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08" yWindow="-108" windowWidth="10848" windowHeight="9432"/>
  </bookViews>
  <sheets>
    <sheet name="csv File Name" sheetId="1" r:id="rId1"/>
    <sheet name="Supporting Information" sheetId="6" r:id="rId2"/>
  </sheets>
  <definedNames>
    <definedName name="_xlnm.Print_Area" localSheetId="0">'csv File Name'!#REF!</definedName>
  </definedNames>
  <calcPr calcId="145621"/>
</workbook>
</file>

<file path=xl/calcChain.xml><?xml version="1.0" encoding="utf-8"?>
<calcChain xmlns="http://schemas.openxmlformats.org/spreadsheetml/2006/main">
  <c r="L58" i="1" l="1"/>
  <c r="L59" i="1"/>
  <c r="L60" i="1"/>
  <c r="L61" i="1"/>
  <c r="L62" i="1"/>
  <c r="L63" i="1"/>
  <c r="L64" i="1"/>
  <c r="L65" i="1"/>
  <c r="L66" i="1"/>
  <c r="L67" i="1"/>
  <c r="L57" i="1"/>
  <c r="L56" i="1"/>
  <c r="L9" i="1" l="1"/>
  <c r="L5" i="1"/>
  <c r="G88" i="1"/>
  <c r="G89" i="1" s="1"/>
  <c r="G90" i="1" s="1"/>
  <c r="G91" i="1" s="1"/>
  <c r="E31" i="6" l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L7" i="1" l="1"/>
  <c r="L8" i="1"/>
  <c r="L13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68" i="1"/>
  <c r="L78" i="1"/>
  <c r="L80" i="1"/>
  <c r="L81" i="1"/>
  <c r="L92" i="1"/>
  <c r="L93" i="1"/>
  <c r="L94" i="1"/>
  <c r="L96" i="1"/>
  <c r="L97" i="1"/>
  <c r="L98" i="1" l="1"/>
  <c r="G95" i="1" l="1"/>
  <c r="L95" i="1" s="1"/>
  <c r="G83" i="1" l="1"/>
  <c r="L83" i="1" s="1"/>
  <c r="G85" i="1" l="1"/>
  <c r="L85" i="1" s="1"/>
  <c r="G84" i="1"/>
  <c r="L84" i="1" s="1"/>
  <c r="G82" i="1"/>
  <c r="L82" i="1" s="1"/>
  <c r="G79" i="1" l="1"/>
  <c r="L79" i="1" s="1"/>
  <c r="L86" i="1" l="1"/>
  <c r="G77" i="1"/>
  <c r="L77" i="1" s="1"/>
  <c r="G76" i="1"/>
  <c r="G75" i="1"/>
  <c r="L76" i="1" l="1"/>
  <c r="L75" i="1"/>
  <c r="L87" i="1" l="1"/>
  <c r="G74" i="1"/>
  <c r="G73" i="1"/>
  <c r="G72" i="1"/>
  <c r="L70" i="1"/>
  <c r="L69" i="1"/>
  <c r="L71" i="1" l="1"/>
  <c r="L72" i="1"/>
  <c r="L73" i="1"/>
  <c r="L74" i="1"/>
  <c r="L88" i="1"/>
  <c r="L89" i="1" l="1"/>
  <c r="L90" i="1" l="1"/>
  <c r="L91" i="1" l="1"/>
  <c r="M53" i="1" l="1"/>
  <c r="L16" i="1" l="1"/>
  <c r="L11" i="1" l="1"/>
  <c r="L12" i="1" l="1"/>
  <c r="L10" i="1"/>
  <c r="L6" i="1" l="1"/>
  <c r="L4" i="1" l="1"/>
</calcChain>
</file>

<file path=xl/sharedStrings.xml><?xml version="1.0" encoding="utf-8"?>
<sst xmlns="http://schemas.openxmlformats.org/spreadsheetml/2006/main" count="584" uniqueCount="180">
  <si>
    <t>time for test</t>
  </si>
  <si>
    <t>cumulative</t>
  </si>
  <si>
    <t>test day</t>
  </si>
  <si>
    <t>changeover</t>
  </si>
  <si>
    <t>remaining</t>
  </si>
  <si>
    <t>stilling</t>
  </si>
  <si>
    <t>reg wave nom. test duration:</t>
  </si>
  <si>
    <t>testing hours per day:</t>
  </si>
  <si>
    <t>priority</t>
  </si>
  <si>
    <t>reduced set</t>
  </si>
  <si>
    <t>Test Name</t>
  </si>
  <si>
    <t>Wave condition</t>
  </si>
  <si>
    <t>test duration</t>
  </si>
  <si>
    <t>J3.3</t>
  </si>
  <si>
    <t>Lab</t>
  </si>
  <si>
    <t>HR</t>
  </si>
  <si>
    <t>Overtopping Y/N</t>
  </si>
  <si>
    <t>Tank</t>
  </si>
  <si>
    <t>Chute</t>
  </si>
  <si>
    <t>Water level (m)</t>
  </si>
  <si>
    <t>Time</t>
  </si>
  <si>
    <t>01</t>
  </si>
  <si>
    <t>02</t>
  </si>
  <si>
    <t>03</t>
  </si>
  <si>
    <t>04</t>
  </si>
  <si>
    <t>05</t>
  </si>
  <si>
    <t>06</t>
  </si>
  <si>
    <t>07</t>
  </si>
  <si>
    <t>09</t>
  </si>
  <si>
    <t>08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</si>
  <si>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</si>
  <si>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</si>
  <si>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</si>
  <si>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</si>
  <si>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</si>
  <si>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</si>
  <si>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</si>
  <si>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</si>
  <si>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</si>
  <si>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</si>
  <si>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</si>
  <si>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</si>
  <si>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</si>
  <si>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</si>
  <si>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</si>
  <si>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J12</t>
  </si>
  <si>
    <t>J01</t>
  </si>
  <si>
    <t>J06</t>
  </si>
  <si>
    <t>1,2</t>
  </si>
  <si>
    <t>A</t>
  </si>
  <si>
    <t>00103</t>
  </si>
  <si>
    <t>C</t>
  </si>
  <si>
    <t>01305</t>
  </si>
  <si>
    <t>D</t>
  </si>
  <si>
    <t>01408</t>
  </si>
  <si>
    <t>01410</t>
  </si>
  <si>
    <t>01414</t>
  </si>
  <si>
    <t>01415</t>
  </si>
  <si>
    <t>B</t>
  </si>
  <si>
    <t>01711</t>
  </si>
  <si>
    <t>01716</t>
  </si>
  <si>
    <t>01717</t>
  </si>
  <si>
    <t>01818</t>
  </si>
  <si>
    <t>01819</t>
  </si>
  <si>
    <t>01820</t>
  </si>
  <si>
    <t>01821</t>
  </si>
  <si>
    <t>01822</t>
  </si>
  <si>
    <t>01823</t>
  </si>
  <si>
    <t>01824</t>
  </si>
  <si>
    <t>01825</t>
  </si>
  <si>
    <t>J02</t>
  </si>
  <si>
    <t>01827</t>
  </si>
  <si>
    <t>01928</t>
  </si>
  <si>
    <t>01929</t>
  </si>
  <si>
    <t>01930</t>
  </si>
  <si>
    <t>01931</t>
  </si>
  <si>
    <t>02532</t>
  </si>
  <si>
    <t>02533</t>
  </si>
  <si>
    <t>02534</t>
  </si>
  <si>
    <t>02535</t>
  </si>
  <si>
    <t>02536</t>
  </si>
  <si>
    <t>02537</t>
  </si>
  <si>
    <t>02538</t>
  </si>
  <si>
    <t>02639</t>
  </si>
  <si>
    <t>02640</t>
  </si>
  <si>
    <t>02641</t>
  </si>
  <si>
    <t>02642</t>
  </si>
  <si>
    <t>02643</t>
  </si>
  <si>
    <t>02644</t>
  </si>
  <si>
    <t>02645</t>
  </si>
  <si>
    <t>02746</t>
  </si>
  <si>
    <t>02747</t>
  </si>
  <si>
    <t>02748</t>
  </si>
  <si>
    <t>02749</t>
  </si>
  <si>
    <t>02750</t>
  </si>
  <si>
    <t>02751</t>
  </si>
  <si>
    <t>02752</t>
  </si>
  <si>
    <t>02753</t>
  </si>
  <si>
    <t>02754</t>
  </si>
  <si>
    <t>10255</t>
  </si>
  <si>
    <t>10256</t>
  </si>
  <si>
    <t>10257</t>
  </si>
  <si>
    <t>10359</t>
  </si>
  <si>
    <t>11160</t>
  </si>
  <si>
    <t>11161</t>
  </si>
  <si>
    <t>11162</t>
  </si>
  <si>
    <t>11163</t>
  </si>
  <si>
    <t>11164</t>
  </si>
  <si>
    <t>11465</t>
  </si>
  <si>
    <t>11568</t>
  </si>
  <si>
    <t>11569</t>
  </si>
  <si>
    <t>11570</t>
  </si>
  <si>
    <t>11571</t>
  </si>
  <si>
    <t>J3.4</t>
  </si>
  <si>
    <t>11572</t>
  </si>
  <si>
    <t>J3.5</t>
  </si>
  <si>
    <t>11573</t>
  </si>
  <si>
    <t>J3.6</t>
  </si>
  <si>
    <t>12375</t>
  </si>
  <si>
    <t>12377</t>
  </si>
  <si>
    <t>12378</t>
  </si>
  <si>
    <t>12380</t>
  </si>
  <si>
    <t>12381</t>
  </si>
  <si>
    <t>12382</t>
  </si>
  <si>
    <t>12383</t>
  </si>
  <si>
    <t>12484</t>
  </si>
  <si>
    <t>12485</t>
  </si>
  <si>
    <t>12487</t>
  </si>
  <si>
    <t>12590</t>
  </si>
  <si>
    <t>12591</t>
  </si>
  <si>
    <t>12592</t>
  </si>
  <si>
    <t>12593</t>
  </si>
  <si>
    <t>12594</t>
  </si>
  <si>
    <t>12595</t>
  </si>
  <si>
    <t>12996</t>
  </si>
  <si>
    <t>12998</t>
  </si>
  <si>
    <t>J (Jonswap with gamma =)</t>
  </si>
  <si>
    <t>Structure</t>
  </si>
  <si>
    <t>A, B</t>
  </si>
  <si>
    <t>Width (m)</t>
  </si>
  <si>
    <t>UniqueTest ID</t>
  </si>
  <si>
    <t>Spectra type</t>
  </si>
  <si>
    <t>Channel</t>
  </si>
  <si>
    <t>Water Level inside the overtopping tank</t>
  </si>
  <si>
    <t>Description</t>
  </si>
  <si>
    <t>Event Detector situated on the crest of the structure</t>
  </si>
  <si>
    <t>A1</t>
  </si>
  <si>
    <t>A2</t>
  </si>
  <si>
    <t>B1</t>
  </si>
  <si>
    <t>B2</t>
  </si>
  <si>
    <t>Figure</t>
  </si>
  <si>
    <t>*Levels are relative to the flume floor.</t>
  </si>
  <si>
    <t>1:2 slope with crest level* 1m</t>
  </si>
  <si>
    <t>1:2 slope with crest level* 1.2m</t>
  </si>
  <si>
    <t>Simple vertical wall with crest level* 0.9m</t>
  </si>
  <si>
    <t>Simple vertical wall with crest level* 1.1m</t>
  </si>
  <si>
    <t>Figure A1</t>
  </si>
  <si>
    <t>Figure A2</t>
  </si>
  <si>
    <t>Figure B1</t>
  </si>
  <si>
    <t>Figure B2</t>
  </si>
  <si>
    <t>01304</t>
  </si>
  <si>
    <t>01412</t>
  </si>
  <si>
    <t>11774</t>
  </si>
  <si>
    <t>B,C,D</t>
  </si>
  <si>
    <t>1,2,3</t>
  </si>
  <si>
    <t>Length (mm)</t>
  </si>
  <si>
    <t>Width (mm)</t>
  </si>
  <si>
    <t>Tank (Rectangular)</t>
  </si>
  <si>
    <t>(plus Ch7 or Ch8 denoting channel)</t>
  </si>
  <si>
    <t>Post Processed Results File Name .csv</t>
  </si>
  <si>
    <t>Seed</t>
  </si>
  <si>
    <r>
      <t>H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 xml:space="preserve"> (m)</t>
    </r>
  </si>
  <si>
    <r>
      <t>T</t>
    </r>
    <r>
      <rPr>
        <b/>
        <vertAlign val="subscript"/>
        <sz val="10"/>
        <rFont val="Arial"/>
        <family val="2"/>
      </rPr>
      <t>m</t>
    </r>
    <r>
      <rPr>
        <b/>
        <sz val="10"/>
        <rFont val="Arial"/>
        <family val="2"/>
      </rPr>
      <t xml:space="preserve"> (s)</t>
    </r>
  </si>
  <si>
    <r>
      <t>T</t>
    </r>
    <r>
      <rPr>
        <b/>
        <vertAlign val="sub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(s)</t>
    </r>
  </si>
  <si>
    <r>
      <t>s</t>
    </r>
    <r>
      <rPr>
        <b/>
        <vertAlign val="subscript"/>
        <sz val="10"/>
        <rFont val="Arial"/>
        <family val="2"/>
      </rPr>
      <t>m</t>
    </r>
    <r>
      <rPr>
        <b/>
        <sz val="10"/>
        <rFont val="Arial"/>
        <family val="2"/>
      </rPr>
      <t xml:space="preserve"> (-)</t>
    </r>
  </si>
  <si>
    <t>Number of Waves</t>
  </si>
  <si>
    <t>Wave Condition</t>
  </si>
  <si>
    <t>Seed (Set of randomly generated waves)</t>
  </si>
  <si>
    <t>1, 2, 3</t>
  </si>
  <si>
    <t>Each seed denotes a different set of randomly generated waves. This has been included to explain possible variations in results for tests with identical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</si>
</sst>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i/>
      <sz val="10"/>
      <color indexed="36"/>
      <name val="Arial"/>
      <family val="2"/>
    </font>
    <font>
      <i/>
      <sz val="10"/>
      <color indexed="36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3" borderId="7" applyNumberFormat="0" applyFont="0" applyAlignment="0" applyProtection="0"/>
  </cellStyleXfs>
  <cellXfs count="17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20" fontId="8" fillId="0" borderId="1" xfId="0" applyNumberFormat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/>
    </xf>
    <xf numFmtId="0" fontId="0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0" fillId="0" borderId="10" xfId="0" quotePrefix="1" applyBorder="1" applyAlignment="1">
      <alignment horizontal="center"/>
    </xf>
    <xf numFmtId="165" fontId="0" fillId="0" borderId="11" xfId="0" applyNumberFormat="1" applyBorder="1"/>
    <xf numFmtId="0" fontId="0" fillId="0" borderId="12" xfId="0" quotePrefix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2" fontId="0" fillId="0" borderId="19" xfId="0" applyNumberFormat="1" applyBorder="1"/>
    <xf numFmtId="165" fontId="0" fillId="0" borderId="13" xfId="0" applyNumberFormat="1" applyBorder="1"/>
    <xf numFmtId="0" fontId="0" fillId="0" borderId="14" xfId="0" quotePrefix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/>
    <xf numFmtId="165" fontId="0" fillId="0" borderId="15" xfId="0" applyNumberForma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9" xfId="0" quotePrefix="1" applyFont="1" applyFill="1" applyBorder="1" applyAlignment="1">
      <alignment horizontal="center"/>
    </xf>
    <xf numFmtId="20" fontId="8" fillId="2" borderId="19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quotePrefix="1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3" xfId="0" quotePrefix="1" applyFont="1" applyFill="1" applyBorder="1" applyAlignment="1">
      <alignment horizontal="center"/>
    </xf>
    <xf numFmtId="20" fontId="8" fillId="0" borderId="3" xfId="0" applyNumberFormat="1" applyFont="1" applyFill="1" applyBorder="1" applyAlignment="1">
      <alignment horizontal="center"/>
    </xf>
    <xf numFmtId="0" fontId="0" fillId="0" borderId="3" xfId="0" quotePrefix="1" applyFill="1" applyBorder="1" applyAlignment="1">
      <alignment horizontal="center" vertical="center"/>
    </xf>
    <xf numFmtId="0" fontId="0" fillId="0" borderId="26" xfId="0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3" fillId="0" borderId="1" xfId="1" quotePrefix="1" applyFont="1" applyFill="1" applyBorder="1" applyAlignment="1">
      <alignment horizontal="center"/>
    </xf>
    <xf numFmtId="20" fontId="8" fillId="0" borderId="1" xfId="1" applyNumberFormat="1" applyFont="1" applyFill="1" applyBorder="1" applyAlignment="1">
      <alignment horizontal="center"/>
    </xf>
    <xf numFmtId="1" fontId="0" fillId="0" borderId="1" xfId="1" quotePrefix="1" applyNumberFormat="1" applyFont="1" applyFill="1" applyBorder="1" applyAlignment="1">
      <alignment horizontal="center"/>
    </xf>
    <xf numFmtId="0" fontId="3" fillId="0" borderId="1" xfId="1" quotePrefix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1" quotePrefix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0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4" borderId="16" xfId="0" applyFont="1" applyFill="1" applyBorder="1" applyAlignment="1">
      <alignment horizontal="center" vertical="center"/>
    </xf>
    <xf numFmtId="0" fontId="2" fillId="4" borderId="24" xfId="0" applyFont="1" applyFill="1" applyBorder="1"/>
    <xf numFmtId="0" fontId="2" fillId="4" borderId="17" xfId="0" applyFont="1" applyFill="1" applyBorder="1"/>
    <xf numFmtId="0" fontId="2" fillId="4" borderId="16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165" fontId="2" fillId="4" borderId="24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right" vertical="center"/>
    </xf>
    <xf numFmtId="0" fontId="2" fillId="4" borderId="17" xfId="0" applyFont="1" applyFill="1" applyBorder="1" applyAlignment="1">
      <alignment horizontal="right" vertical="center"/>
    </xf>
    <xf numFmtId="0" fontId="2" fillId="4" borderId="16" xfId="0" applyFont="1" applyFill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4" borderId="18" xfId="0" applyFont="1" applyFill="1" applyBorder="1" applyAlignment="1">
      <alignment horizontal="center" wrapText="1"/>
    </xf>
    <xf numFmtId="0" fontId="7" fillId="4" borderId="18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 wrapText="1"/>
    </xf>
    <xf numFmtId="0" fontId="0" fillId="5" borderId="32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3" xfId="1" applyFont="1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2" fillId="4" borderId="8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wrapText="1"/>
    </xf>
    <xf numFmtId="0" fontId="0" fillId="4" borderId="22" xfId="0" applyFill="1" applyBorder="1" applyAlignment="1">
      <alignment horizontal="center" wrapText="1"/>
    </xf>
    <xf numFmtId="0" fontId="0" fillId="4" borderId="21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8" fillId="4" borderId="19" xfId="0" quotePrefix="1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/>
    </xf>
    <xf numFmtId="0" fontId="6" fillId="4" borderId="19" xfId="0" quotePrefix="1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2" fillId="4" borderId="18" xfId="0" applyFont="1" applyFill="1" applyBorder="1" applyAlignment="1">
      <alignment horizontal="center" wrapText="1"/>
    </xf>
    <xf numFmtId="0" fontId="3" fillId="0" borderId="34" xfId="0" applyFont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800080"/>
      <color rgb="FFCC0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</xdr:colOff>
      <xdr:row>40</xdr:row>
      <xdr:rowOff>76200</xdr:rowOff>
    </xdr:from>
    <xdr:to>
      <xdr:col>3</xdr:col>
      <xdr:colOff>279400</xdr:colOff>
      <xdr:row>49</xdr:row>
      <xdr:rowOff>99695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7924800"/>
          <a:ext cx="3022600" cy="153225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40</xdr:row>
      <xdr:rowOff>53340</xdr:rowOff>
    </xdr:from>
    <xdr:to>
      <xdr:col>8</xdr:col>
      <xdr:colOff>309880</xdr:colOff>
      <xdr:row>49</xdr:row>
      <xdr:rowOff>97790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29100" y="7901940"/>
          <a:ext cx="3030220" cy="1553210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</xdr:colOff>
      <xdr:row>53</xdr:row>
      <xdr:rowOff>91440</xdr:rowOff>
    </xdr:from>
    <xdr:to>
      <xdr:col>2</xdr:col>
      <xdr:colOff>661670</xdr:colOff>
      <xdr:row>63</xdr:row>
      <xdr:rowOff>9525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" y="10119360"/>
          <a:ext cx="1667510" cy="1594485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53</xdr:row>
      <xdr:rowOff>76200</xdr:rowOff>
    </xdr:from>
    <xdr:to>
      <xdr:col>6</xdr:col>
      <xdr:colOff>534670</xdr:colOff>
      <xdr:row>62</xdr:row>
      <xdr:rowOff>161925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36720" y="10104120"/>
          <a:ext cx="1723390" cy="159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98"/>
  <sheetViews>
    <sheetView tabSelected="1" zoomScaleNormal="100" workbookViewId="0">
      <selection activeCell="AC9" sqref="AC9"/>
    </sheetView>
  </sheetViews>
  <sheetFormatPr defaultColWidth="11.44140625" defaultRowHeight="13.2" customHeight="1"/>
  <cols>
    <col min="1" max="1" width="3" style="4" customWidth="1"/>
    <col min="2" max="2" width="6.44140625" style="2" customWidth="1"/>
    <col min="3" max="3" width="15" style="31" customWidth="1"/>
    <col min="4" max="4" width="11.44140625" style="2" hidden="1" customWidth="1"/>
    <col min="5" max="5" width="11.44140625" style="4" customWidth="1"/>
    <col min="6" max="6" width="11.109375" style="22" customWidth="1"/>
    <col min="7" max="7" width="27.77734375" style="4" customWidth="1"/>
    <col min="8" max="8" width="7.21875" style="4" customWidth="1"/>
    <col min="9" max="9" width="6.77734375" style="4" customWidth="1"/>
    <col min="10" max="10" width="11.109375" style="4" customWidth="1"/>
    <col min="11" max="11" width="7.88671875" style="4" customWidth="1"/>
    <col min="12" max="12" width="53.88671875" style="75" customWidth="1"/>
    <col min="13" max="13" width="24.44140625" style="4" hidden="1" customWidth="1"/>
    <col min="14" max="14" width="6.33203125" style="4" hidden="1" customWidth="1"/>
    <col min="15" max="15" width="13.5546875" style="4" hidden="1" customWidth="1"/>
    <col min="16" max="16" width="11" style="4" hidden="1" customWidth="1"/>
    <col min="17" max="17" width="11.44140625" style="4" hidden="1" customWidth="1"/>
    <col min="18" max="18" width="10.33203125" style="4" hidden="1" customWidth="1"/>
    <col min="19" max="19" width="11.6640625" style="4" hidden="1" customWidth="1"/>
    <col min="20" max="20" width="11" style="4" hidden="1" customWidth="1"/>
    <col min="21" max="21" width="10.6640625" style="4" hidden="1" customWidth="1"/>
    <col min="22" max="23" width="10.33203125" style="4" hidden="1" customWidth="1"/>
    <col min="24" max="25" width="10.33203125" style="5" hidden="1" customWidth="1"/>
    <col min="26" max="26" width="11.88671875" style="5" hidden="1" customWidth="1"/>
    <col min="27" max="27" width="26.5546875" style="4" customWidth="1"/>
    <col min="28" max="221" width="11.44140625" style="4"/>
    <col min="222" max="16384" width="11.44140625" style="2"/>
  </cols>
  <sheetData>
    <row r="1" spans="1:229" s="33" customFormat="1" ht="13.2" customHeight="1" thickBot="1">
      <c r="A1" s="4"/>
      <c r="B1" s="34"/>
      <c r="C1" s="71"/>
      <c r="D1" s="34"/>
      <c r="E1" s="4"/>
      <c r="F1" s="34"/>
      <c r="G1" s="34"/>
      <c r="H1" s="34"/>
      <c r="I1" s="34"/>
      <c r="J1" s="34"/>
      <c r="K1" s="36"/>
      <c r="L1" s="2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</row>
    <row r="2" spans="1:229" s="10" customFormat="1" ht="32.4" customHeight="1">
      <c r="A2" s="4"/>
      <c r="B2" s="144" t="s">
        <v>14</v>
      </c>
      <c r="C2" s="135" t="s">
        <v>140</v>
      </c>
      <c r="D2" s="136" t="s">
        <v>20</v>
      </c>
      <c r="E2" s="135" t="s">
        <v>175</v>
      </c>
      <c r="F2" s="145" t="s">
        <v>176</v>
      </c>
      <c r="G2" s="135" t="s">
        <v>141</v>
      </c>
      <c r="H2" s="167" t="s">
        <v>137</v>
      </c>
      <c r="I2" s="167"/>
      <c r="J2" s="135" t="s">
        <v>18</v>
      </c>
      <c r="K2" s="135" t="s">
        <v>17</v>
      </c>
      <c r="L2" s="146" t="s">
        <v>169</v>
      </c>
      <c r="M2" s="147"/>
      <c r="N2" s="148"/>
      <c r="O2" s="149"/>
      <c r="P2" s="150"/>
      <c r="Q2" s="151" t="s">
        <v>6</v>
      </c>
      <c r="R2" s="152">
        <v>5</v>
      </c>
      <c r="S2" s="152">
        <v>15</v>
      </c>
      <c r="T2" s="152"/>
      <c r="U2" s="151" t="s">
        <v>7</v>
      </c>
      <c r="V2" s="152">
        <v>6</v>
      </c>
      <c r="W2" s="152"/>
      <c r="X2" s="153" t="s">
        <v>9</v>
      </c>
      <c r="Y2" s="153" t="s">
        <v>9</v>
      </c>
      <c r="Z2" s="154" t="s">
        <v>9</v>
      </c>
      <c r="AA2" s="155" t="s">
        <v>177</v>
      </c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U2"/>
    </row>
    <row r="3" spans="1:229" s="1" customFormat="1" ht="15" customHeight="1" thickBot="1">
      <c r="A3" s="9"/>
      <c r="B3" s="157"/>
      <c r="C3" s="158"/>
      <c r="D3" s="156"/>
      <c r="E3" s="159"/>
      <c r="F3" s="160"/>
      <c r="G3" s="159" t="s">
        <v>136</v>
      </c>
      <c r="H3" s="159" t="s">
        <v>138</v>
      </c>
      <c r="I3" s="159" t="s">
        <v>48</v>
      </c>
      <c r="J3" s="159" t="s">
        <v>164</v>
      </c>
      <c r="K3" s="159" t="s">
        <v>163</v>
      </c>
      <c r="L3" s="161" t="s">
        <v>168</v>
      </c>
      <c r="M3" s="162" t="s">
        <v>10</v>
      </c>
      <c r="N3" s="163" t="s">
        <v>17</v>
      </c>
      <c r="O3" s="164" t="s">
        <v>16</v>
      </c>
      <c r="P3" s="165" t="s">
        <v>8</v>
      </c>
      <c r="Q3" s="165" t="s">
        <v>3</v>
      </c>
      <c r="R3" s="165" t="s">
        <v>12</v>
      </c>
      <c r="S3" s="165" t="s">
        <v>5</v>
      </c>
      <c r="T3" s="165" t="s">
        <v>0</v>
      </c>
      <c r="U3" s="165" t="s">
        <v>1</v>
      </c>
      <c r="V3" s="165" t="s">
        <v>2</v>
      </c>
      <c r="W3" s="165" t="s">
        <v>4</v>
      </c>
      <c r="X3" s="137" t="s">
        <v>0</v>
      </c>
      <c r="Y3" s="137" t="s">
        <v>1</v>
      </c>
      <c r="Z3" s="138" t="s">
        <v>2</v>
      </c>
      <c r="AA3" s="139" t="s">
        <v>178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U3"/>
    </row>
    <row r="4" spans="1:229" s="18" customFormat="1" ht="13.2" customHeight="1">
      <c r="A4" s="17"/>
      <c r="B4" s="82" t="s">
        <v>15</v>
      </c>
      <c r="C4" s="83" t="s">
        <v>50</v>
      </c>
      <c r="D4" s="84">
        <v>0.63750000000000007</v>
      </c>
      <c r="E4" s="40">
        <v>500</v>
      </c>
      <c r="F4" s="85">
        <v>20</v>
      </c>
      <c r="G4" s="41" t="s">
        <v>13</v>
      </c>
      <c r="H4" s="40" t="s">
        <v>49</v>
      </c>
      <c r="I4" s="40">
        <v>1</v>
      </c>
      <c r="J4" s="41">
        <v>1</v>
      </c>
      <c r="K4" s="41" t="s">
        <v>51</v>
      </c>
      <c r="L4" s="117" t="str">
        <f t="shared" ref="L4:L29" si="0">CONCATENATE(B4,C4,"-WC",F4,"No",E4,"_Sp-",G4,"_St-",H4,I4,"_Ch",J4,"_T",K4)</f>
        <v>HR00103-WC20No500_Sp-J3.3_St-A1_Ch1_TC</v>
      </c>
      <c r="M4" s="104"/>
      <c r="N4" s="86"/>
      <c r="O4" s="37"/>
      <c r="P4" s="11"/>
      <c r="Q4" s="11"/>
      <c r="R4" s="11"/>
      <c r="S4" s="11"/>
      <c r="T4" s="11"/>
      <c r="U4" s="11"/>
      <c r="V4" s="11"/>
      <c r="W4" s="11"/>
      <c r="X4" s="16"/>
      <c r="Y4" s="16"/>
      <c r="Z4" s="118"/>
      <c r="AA4" s="140">
        <v>1</v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</row>
    <row r="5" spans="1:229" s="18" customFormat="1" ht="13.2" customHeight="1">
      <c r="A5" s="17"/>
      <c r="B5" s="38" t="s">
        <v>15</v>
      </c>
      <c r="C5" s="72" t="s">
        <v>160</v>
      </c>
      <c r="D5" s="12"/>
      <c r="E5" s="11">
        <v>500</v>
      </c>
      <c r="F5" s="13">
        <v>24</v>
      </c>
      <c r="G5" s="15" t="s">
        <v>13</v>
      </c>
      <c r="H5" s="11" t="s">
        <v>49</v>
      </c>
      <c r="I5" s="11">
        <v>1</v>
      </c>
      <c r="J5" s="15">
        <v>1</v>
      </c>
      <c r="K5" s="15" t="s">
        <v>51</v>
      </c>
      <c r="L5" s="113" t="str">
        <f t="shared" si="0"/>
        <v>HR01304-WC24No500_Sp-J3.3_St-A1_Ch1_TC</v>
      </c>
      <c r="M5" s="37"/>
      <c r="N5" s="32"/>
      <c r="O5" s="37"/>
      <c r="P5" s="11"/>
      <c r="Q5" s="11"/>
      <c r="R5" s="11"/>
      <c r="S5" s="11"/>
      <c r="T5" s="11"/>
      <c r="U5" s="11"/>
      <c r="V5" s="11"/>
      <c r="W5" s="11"/>
      <c r="X5" s="16"/>
      <c r="Y5" s="16"/>
      <c r="Z5" s="118"/>
      <c r="AA5" s="141">
        <v>1</v>
      </c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</row>
    <row r="6" spans="1:229" s="18" customFormat="1" ht="13.2" customHeight="1">
      <c r="A6" s="17"/>
      <c r="B6" s="38" t="s">
        <v>15</v>
      </c>
      <c r="C6" s="72" t="s">
        <v>52</v>
      </c>
      <c r="D6" s="12">
        <v>0.71180555555555547</v>
      </c>
      <c r="E6" s="11">
        <v>500</v>
      </c>
      <c r="F6" s="19">
        <v>15</v>
      </c>
      <c r="G6" s="15" t="s">
        <v>13</v>
      </c>
      <c r="H6" s="11" t="s">
        <v>49</v>
      </c>
      <c r="I6" s="11">
        <v>1</v>
      </c>
      <c r="J6" s="15">
        <v>1</v>
      </c>
      <c r="K6" s="15" t="s">
        <v>51</v>
      </c>
      <c r="L6" s="113" t="str">
        <f t="shared" si="0"/>
        <v>HR01305-WC15No500_Sp-J3.3_St-A1_Ch1_TC</v>
      </c>
      <c r="M6" s="37"/>
      <c r="N6" s="32"/>
      <c r="O6" s="37"/>
      <c r="P6" s="11"/>
      <c r="Q6" s="11"/>
      <c r="R6" s="11"/>
      <c r="S6" s="11"/>
      <c r="T6" s="11"/>
      <c r="U6" s="11"/>
      <c r="V6" s="11"/>
      <c r="W6" s="11"/>
      <c r="X6" s="16"/>
      <c r="Y6" s="16"/>
      <c r="Z6" s="118"/>
      <c r="AA6" s="141">
        <v>1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</row>
    <row r="7" spans="1:229" s="18" customFormat="1" ht="13.2" customHeight="1">
      <c r="A7" s="17"/>
      <c r="B7" s="38" t="s">
        <v>15</v>
      </c>
      <c r="C7" s="72" t="s">
        <v>54</v>
      </c>
      <c r="D7" s="12">
        <v>0.59097222222222223</v>
      </c>
      <c r="E7" s="11">
        <v>500</v>
      </c>
      <c r="F7" s="20" t="s">
        <v>29</v>
      </c>
      <c r="G7" s="15" t="s">
        <v>13</v>
      </c>
      <c r="H7" s="11" t="s">
        <v>49</v>
      </c>
      <c r="I7" s="11">
        <v>1</v>
      </c>
      <c r="J7" s="15">
        <v>1</v>
      </c>
      <c r="K7" s="15" t="s">
        <v>51</v>
      </c>
      <c r="L7" s="113" t="str">
        <f t="shared" si="0"/>
        <v>HR01408-WC08No500_Sp-J3.3_St-A1_Ch1_TC</v>
      </c>
      <c r="M7" s="37"/>
      <c r="N7" s="32"/>
      <c r="O7" s="37"/>
      <c r="P7" s="11"/>
      <c r="Q7" s="11"/>
      <c r="R7" s="11"/>
      <c r="S7" s="11"/>
      <c r="T7" s="11"/>
      <c r="U7" s="11"/>
      <c r="V7" s="11"/>
      <c r="W7" s="11"/>
      <c r="X7" s="16"/>
      <c r="Y7" s="16"/>
      <c r="Z7" s="118"/>
      <c r="AA7" s="141">
        <v>1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</row>
    <row r="8" spans="1:229" s="18" customFormat="1" ht="13.2" customHeight="1">
      <c r="A8" s="17"/>
      <c r="B8" s="38" t="s">
        <v>15</v>
      </c>
      <c r="C8" s="72" t="s">
        <v>55</v>
      </c>
      <c r="D8" s="12">
        <v>0.69791666666666663</v>
      </c>
      <c r="E8" s="11">
        <v>1000</v>
      </c>
      <c r="F8" s="13" t="s">
        <v>26</v>
      </c>
      <c r="G8" s="15" t="s">
        <v>13</v>
      </c>
      <c r="H8" s="11" t="s">
        <v>49</v>
      </c>
      <c r="I8" s="11">
        <v>1</v>
      </c>
      <c r="J8" s="15">
        <v>2</v>
      </c>
      <c r="K8" s="15" t="s">
        <v>51</v>
      </c>
      <c r="L8" s="113" t="str">
        <f t="shared" si="0"/>
        <v>HR01410-WC06No1000_Sp-J3.3_St-A1_Ch2_TC</v>
      </c>
      <c r="M8" s="37"/>
      <c r="N8" s="32"/>
      <c r="O8" s="37"/>
      <c r="P8" s="11"/>
      <c r="Q8" s="11"/>
      <c r="R8" s="11"/>
      <c r="S8" s="11"/>
      <c r="T8" s="11"/>
      <c r="U8" s="11"/>
      <c r="V8" s="11"/>
      <c r="W8" s="11"/>
      <c r="X8" s="16"/>
      <c r="Y8" s="16"/>
      <c r="Z8" s="118"/>
      <c r="AA8" s="141">
        <v>1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</row>
    <row r="9" spans="1:229" s="18" customFormat="1" ht="13.2" customHeight="1">
      <c r="A9" s="17"/>
      <c r="B9" s="38" t="s">
        <v>15</v>
      </c>
      <c r="C9" s="72" t="s">
        <v>161</v>
      </c>
      <c r="D9" s="12"/>
      <c r="E9" s="11">
        <v>1000</v>
      </c>
      <c r="F9" s="13">
        <v>18</v>
      </c>
      <c r="G9" s="15" t="s">
        <v>13</v>
      </c>
      <c r="H9" s="11" t="s">
        <v>49</v>
      </c>
      <c r="I9" s="11">
        <v>1</v>
      </c>
      <c r="J9" s="15">
        <v>2</v>
      </c>
      <c r="K9" s="15" t="s">
        <v>51</v>
      </c>
      <c r="L9" s="113" t="str">
        <f t="shared" si="0"/>
        <v>HR01412-WC18No1000_Sp-J3.3_St-A1_Ch2_TC</v>
      </c>
      <c r="M9" s="37"/>
      <c r="N9" s="32"/>
      <c r="O9" s="37"/>
      <c r="P9" s="11"/>
      <c r="Q9" s="11"/>
      <c r="R9" s="11"/>
      <c r="S9" s="11"/>
      <c r="T9" s="11"/>
      <c r="U9" s="11"/>
      <c r="V9" s="11"/>
      <c r="W9" s="11"/>
      <c r="X9" s="16"/>
      <c r="Y9" s="16"/>
      <c r="Z9" s="118"/>
      <c r="AA9" s="141">
        <v>1</v>
      </c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</row>
    <row r="10" spans="1:229" s="18" customFormat="1" ht="13.2" customHeight="1">
      <c r="A10" s="17"/>
      <c r="B10" s="38" t="s">
        <v>15</v>
      </c>
      <c r="C10" s="72" t="s">
        <v>59</v>
      </c>
      <c r="D10" s="12">
        <v>0.44375000000000003</v>
      </c>
      <c r="E10" s="11">
        <v>1000</v>
      </c>
      <c r="F10" s="14">
        <v>23</v>
      </c>
      <c r="G10" s="15" t="s">
        <v>13</v>
      </c>
      <c r="H10" s="11" t="s">
        <v>49</v>
      </c>
      <c r="I10" s="11">
        <v>1</v>
      </c>
      <c r="J10" s="11">
        <v>2</v>
      </c>
      <c r="K10" s="11" t="s">
        <v>51</v>
      </c>
      <c r="L10" s="113" t="str">
        <f t="shared" si="0"/>
        <v>HR01711-WC23No1000_Sp-J3.3_St-A1_Ch2_TC</v>
      </c>
      <c r="M10" s="37"/>
      <c r="N10" s="32"/>
      <c r="O10" s="37"/>
      <c r="P10" s="11"/>
      <c r="Q10" s="11"/>
      <c r="R10" s="11"/>
      <c r="S10" s="11"/>
      <c r="T10" s="11"/>
      <c r="U10" s="11"/>
      <c r="V10" s="11"/>
      <c r="W10" s="11"/>
      <c r="X10" s="16"/>
      <c r="Y10" s="16"/>
      <c r="Z10" s="118"/>
      <c r="AA10" s="141">
        <v>1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</row>
    <row r="11" spans="1:229" s="18" customFormat="1" ht="13.2" customHeight="1">
      <c r="A11" s="17"/>
      <c r="B11" s="38" t="s">
        <v>15</v>
      </c>
      <c r="C11" s="72" t="s">
        <v>56</v>
      </c>
      <c r="D11" s="12">
        <v>0.60416666666666663</v>
      </c>
      <c r="E11" s="11">
        <v>1000</v>
      </c>
      <c r="F11" s="14">
        <v>16</v>
      </c>
      <c r="G11" s="15" t="s">
        <v>13</v>
      </c>
      <c r="H11" s="11" t="s">
        <v>49</v>
      </c>
      <c r="I11" s="11">
        <v>1</v>
      </c>
      <c r="J11" s="11">
        <v>2</v>
      </c>
      <c r="K11" s="11" t="s">
        <v>58</v>
      </c>
      <c r="L11" s="113" t="str">
        <f t="shared" si="0"/>
        <v>HR01414-WC16No1000_Sp-J3.3_St-A1_Ch2_TB</v>
      </c>
      <c r="M11" s="37"/>
      <c r="N11" s="32"/>
      <c r="O11" s="37"/>
      <c r="P11" s="11"/>
      <c r="Q11" s="11"/>
      <c r="R11" s="11"/>
      <c r="S11" s="11"/>
      <c r="T11" s="11"/>
      <c r="U11" s="11"/>
      <c r="V11" s="11"/>
      <c r="W11" s="11"/>
      <c r="X11" s="16"/>
      <c r="Y11" s="16"/>
      <c r="Z11" s="118"/>
      <c r="AA11" s="141">
        <v>1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</row>
    <row r="12" spans="1:229" s="18" customFormat="1" ht="13.2" customHeight="1">
      <c r="A12" s="17"/>
      <c r="B12" s="38" t="s">
        <v>15</v>
      </c>
      <c r="C12" s="72" t="s">
        <v>57</v>
      </c>
      <c r="D12" s="12">
        <v>0.66041666666666665</v>
      </c>
      <c r="E12" s="11">
        <v>500</v>
      </c>
      <c r="F12" s="14">
        <v>10</v>
      </c>
      <c r="G12" s="15" t="s">
        <v>13</v>
      </c>
      <c r="H12" s="11" t="s">
        <v>49</v>
      </c>
      <c r="I12" s="11">
        <v>1</v>
      </c>
      <c r="J12" s="11">
        <v>3</v>
      </c>
      <c r="K12" s="11" t="s">
        <v>53</v>
      </c>
      <c r="L12" s="113" t="str">
        <f t="shared" si="0"/>
        <v>HR01415-WC10No500_Sp-J3.3_St-A1_Ch3_TD</v>
      </c>
      <c r="M12" s="37"/>
      <c r="N12" s="32"/>
      <c r="O12" s="37"/>
      <c r="P12" s="11"/>
      <c r="Q12" s="11"/>
      <c r="R12" s="11"/>
      <c r="S12" s="11"/>
      <c r="T12" s="11"/>
      <c r="U12" s="11"/>
      <c r="V12" s="11"/>
      <c r="W12" s="11"/>
      <c r="X12" s="16"/>
      <c r="Y12" s="16"/>
      <c r="Z12" s="118"/>
      <c r="AA12" s="141">
        <v>1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</row>
    <row r="13" spans="1:229" s="18" customFormat="1" ht="13.2" customHeight="1">
      <c r="A13" s="17"/>
      <c r="B13" s="38" t="s">
        <v>15</v>
      </c>
      <c r="C13" s="72" t="s">
        <v>60</v>
      </c>
      <c r="D13" s="12">
        <v>0.69097222222222221</v>
      </c>
      <c r="E13" s="11">
        <v>500</v>
      </c>
      <c r="F13" s="14">
        <v>10</v>
      </c>
      <c r="G13" s="14" t="s">
        <v>45</v>
      </c>
      <c r="H13" s="11" t="s">
        <v>49</v>
      </c>
      <c r="I13" s="11">
        <v>1</v>
      </c>
      <c r="J13" s="11">
        <v>3</v>
      </c>
      <c r="K13" s="11" t="s">
        <v>53</v>
      </c>
      <c r="L13" s="113" t="str">
        <f t="shared" si="0"/>
        <v>HR01716-WC10No500_Sp-J12_St-A1_Ch3_TD</v>
      </c>
      <c r="M13" s="37"/>
      <c r="N13" s="32"/>
      <c r="O13" s="37"/>
      <c r="P13" s="11"/>
      <c r="Q13" s="11"/>
      <c r="R13" s="11"/>
      <c r="S13" s="11"/>
      <c r="T13" s="11"/>
      <c r="U13" s="11"/>
      <c r="V13" s="11"/>
      <c r="W13" s="11"/>
      <c r="X13" s="16"/>
      <c r="Y13" s="16"/>
      <c r="Z13" s="118"/>
      <c r="AA13" s="141">
        <v>1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</row>
    <row r="14" spans="1:229" s="18" customFormat="1" ht="13.2" customHeight="1">
      <c r="A14" s="17"/>
      <c r="B14" s="38" t="s">
        <v>15</v>
      </c>
      <c r="C14" s="72" t="s">
        <v>61</v>
      </c>
      <c r="D14" s="12">
        <v>0.71388888888888891</v>
      </c>
      <c r="E14" s="11">
        <v>500</v>
      </c>
      <c r="F14" s="14">
        <v>10</v>
      </c>
      <c r="G14" s="14" t="s">
        <v>46</v>
      </c>
      <c r="H14" s="11" t="s">
        <v>49</v>
      </c>
      <c r="I14" s="11">
        <v>1</v>
      </c>
      <c r="J14" s="11">
        <v>3</v>
      </c>
      <c r="K14" s="11" t="s">
        <v>53</v>
      </c>
      <c r="L14" s="113" t="str">
        <f t="shared" si="0"/>
        <v>HR01717-WC10No500_Sp-J01_St-A1_Ch3_TD</v>
      </c>
      <c r="M14" s="37"/>
      <c r="N14" s="32"/>
      <c r="O14" s="37"/>
      <c r="P14" s="11"/>
      <c r="Q14" s="11"/>
      <c r="R14" s="11"/>
      <c r="S14" s="11"/>
      <c r="T14" s="11"/>
      <c r="U14" s="11"/>
      <c r="V14" s="11"/>
      <c r="W14" s="11"/>
      <c r="X14" s="16"/>
      <c r="Y14" s="16"/>
      <c r="Z14" s="118"/>
      <c r="AA14" s="141">
        <v>1</v>
      </c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</row>
    <row r="15" spans="1:229" s="18" customFormat="1" ht="13.2" customHeight="1">
      <c r="A15" s="17"/>
      <c r="B15" s="38" t="s">
        <v>15</v>
      </c>
      <c r="C15" s="72" t="s">
        <v>62</v>
      </c>
      <c r="D15" s="12">
        <v>0.41875000000000001</v>
      </c>
      <c r="E15" s="11">
        <v>500</v>
      </c>
      <c r="F15" s="14">
        <v>10</v>
      </c>
      <c r="G15" s="14" t="s">
        <v>47</v>
      </c>
      <c r="H15" s="11" t="s">
        <v>49</v>
      </c>
      <c r="I15" s="11">
        <v>1</v>
      </c>
      <c r="J15" s="11">
        <v>3</v>
      </c>
      <c r="K15" s="11" t="s">
        <v>53</v>
      </c>
      <c r="L15" s="113" t="str">
        <f t="shared" si="0"/>
        <v>HR01818-WC10No500_Sp-J06_St-A1_Ch3_TD</v>
      </c>
      <c r="M15" s="37"/>
      <c r="N15" s="32"/>
      <c r="O15" s="37"/>
      <c r="P15" s="11"/>
      <c r="Q15" s="11"/>
      <c r="R15" s="11"/>
      <c r="S15" s="11"/>
      <c r="T15" s="11"/>
      <c r="U15" s="11"/>
      <c r="V15" s="11"/>
      <c r="W15" s="11"/>
      <c r="X15" s="16"/>
      <c r="Y15" s="16"/>
      <c r="Z15" s="118"/>
      <c r="AA15" s="141">
        <v>1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</row>
    <row r="16" spans="1:229" s="18" customFormat="1" ht="13.2" customHeight="1">
      <c r="A16" s="17"/>
      <c r="B16" s="38" t="s">
        <v>15</v>
      </c>
      <c r="C16" s="72" t="s">
        <v>63</v>
      </c>
      <c r="D16" s="12">
        <v>0.44930555555555557</v>
      </c>
      <c r="E16" s="11">
        <v>500</v>
      </c>
      <c r="F16" s="13" t="s">
        <v>25</v>
      </c>
      <c r="G16" s="15" t="s">
        <v>13</v>
      </c>
      <c r="H16" s="11" t="s">
        <v>49</v>
      </c>
      <c r="I16" s="11">
        <v>1</v>
      </c>
      <c r="J16" s="11">
        <v>3</v>
      </c>
      <c r="K16" s="11" t="s">
        <v>53</v>
      </c>
      <c r="L16" s="113" t="str">
        <f t="shared" si="0"/>
        <v>HR01819-WC05No500_Sp-J3.3_St-A1_Ch3_TD</v>
      </c>
      <c r="M16" s="37"/>
      <c r="N16" s="32"/>
      <c r="O16" s="37"/>
      <c r="P16" s="11"/>
      <c r="Q16" s="11"/>
      <c r="R16" s="11"/>
      <c r="S16" s="11"/>
      <c r="T16" s="11"/>
      <c r="U16" s="11"/>
      <c r="V16" s="11"/>
      <c r="W16" s="11"/>
      <c r="X16" s="16"/>
      <c r="Y16" s="16"/>
      <c r="Z16" s="118"/>
      <c r="AA16" s="141">
        <v>1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</row>
    <row r="17" spans="1:221" s="18" customFormat="1" ht="13.2" customHeight="1">
      <c r="A17" s="17"/>
      <c r="B17" s="38" t="s">
        <v>15</v>
      </c>
      <c r="C17" s="72" t="s">
        <v>64</v>
      </c>
      <c r="D17" s="12">
        <v>0.47222222222222227</v>
      </c>
      <c r="E17" s="11">
        <v>500</v>
      </c>
      <c r="F17" s="13" t="s">
        <v>25</v>
      </c>
      <c r="G17" s="14" t="s">
        <v>45</v>
      </c>
      <c r="H17" s="11" t="s">
        <v>49</v>
      </c>
      <c r="I17" s="11">
        <v>1</v>
      </c>
      <c r="J17" s="11">
        <v>3</v>
      </c>
      <c r="K17" s="11" t="s">
        <v>51</v>
      </c>
      <c r="L17" s="113" t="str">
        <f t="shared" si="0"/>
        <v>HR01820-WC05No500_Sp-J12_St-A1_Ch3_TC</v>
      </c>
      <c r="M17" s="17"/>
      <c r="N17" s="17"/>
      <c r="O17" s="37"/>
      <c r="P17" s="11"/>
      <c r="Q17" s="11"/>
      <c r="R17" s="11"/>
      <c r="S17" s="11"/>
      <c r="T17" s="11"/>
      <c r="U17" s="11"/>
      <c r="V17" s="11"/>
      <c r="W17" s="11"/>
      <c r="X17" s="16"/>
      <c r="Y17" s="16"/>
      <c r="Z17" s="118"/>
      <c r="AA17" s="141">
        <v>1</v>
      </c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</row>
    <row r="18" spans="1:221" s="18" customFormat="1" ht="13.2" customHeight="1">
      <c r="A18" s="17"/>
      <c r="B18" s="38" t="s">
        <v>15</v>
      </c>
      <c r="C18" s="72" t="s">
        <v>65</v>
      </c>
      <c r="D18" s="12">
        <v>0.50416666666666665</v>
      </c>
      <c r="E18" s="11">
        <v>500</v>
      </c>
      <c r="F18" s="13" t="s">
        <v>25</v>
      </c>
      <c r="G18" s="14" t="s">
        <v>46</v>
      </c>
      <c r="H18" s="11" t="s">
        <v>49</v>
      </c>
      <c r="I18" s="11">
        <v>1</v>
      </c>
      <c r="J18" s="11">
        <v>3</v>
      </c>
      <c r="K18" s="11" t="s">
        <v>51</v>
      </c>
      <c r="L18" s="113" t="str">
        <f t="shared" si="0"/>
        <v>HR01821-WC05No500_Sp-J01_St-A1_Ch3_TC</v>
      </c>
      <c r="M18" s="17"/>
      <c r="N18" s="17"/>
      <c r="O18" s="37"/>
      <c r="P18" s="11"/>
      <c r="Q18" s="11"/>
      <c r="R18" s="11"/>
      <c r="S18" s="11"/>
      <c r="T18" s="11"/>
      <c r="U18" s="11"/>
      <c r="V18" s="11"/>
      <c r="W18" s="11"/>
      <c r="X18" s="16"/>
      <c r="Y18" s="16"/>
      <c r="Z18" s="118"/>
      <c r="AA18" s="141">
        <v>1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</row>
    <row r="19" spans="1:221" s="18" customFormat="1" ht="13.2" customHeight="1">
      <c r="A19" s="17"/>
      <c r="B19" s="38" t="s">
        <v>15</v>
      </c>
      <c r="C19" s="72" t="s">
        <v>66</v>
      </c>
      <c r="D19" s="12">
        <v>0.55208333333333337</v>
      </c>
      <c r="E19" s="11">
        <v>500</v>
      </c>
      <c r="F19" s="13" t="s">
        <v>25</v>
      </c>
      <c r="G19" s="14" t="s">
        <v>47</v>
      </c>
      <c r="H19" s="11" t="s">
        <v>49</v>
      </c>
      <c r="I19" s="11">
        <v>1</v>
      </c>
      <c r="J19" s="11">
        <v>3</v>
      </c>
      <c r="K19" s="11" t="s">
        <v>51</v>
      </c>
      <c r="L19" s="113" t="str">
        <f t="shared" si="0"/>
        <v>HR01822-WC05No500_Sp-J06_St-A1_Ch3_TC</v>
      </c>
      <c r="M19" s="17"/>
      <c r="N19" s="17"/>
      <c r="O19" s="37"/>
      <c r="P19" s="11"/>
      <c r="Q19" s="11"/>
      <c r="R19" s="11"/>
      <c r="S19" s="11"/>
      <c r="T19" s="11"/>
      <c r="U19" s="11"/>
      <c r="V19" s="11"/>
      <c r="W19" s="11"/>
      <c r="X19" s="16"/>
      <c r="Y19" s="16"/>
      <c r="Z19" s="118"/>
      <c r="AA19" s="141">
        <v>1</v>
      </c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</row>
    <row r="20" spans="1:221" s="18" customFormat="1" ht="13.2" customHeight="1">
      <c r="A20" s="17"/>
      <c r="B20" s="38" t="s">
        <v>15</v>
      </c>
      <c r="C20" s="72" t="s">
        <v>67</v>
      </c>
      <c r="D20" s="12">
        <v>0.57291666666666663</v>
      </c>
      <c r="E20" s="11">
        <v>500</v>
      </c>
      <c r="F20" s="13" t="s">
        <v>25</v>
      </c>
      <c r="G20" s="14" t="s">
        <v>47</v>
      </c>
      <c r="H20" s="11" t="s">
        <v>49</v>
      </c>
      <c r="I20" s="11">
        <v>1</v>
      </c>
      <c r="J20" s="11">
        <v>3</v>
      </c>
      <c r="K20" s="11" t="s">
        <v>51</v>
      </c>
      <c r="L20" s="113" t="str">
        <f t="shared" si="0"/>
        <v>HR01823-WC05No500_Sp-J06_St-A1_Ch3_TC</v>
      </c>
      <c r="M20" s="17"/>
      <c r="N20" s="17"/>
      <c r="O20" s="37"/>
      <c r="P20" s="11"/>
      <c r="Q20" s="11"/>
      <c r="R20" s="11"/>
      <c r="S20" s="11"/>
      <c r="T20" s="11"/>
      <c r="U20" s="11"/>
      <c r="V20" s="11"/>
      <c r="W20" s="11"/>
      <c r="X20" s="16"/>
      <c r="Y20" s="16"/>
      <c r="Z20" s="118"/>
      <c r="AA20" s="141">
        <v>1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</row>
    <row r="21" spans="1:221" s="18" customFormat="1" ht="13.2" customHeight="1">
      <c r="A21" s="17"/>
      <c r="B21" s="38" t="s">
        <v>15</v>
      </c>
      <c r="C21" s="72" t="s">
        <v>68</v>
      </c>
      <c r="D21" s="12">
        <v>0.59375</v>
      </c>
      <c r="E21" s="11">
        <v>500</v>
      </c>
      <c r="F21" s="13" t="s">
        <v>25</v>
      </c>
      <c r="G21" s="11" t="s">
        <v>70</v>
      </c>
      <c r="H21" s="11" t="s">
        <v>49</v>
      </c>
      <c r="I21" s="11">
        <v>1</v>
      </c>
      <c r="J21" s="11">
        <v>3</v>
      </c>
      <c r="K21" s="11" t="s">
        <v>51</v>
      </c>
      <c r="L21" s="113" t="str">
        <f t="shared" si="0"/>
        <v>HR01824-WC05No500_Sp-J02_St-A1_Ch3_TC</v>
      </c>
      <c r="M21" s="17"/>
      <c r="N21" s="17"/>
      <c r="O21" s="37"/>
      <c r="P21" s="11"/>
      <c r="Q21" s="11"/>
      <c r="R21" s="11"/>
      <c r="S21" s="11"/>
      <c r="T21" s="11"/>
      <c r="U21" s="11"/>
      <c r="V21" s="11"/>
      <c r="W21" s="11"/>
      <c r="X21" s="16"/>
      <c r="Y21" s="16"/>
      <c r="Z21" s="118"/>
      <c r="AA21" s="141">
        <v>1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</row>
    <row r="22" spans="1:221" s="18" customFormat="1" ht="13.2" customHeight="1">
      <c r="A22" s="17"/>
      <c r="B22" s="38" t="s">
        <v>15</v>
      </c>
      <c r="C22" s="72" t="s">
        <v>69</v>
      </c>
      <c r="D22" s="12">
        <v>0.61805555555555558</v>
      </c>
      <c r="E22" s="11">
        <v>500</v>
      </c>
      <c r="F22" s="14">
        <v>14</v>
      </c>
      <c r="G22" s="15" t="s">
        <v>13</v>
      </c>
      <c r="H22" s="11" t="s">
        <v>49</v>
      </c>
      <c r="I22" s="11">
        <v>1</v>
      </c>
      <c r="J22" s="11">
        <v>3</v>
      </c>
      <c r="K22" s="11" t="s">
        <v>51</v>
      </c>
      <c r="L22" s="113" t="str">
        <f t="shared" si="0"/>
        <v>HR01825-WC14No500_Sp-J3.3_St-A1_Ch3_TC</v>
      </c>
      <c r="M22" s="17"/>
      <c r="N22" s="17"/>
      <c r="O22" s="37"/>
      <c r="P22" s="11"/>
      <c r="Q22" s="11"/>
      <c r="R22" s="11"/>
      <c r="S22" s="11"/>
      <c r="T22" s="11"/>
      <c r="U22" s="11"/>
      <c r="V22" s="11"/>
      <c r="W22" s="11"/>
      <c r="X22" s="16"/>
      <c r="Y22" s="16"/>
      <c r="Z22" s="118"/>
      <c r="AA22" s="141">
        <v>1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</row>
    <row r="23" spans="1:221" s="18" customFormat="1" ht="13.2" customHeight="1">
      <c r="A23" s="17"/>
      <c r="B23" s="38" t="s">
        <v>15</v>
      </c>
      <c r="C23" s="72" t="s">
        <v>71</v>
      </c>
      <c r="D23" s="12">
        <v>0.68055555555555547</v>
      </c>
      <c r="E23" s="11">
        <v>1000</v>
      </c>
      <c r="F23" s="14">
        <v>13</v>
      </c>
      <c r="G23" s="15" t="s">
        <v>13</v>
      </c>
      <c r="H23" s="11" t="s">
        <v>49</v>
      </c>
      <c r="I23" s="11">
        <v>1</v>
      </c>
      <c r="J23" s="11">
        <v>2</v>
      </c>
      <c r="K23" s="11" t="s">
        <v>51</v>
      </c>
      <c r="L23" s="113" t="str">
        <f t="shared" si="0"/>
        <v>HR01827-WC13No1000_Sp-J3.3_St-A1_Ch2_TC</v>
      </c>
      <c r="M23" s="17"/>
      <c r="N23" s="17"/>
      <c r="O23" s="37"/>
      <c r="P23" s="11"/>
      <c r="Q23" s="11"/>
      <c r="R23" s="11"/>
      <c r="S23" s="11"/>
      <c r="T23" s="11"/>
      <c r="U23" s="11"/>
      <c r="V23" s="11"/>
      <c r="W23" s="11"/>
      <c r="X23" s="16"/>
      <c r="Y23" s="16"/>
      <c r="Z23" s="118"/>
      <c r="AA23" s="141">
        <v>1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</row>
    <row r="24" spans="1:221" s="18" customFormat="1" ht="13.2" customHeight="1">
      <c r="A24" s="17"/>
      <c r="B24" s="38" t="s">
        <v>15</v>
      </c>
      <c r="C24" s="72" t="s">
        <v>72</v>
      </c>
      <c r="D24" s="12">
        <v>0.44444444444444442</v>
      </c>
      <c r="E24" s="11">
        <v>1000</v>
      </c>
      <c r="F24" s="14" t="s">
        <v>24</v>
      </c>
      <c r="G24" s="15" t="s">
        <v>13</v>
      </c>
      <c r="H24" s="11" t="s">
        <v>49</v>
      </c>
      <c r="I24" s="11">
        <v>1</v>
      </c>
      <c r="J24" s="11">
        <v>2</v>
      </c>
      <c r="K24" s="11" t="s">
        <v>51</v>
      </c>
      <c r="L24" s="113" t="str">
        <f t="shared" si="0"/>
        <v>HR01928-WC04No1000_Sp-J3.3_St-A1_Ch2_TC</v>
      </c>
      <c r="M24" s="17"/>
      <c r="N24" s="17"/>
      <c r="O24" s="37"/>
      <c r="P24" s="11"/>
      <c r="Q24" s="11"/>
      <c r="R24" s="11"/>
      <c r="S24" s="11"/>
      <c r="T24" s="11"/>
      <c r="U24" s="11"/>
      <c r="V24" s="11"/>
      <c r="W24" s="11"/>
      <c r="X24" s="16"/>
      <c r="Y24" s="16"/>
      <c r="Z24" s="118"/>
      <c r="AA24" s="141">
        <v>1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</row>
    <row r="25" spans="1:221" s="18" customFormat="1" ht="13.2" customHeight="1">
      <c r="A25" s="17"/>
      <c r="B25" s="38" t="s">
        <v>15</v>
      </c>
      <c r="C25" s="72" t="s">
        <v>73</v>
      </c>
      <c r="D25" s="12">
        <v>0.5</v>
      </c>
      <c r="E25" s="11">
        <v>500</v>
      </c>
      <c r="F25" s="21" t="s">
        <v>21</v>
      </c>
      <c r="G25" s="15" t="s">
        <v>13</v>
      </c>
      <c r="H25" s="11" t="s">
        <v>49</v>
      </c>
      <c r="I25" s="11">
        <v>1</v>
      </c>
      <c r="J25" s="11">
        <v>2</v>
      </c>
      <c r="K25" s="11" t="s">
        <v>51</v>
      </c>
      <c r="L25" s="113" t="str">
        <f t="shared" si="0"/>
        <v>HR01929-WC01No500_Sp-J3.3_St-A1_Ch2_TC</v>
      </c>
      <c r="M25" s="17"/>
      <c r="N25" s="17"/>
      <c r="O25" s="37"/>
      <c r="P25" s="11"/>
      <c r="Q25" s="11"/>
      <c r="R25" s="11"/>
      <c r="S25" s="11"/>
      <c r="T25" s="11"/>
      <c r="U25" s="11"/>
      <c r="V25" s="11"/>
      <c r="W25" s="11"/>
      <c r="X25" s="16"/>
      <c r="Y25" s="16"/>
      <c r="Z25" s="118"/>
      <c r="AA25" s="141">
        <v>1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</row>
    <row r="26" spans="1:221" s="18" customFormat="1" ht="13.2" customHeight="1">
      <c r="A26" s="17"/>
      <c r="B26" s="38" t="s">
        <v>15</v>
      </c>
      <c r="C26" s="72" t="s">
        <v>74</v>
      </c>
      <c r="D26" s="12">
        <v>0.56944444444444442</v>
      </c>
      <c r="E26" s="11">
        <v>500</v>
      </c>
      <c r="F26" s="21" t="s">
        <v>22</v>
      </c>
      <c r="G26" s="15" t="s">
        <v>13</v>
      </c>
      <c r="H26" s="11" t="s">
        <v>49</v>
      </c>
      <c r="I26" s="11">
        <v>1</v>
      </c>
      <c r="J26" s="11">
        <v>1</v>
      </c>
      <c r="K26" s="11" t="s">
        <v>53</v>
      </c>
      <c r="L26" s="113" t="str">
        <f t="shared" si="0"/>
        <v>HR01930-WC02No500_Sp-J3.3_St-A1_Ch1_TD</v>
      </c>
      <c r="M26" s="17"/>
      <c r="N26" s="17"/>
      <c r="O26" s="96"/>
      <c r="P26" s="26"/>
      <c r="Q26" s="26"/>
      <c r="R26" s="26"/>
      <c r="S26" s="26"/>
      <c r="T26" s="26"/>
      <c r="U26" s="26"/>
      <c r="V26" s="26"/>
      <c r="W26" s="26"/>
      <c r="X26" s="97"/>
      <c r="Y26" s="97"/>
      <c r="Z26" s="119"/>
      <c r="AA26" s="141">
        <v>1</v>
      </c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</row>
    <row r="27" spans="1:221" s="17" customFormat="1" ht="13.2" customHeight="1">
      <c r="B27" s="38" t="s">
        <v>15</v>
      </c>
      <c r="C27" s="72" t="s">
        <v>75</v>
      </c>
      <c r="D27" s="12">
        <v>0.60902777777777783</v>
      </c>
      <c r="E27" s="11">
        <v>1000</v>
      </c>
      <c r="F27" s="13" t="s">
        <v>23</v>
      </c>
      <c r="G27" s="15" t="s">
        <v>13</v>
      </c>
      <c r="H27" s="11" t="s">
        <v>49</v>
      </c>
      <c r="I27" s="11">
        <v>1</v>
      </c>
      <c r="J27" s="11">
        <v>2</v>
      </c>
      <c r="K27" s="11" t="s">
        <v>58</v>
      </c>
      <c r="L27" s="113" t="str">
        <f t="shared" si="0"/>
        <v>HR01931-WC03No1000_Sp-J3.3_St-A1_Ch2_TB</v>
      </c>
      <c r="X27" s="101"/>
      <c r="Y27" s="101"/>
      <c r="Z27" s="101"/>
      <c r="AA27" s="141">
        <v>1</v>
      </c>
    </row>
    <row r="28" spans="1:221" s="102" customFormat="1" ht="13.2" customHeight="1">
      <c r="B28" s="114" t="s">
        <v>15</v>
      </c>
      <c r="C28" s="107" t="s">
        <v>76</v>
      </c>
      <c r="D28" s="108">
        <v>0.45833333333333331</v>
      </c>
      <c r="E28" s="106">
        <v>500</v>
      </c>
      <c r="F28" s="109">
        <v>21</v>
      </c>
      <c r="G28" s="74" t="s">
        <v>13</v>
      </c>
      <c r="H28" s="106" t="s">
        <v>49</v>
      </c>
      <c r="I28" s="106">
        <v>2</v>
      </c>
      <c r="J28" s="106">
        <v>3</v>
      </c>
      <c r="K28" s="106" t="s">
        <v>51</v>
      </c>
      <c r="L28" s="115" t="str">
        <f t="shared" si="0"/>
        <v>HR02532-WC21No500_Sp-J3.3_St-A2_Ch3_TC</v>
      </c>
      <c r="X28" s="103"/>
      <c r="Y28" s="103"/>
      <c r="Z28" s="103"/>
      <c r="AA28" s="142">
        <v>1</v>
      </c>
    </row>
    <row r="29" spans="1:221" s="17" customFormat="1" ht="13.2" customHeight="1">
      <c r="B29" s="38" t="s">
        <v>15</v>
      </c>
      <c r="C29" s="72" t="s">
        <v>77</v>
      </c>
      <c r="D29" s="12">
        <v>0.49861111111111112</v>
      </c>
      <c r="E29" s="11">
        <v>1000</v>
      </c>
      <c r="F29" s="13">
        <v>17</v>
      </c>
      <c r="G29" s="15" t="s">
        <v>13</v>
      </c>
      <c r="H29" s="11" t="s">
        <v>49</v>
      </c>
      <c r="I29" s="11">
        <v>2</v>
      </c>
      <c r="J29" s="11">
        <v>1</v>
      </c>
      <c r="K29" s="11" t="s">
        <v>51</v>
      </c>
      <c r="L29" s="113" t="str">
        <f t="shared" si="0"/>
        <v>HR02533-WC17No1000_Sp-J3.3_St-A2_Ch1_TC</v>
      </c>
      <c r="X29" s="101"/>
      <c r="Y29" s="101"/>
      <c r="Z29" s="101"/>
      <c r="AA29" s="141">
        <v>1</v>
      </c>
    </row>
    <row r="30" spans="1:221" s="17" customFormat="1" ht="13.2" customHeight="1">
      <c r="B30" s="38" t="s">
        <v>15</v>
      </c>
      <c r="C30" s="72" t="s">
        <v>78</v>
      </c>
      <c r="D30" s="12">
        <v>0.55208333333333337</v>
      </c>
      <c r="E30" s="11">
        <v>1000</v>
      </c>
      <c r="F30" s="14">
        <v>20</v>
      </c>
      <c r="G30" s="15" t="s">
        <v>13</v>
      </c>
      <c r="H30" s="11" t="s">
        <v>49</v>
      </c>
      <c r="I30" s="11">
        <v>2</v>
      </c>
      <c r="J30" s="11">
        <v>1</v>
      </c>
      <c r="K30" s="11" t="s">
        <v>51</v>
      </c>
      <c r="L30" s="113" t="str">
        <f t="shared" ref="L30:L67" si="1">CONCATENATE(B30,C30,"-WC",F30,"No",E30,"_Sp-",G30,"_St-",H30,I30,"_Ch",J30,"_T",K30)</f>
        <v>HR02534-WC20No1000_Sp-J3.3_St-A2_Ch1_TC</v>
      </c>
      <c r="X30" s="101"/>
      <c r="Y30" s="101"/>
      <c r="Z30" s="101"/>
      <c r="AA30" s="141">
        <v>1</v>
      </c>
    </row>
    <row r="31" spans="1:221" s="17" customFormat="1" ht="13.2" customHeight="1">
      <c r="B31" s="38" t="s">
        <v>15</v>
      </c>
      <c r="C31" s="72" t="s">
        <v>79</v>
      </c>
      <c r="D31" s="12">
        <v>0.59375</v>
      </c>
      <c r="E31" s="11">
        <v>1000</v>
      </c>
      <c r="F31" s="14">
        <v>24</v>
      </c>
      <c r="G31" s="15" t="s">
        <v>13</v>
      </c>
      <c r="H31" s="11" t="s">
        <v>49</v>
      </c>
      <c r="I31" s="11">
        <v>2</v>
      </c>
      <c r="J31" s="11">
        <v>1</v>
      </c>
      <c r="K31" s="11" t="s">
        <v>51</v>
      </c>
      <c r="L31" s="113" t="str">
        <f t="shared" si="1"/>
        <v>HR02535-WC24No1000_Sp-J3.3_St-A2_Ch1_TC</v>
      </c>
      <c r="X31" s="101"/>
      <c r="Y31" s="101"/>
      <c r="Z31" s="101"/>
      <c r="AA31" s="141">
        <v>1</v>
      </c>
    </row>
    <row r="32" spans="1:221" s="17" customFormat="1" ht="13.2" customHeight="1">
      <c r="B32" s="38" t="s">
        <v>15</v>
      </c>
      <c r="C32" s="72" t="s">
        <v>80</v>
      </c>
      <c r="D32" s="12">
        <v>0.64930555555555558</v>
      </c>
      <c r="E32" s="11">
        <v>500</v>
      </c>
      <c r="F32" s="14">
        <v>22</v>
      </c>
      <c r="G32" s="15" t="s">
        <v>13</v>
      </c>
      <c r="H32" s="11" t="s">
        <v>49</v>
      </c>
      <c r="I32" s="11">
        <v>2</v>
      </c>
      <c r="J32" s="11">
        <v>1</v>
      </c>
      <c r="K32" s="11" t="s">
        <v>51</v>
      </c>
      <c r="L32" s="113" t="str">
        <f t="shared" si="1"/>
        <v>HR02536-WC22No500_Sp-J3.3_St-A2_Ch1_TC</v>
      </c>
      <c r="X32" s="101"/>
      <c r="Y32" s="101"/>
      <c r="Z32" s="101"/>
      <c r="AA32" s="141">
        <v>1</v>
      </c>
    </row>
    <row r="33" spans="2:27" s="17" customFormat="1" ht="13.2" customHeight="1">
      <c r="B33" s="38" t="s">
        <v>15</v>
      </c>
      <c r="C33" s="72" t="s">
        <v>81</v>
      </c>
      <c r="D33" s="12">
        <v>0.6875</v>
      </c>
      <c r="E33" s="11">
        <v>1000</v>
      </c>
      <c r="F33" s="14">
        <v>15</v>
      </c>
      <c r="G33" s="15" t="s">
        <v>13</v>
      </c>
      <c r="H33" s="11" t="s">
        <v>49</v>
      </c>
      <c r="I33" s="11">
        <v>2</v>
      </c>
      <c r="J33" s="11">
        <v>1</v>
      </c>
      <c r="K33" s="11" t="s">
        <v>51</v>
      </c>
      <c r="L33" s="113" t="str">
        <f t="shared" si="1"/>
        <v>HR02537-WC15No1000_Sp-J3.3_St-A2_Ch1_TC</v>
      </c>
      <c r="X33" s="101"/>
      <c r="Y33" s="101"/>
      <c r="Z33" s="101"/>
      <c r="AA33" s="141">
        <v>1</v>
      </c>
    </row>
    <row r="34" spans="2:27" s="17" customFormat="1" ht="13.2" customHeight="1">
      <c r="B34" s="38" t="s">
        <v>15</v>
      </c>
      <c r="C34" s="72" t="s">
        <v>82</v>
      </c>
      <c r="D34" s="12">
        <v>0.71597222222222223</v>
      </c>
      <c r="E34" s="11">
        <v>500</v>
      </c>
      <c r="F34" s="20" t="s">
        <v>27</v>
      </c>
      <c r="G34" s="15" t="s">
        <v>13</v>
      </c>
      <c r="H34" s="11" t="s">
        <v>49</v>
      </c>
      <c r="I34" s="11">
        <v>2</v>
      </c>
      <c r="J34" s="11">
        <v>1</v>
      </c>
      <c r="K34" s="11" t="s">
        <v>51</v>
      </c>
      <c r="L34" s="113" t="str">
        <f t="shared" si="1"/>
        <v>HR02538-WC07No500_Sp-J3.3_St-A2_Ch1_TC</v>
      </c>
      <c r="X34" s="101"/>
      <c r="Y34" s="101"/>
      <c r="Z34" s="101"/>
      <c r="AA34" s="141">
        <v>1</v>
      </c>
    </row>
    <row r="35" spans="2:27" s="17" customFormat="1" ht="13.2" customHeight="1">
      <c r="B35" s="38" t="s">
        <v>15</v>
      </c>
      <c r="C35" s="72" t="s">
        <v>83</v>
      </c>
      <c r="D35" s="12">
        <v>0.54513888888888895</v>
      </c>
      <c r="E35" s="11">
        <v>500</v>
      </c>
      <c r="F35" s="14">
        <v>12</v>
      </c>
      <c r="G35" s="15" t="s">
        <v>13</v>
      </c>
      <c r="H35" s="11" t="s">
        <v>49</v>
      </c>
      <c r="I35" s="11">
        <v>2</v>
      </c>
      <c r="J35" s="11">
        <v>3</v>
      </c>
      <c r="K35" s="11" t="s">
        <v>51</v>
      </c>
      <c r="L35" s="113" t="str">
        <f t="shared" si="1"/>
        <v>HR02639-WC12No500_Sp-J3.3_St-A2_Ch3_TC</v>
      </c>
      <c r="X35" s="101"/>
      <c r="Y35" s="101"/>
      <c r="Z35" s="101"/>
      <c r="AA35" s="141">
        <v>1</v>
      </c>
    </row>
    <row r="36" spans="2:27" s="17" customFormat="1" ht="13.2" customHeight="1">
      <c r="B36" s="38" t="s">
        <v>15</v>
      </c>
      <c r="C36" s="72" t="s">
        <v>84</v>
      </c>
      <c r="D36" s="12">
        <v>0.58333333333333337</v>
      </c>
      <c r="E36" s="11">
        <v>500</v>
      </c>
      <c r="F36" s="13" t="s">
        <v>28</v>
      </c>
      <c r="G36" s="15" t="s">
        <v>13</v>
      </c>
      <c r="H36" s="11" t="s">
        <v>49</v>
      </c>
      <c r="I36" s="11">
        <v>2</v>
      </c>
      <c r="J36" s="11">
        <v>1</v>
      </c>
      <c r="K36" s="11" t="s">
        <v>51</v>
      </c>
      <c r="L36" s="113" t="str">
        <f t="shared" si="1"/>
        <v>HR02640-WC09No500_Sp-J3.3_St-A2_Ch1_TC</v>
      </c>
      <c r="X36" s="101"/>
      <c r="Y36" s="101"/>
      <c r="Z36" s="101"/>
      <c r="AA36" s="141">
        <v>1</v>
      </c>
    </row>
    <row r="37" spans="2:27" s="17" customFormat="1" ht="13.2" customHeight="1">
      <c r="B37" s="38" t="s">
        <v>15</v>
      </c>
      <c r="C37" s="72" t="s">
        <v>85</v>
      </c>
      <c r="D37" s="12">
        <v>0.59722222222222221</v>
      </c>
      <c r="E37" s="11">
        <v>1000</v>
      </c>
      <c r="F37" s="13" t="s">
        <v>25</v>
      </c>
      <c r="G37" s="15" t="s">
        <v>13</v>
      </c>
      <c r="H37" s="11" t="s">
        <v>49</v>
      </c>
      <c r="I37" s="11">
        <v>2</v>
      </c>
      <c r="J37" s="11">
        <v>1</v>
      </c>
      <c r="K37" s="11" t="s">
        <v>51</v>
      </c>
      <c r="L37" s="113" t="str">
        <f t="shared" si="1"/>
        <v>HR02641-WC05No1000_Sp-J3.3_St-A2_Ch1_TC</v>
      </c>
      <c r="X37" s="101"/>
      <c r="Y37" s="101"/>
      <c r="Z37" s="101"/>
      <c r="AA37" s="141">
        <v>1</v>
      </c>
    </row>
    <row r="38" spans="2:27" s="17" customFormat="1" ht="13.2" customHeight="1">
      <c r="B38" s="38" t="s">
        <v>15</v>
      </c>
      <c r="C38" s="72" t="s">
        <v>86</v>
      </c>
      <c r="D38" s="12">
        <v>0.63194444444444442</v>
      </c>
      <c r="E38" s="11">
        <v>1000</v>
      </c>
      <c r="F38" s="13" t="s">
        <v>25</v>
      </c>
      <c r="G38" s="14" t="s">
        <v>47</v>
      </c>
      <c r="H38" s="11" t="s">
        <v>49</v>
      </c>
      <c r="I38" s="11">
        <v>2</v>
      </c>
      <c r="J38" s="11">
        <v>1</v>
      </c>
      <c r="K38" s="11" t="s">
        <v>51</v>
      </c>
      <c r="L38" s="113" t="str">
        <f t="shared" si="1"/>
        <v>HR02642-WC05No1000_Sp-J06_St-A2_Ch1_TC</v>
      </c>
      <c r="X38" s="101"/>
      <c r="Y38" s="101"/>
      <c r="Z38" s="101"/>
      <c r="AA38" s="141">
        <v>1</v>
      </c>
    </row>
    <row r="39" spans="2:27" s="17" customFormat="1" ht="13.2" customHeight="1">
      <c r="B39" s="38" t="s">
        <v>15</v>
      </c>
      <c r="C39" s="72" t="s">
        <v>87</v>
      </c>
      <c r="D39" s="12">
        <v>0.65902777777777777</v>
      </c>
      <c r="E39" s="11">
        <v>1000</v>
      </c>
      <c r="F39" s="13" t="s">
        <v>25</v>
      </c>
      <c r="G39" s="15" t="s">
        <v>45</v>
      </c>
      <c r="H39" s="11" t="s">
        <v>49</v>
      </c>
      <c r="I39" s="11">
        <v>2</v>
      </c>
      <c r="J39" s="11">
        <v>1</v>
      </c>
      <c r="K39" s="11" t="s">
        <v>51</v>
      </c>
      <c r="L39" s="113" t="str">
        <f t="shared" si="1"/>
        <v>HR02643-WC05No1000_Sp-J12_St-A2_Ch1_TC</v>
      </c>
      <c r="X39" s="101"/>
      <c r="Y39" s="101"/>
      <c r="Z39" s="101"/>
      <c r="AA39" s="141">
        <v>1</v>
      </c>
    </row>
    <row r="40" spans="2:27" s="17" customFormat="1" ht="13.2" customHeight="1">
      <c r="B40" s="38" t="s">
        <v>15</v>
      </c>
      <c r="C40" s="72" t="s">
        <v>88</v>
      </c>
      <c r="D40" s="12">
        <v>0.68402777777777779</v>
      </c>
      <c r="E40" s="11">
        <v>1000</v>
      </c>
      <c r="F40" s="13" t="s">
        <v>25</v>
      </c>
      <c r="G40" s="15" t="s">
        <v>46</v>
      </c>
      <c r="H40" s="11" t="s">
        <v>49</v>
      </c>
      <c r="I40" s="11">
        <v>2</v>
      </c>
      <c r="J40" s="11">
        <v>1</v>
      </c>
      <c r="K40" s="11" t="s">
        <v>51</v>
      </c>
      <c r="L40" s="113" t="str">
        <f t="shared" si="1"/>
        <v>HR02644-WC05No1000_Sp-J01_St-A2_Ch1_TC</v>
      </c>
      <c r="X40" s="101"/>
      <c r="Y40" s="101"/>
      <c r="Z40" s="101"/>
      <c r="AA40" s="141">
        <v>1</v>
      </c>
    </row>
    <row r="41" spans="2:27" s="17" customFormat="1" ht="13.2" customHeight="1">
      <c r="B41" s="38" t="s">
        <v>15</v>
      </c>
      <c r="C41" s="72" t="s">
        <v>89</v>
      </c>
      <c r="D41" s="12">
        <v>0.70486111111111116</v>
      </c>
      <c r="E41" s="11">
        <v>1000</v>
      </c>
      <c r="F41" s="13" t="s">
        <v>25</v>
      </c>
      <c r="G41" s="15" t="s">
        <v>70</v>
      </c>
      <c r="H41" s="11" t="s">
        <v>49</v>
      </c>
      <c r="I41" s="11">
        <v>2</v>
      </c>
      <c r="J41" s="11">
        <v>1</v>
      </c>
      <c r="K41" s="11" t="s">
        <v>51</v>
      </c>
      <c r="L41" s="113" t="str">
        <f t="shared" si="1"/>
        <v>HR02645-WC05No1000_Sp-J02_St-A2_Ch1_TC</v>
      </c>
      <c r="X41" s="101"/>
      <c r="Y41" s="101"/>
      <c r="Z41" s="101"/>
      <c r="AA41" s="141">
        <v>1</v>
      </c>
    </row>
    <row r="42" spans="2:27" s="17" customFormat="1" ht="13.2" customHeight="1">
      <c r="B42" s="38" t="s">
        <v>15</v>
      </c>
      <c r="C42" s="72" t="s">
        <v>90</v>
      </c>
      <c r="D42" s="12">
        <v>0.43055555555555558</v>
      </c>
      <c r="E42" s="11">
        <v>1000</v>
      </c>
      <c r="F42" s="13">
        <v>10</v>
      </c>
      <c r="G42" s="15" t="s">
        <v>13</v>
      </c>
      <c r="H42" s="11" t="s">
        <v>49</v>
      </c>
      <c r="I42" s="11">
        <v>2</v>
      </c>
      <c r="J42" s="11">
        <v>1</v>
      </c>
      <c r="K42" s="11" t="s">
        <v>51</v>
      </c>
      <c r="L42" s="113" t="str">
        <f t="shared" si="1"/>
        <v>HR02746-WC10No1000_Sp-J3.3_St-A2_Ch1_TC</v>
      </c>
      <c r="X42" s="101"/>
      <c r="Y42" s="101"/>
      <c r="Z42" s="101"/>
      <c r="AA42" s="141">
        <v>1</v>
      </c>
    </row>
    <row r="43" spans="2:27" s="17" customFormat="1" ht="13.2" customHeight="1">
      <c r="B43" s="38" t="s">
        <v>15</v>
      </c>
      <c r="C43" s="72" t="s">
        <v>91</v>
      </c>
      <c r="D43" s="12">
        <v>0.4604166666666667</v>
      </c>
      <c r="E43" s="11">
        <v>1000</v>
      </c>
      <c r="F43" s="13">
        <v>10</v>
      </c>
      <c r="G43" s="14" t="s">
        <v>45</v>
      </c>
      <c r="H43" s="11" t="s">
        <v>49</v>
      </c>
      <c r="I43" s="11">
        <v>2</v>
      </c>
      <c r="J43" s="11">
        <v>1</v>
      </c>
      <c r="K43" s="11" t="s">
        <v>51</v>
      </c>
      <c r="L43" s="113" t="str">
        <f t="shared" si="1"/>
        <v>HR02747-WC10No1000_Sp-J12_St-A2_Ch1_TC</v>
      </c>
      <c r="X43" s="101"/>
      <c r="Y43" s="101"/>
      <c r="Z43" s="101"/>
      <c r="AA43" s="141">
        <v>1</v>
      </c>
    </row>
    <row r="44" spans="2:27" s="17" customFormat="1" ht="13.2" customHeight="1">
      <c r="B44" s="38" t="s">
        <v>15</v>
      </c>
      <c r="C44" s="72" t="s">
        <v>92</v>
      </c>
      <c r="D44" s="12">
        <v>0.4909722222222222</v>
      </c>
      <c r="E44" s="11">
        <v>1000</v>
      </c>
      <c r="F44" s="13">
        <v>10</v>
      </c>
      <c r="G44" s="15" t="s">
        <v>47</v>
      </c>
      <c r="H44" s="11" t="s">
        <v>49</v>
      </c>
      <c r="I44" s="11">
        <v>2</v>
      </c>
      <c r="J44" s="11">
        <v>1</v>
      </c>
      <c r="K44" s="11" t="s">
        <v>51</v>
      </c>
      <c r="L44" s="113" t="str">
        <f t="shared" si="1"/>
        <v>HR02748-WC10No1000_Sp-J06_St-A2_Ch1_TC</v>
      </c>
      <c r="X44" s="101"/>
      <c r="Y44" s="101"/>
      <c r="Z44" s="101"/>
      <c r="AA44" s="141">
        <v>1</v>
      </c>
    </row>
    <row r="45" spans="2:27" s="17" customFormat="1" ht="13.2" customHeight="1">
      <c r="B45" s="38" t="s">
        <v>15</v>
      </c>
      <c r="C45" s="72" t="s">
        <v>93</v>
      </c>
      <c r="D45" s="12">
        <v>0.55138888888888882</v>
      </c>
      <c r="E45" s="11">
        <v>1000</v>
      </c>
      <c r="F45" s="13">
        <v>10</v>
      </c>
      <c r="G45" s="15" t="s">
        <v>46</v>
      </c>
      <c r="H45" s="11" t="s">
        <v>49</v>
      </c>
      <c r="I45" s="11">
        <v>2</v>
      </c>
      <c r="J45" s="11">
        <v>1</v>
      </c>
      <c r="K45" s="11" t="s">
        <v>51</v>
      </c>
      <c r="L45" s="113" t="str">
        <f t="shared" si="1"/>
        <v>HR02749-WC10No1000_Sp-J01_St-A2_Ch1_TC</v>
      </c>
      <c r="X45" s="101"/>
      <c r="Y45" s="101"/>
      <c r="Z45" s="101"/>
      <c r="AA45" s="141">
        <v>1</v>
      </c>
    </row>
    <row r="46" spans="2:27" s="17" customFormat="1" ht="13.2" customHeight="1">
      <c r="B46" s="38" t="s">
        <v>15</v>
      </c>
      <c r="C46" s="72" t="s">
        <v>94</v>
      </c>
      <c r="D46" s="12">
        <v>0.55902777777777779</v>
      </c>
      <c r="E46" s="11">
        <v>1000</v>
      </c>
      <c r="F46" s="13">
        <v>10</v>
      </c>
      <c r="G46" s="15" t="s">
        <v>46</v>
      </c>
      <c r="H46" s="11" t="s">
        <v>49</v>
      </c>
      <c r="I46" s="11">
        <v>2</v>
      </c>
      <c r="J46" s="11">
        <v>1</v>
      </c>
      <c r="K46" s="11" t="s">
        <v>51</v>
      </c>
      <c r="L46" s="113" t="str">
        <f t="shared" si="1"/>
        <v>HR02750-WC10No1000_Sp-J01_St-A2_Ch1_TC</v>
      </c>
      <c r="X46" s="101"/>
      <c r="Y46" s="101"/>
      <c r="Z46" s="101"/>
      <c r="AA46" s="141">
        <v>1</v>
      </c>
    </row>
    <row r="47" spans="2:27" s="17" customFormat="1" ht="13.2" customHeight="1">
      <c r="B47" s="38" t="s">
        <v>15</v>
      </c>
      <c r="C47" s="72" t="s">
        <v>95</v>
      </c>
      <c r="D47" s="12">
        <v>0.58333333333333337</v>
      </c>
      <c r="E47" s="11">
        <v>500</v>
      </c>
      <c r="F47" s="14">
        <v>14</v>
      </c>
      <c r="G47" s="15" t="s">
        <v>13</v>
      </c>
      <c r="H47" s="11" t="s">
        <v>49</v>
      </c>
      <c r="I47" s="11">
        <v>2</v>
      </c>
      <c r="J47" s="11">
        <v>1</v>
      </c>
      <c r="K47" s="11" t="s">
        <v>51</v>
      </c>
      <c r="L47" s="113" t="str">
        <f t="shared" si="1"/>
        <v>HR02751-WC14No500_Sp-J3.3_St-A2_Ch1_TC</v>
      </c>
      <c r="X47" s="101"/>
      <c r="Y47" s="101"/>
      <c r="Z47" s="101"/>
      <c r="AA47" s="141">
        <v>1</v>
      </c>
    </row>
    <row r="48" spans="2:27" s="17" customFormat="1" ht="13.2" customHeight="1">
      <c r="B48" s="38" t="s">
        <v>15</v>
      </c>
      <c r="C48" s="72" t="s">
        <v>96</v>
      </c>
      <c r="D48" s="12">
        <v>0.61805555555555558</v>
      </c>
      <c r="E48" s="11">
        <v>500</v>
      </c>
      <c r="F48" s="14">
        <v>12</v>
      </c>
      <c r="G48" s="15" t="s">
        <v>13</v>
      </c>
      <c r="H48" s="11" t="s">
        <v>49</v>
      </c>
      <c r="I48" s="11">
        <v>2</v>
      </c>
      <c r="J48" s="11">
        <v>3</v>
      </c>
      <c r="K48" s="11" t="s">
        <v>51</v>
      </c>
      <c r="L48" s="113" t="str">
        <f t="shared" si="1"/>
        <v>HR02752-WC12No500_Sp-J3.3_St-A2_Ch3_TC</v>
      </c>
      <c r="X48" s="101"/>
      <c r="Y48" s="101"/>
      <c r="Z48" s="101"/>
      <c r="AA48" s="141">
        <v>1</v>
      </c>
    </row>
    <row r="49" spans="1:221" s="102" customFormat="1" ht="13.2" customHeight="1">
      <c r="B49" s="114" t="s">
        <v>15</v>
      </c>
      <c r="C49" s="107" t="s">
        <v>97</v>
      </c>
      <c r="D49" s="108">
        <v>0.67083333333333339</v>
      </c>
      <c r="E49" s="106">
        <v>1000</v>
      </c>
      <c r="F49" s="110" t="s">
        <v>29</v>
      </c>
      <c r="G49" s="74" t="s">
        <v>13</v>
      </c>
      <c r="H49" s="106" t="s">
        <v>49</v>
      </c>
      <c r="I49" s="106">
        <v>2</v>
      </c>
      <c r="J49" s="106">
        <v>2</v>
      </c>
      <c r="K49" s="74" t="s">
        <v>58</v>
      </c>
      <c r="L49" s="115" t="str">
        <f t="shared" si="1"/>
        <v>HR02753-WC08No1000_Sp-J3.3_St-A2_Ch2_TB</v>
      </c>
      <c r="X49" s="103"/>
      <c r="Y49" s="103"/>
      <c r="Z49" s="103"/>
      <c r="AA49" s="142">
        <v>1</v>
      </c>
    </row>
    <row r="50" spans="1:221" s="102" customFormat="1" ht="13.2" customHeight="1">
      <c r="B50" s="114" t="s">
        <v>15</v>
      </c>
      <c r="C50" s="107" t="s">
        <v>98</v>
      </c>
      <c r="D50" s="108">
        <v>0.70486111111111116</v>
      </c>
      <c r="E50" s="106">
        <v>1000</v>
      </c>
      <c r="F50" s="111">
        <v>18</v>
      </c>
      <c r="G50" s="74" t="s">
        <v>13</v>
      </c>
      <c r="H50" s="106" t="s">
        <v>49</v>
      </c>
      <c r="I50" s="106">
        <v>2</v>
      </c>
      <c r="J50" s="106">
        <v>2</v>
      </c>
      <c r="K50" s="74" t="s">
        <v>58</v>
      </c>
      <c r="L50" s="115" t="str">
        <f t="shared" si="1"/>
        <v>HR02754-WC18No1000_Sp-J3.3_St-A2_Ch2_TB</v>
      </c>
      <c r="X50" s="103"/>
      <c r="Y50" s="103"/>
      <c r="Z50" s="103"/>
      <c r="AA50" s="142">
        <v>1</v>
      </c>
    </row>
    <row r="51" spans="1:221" s="102" customFormat="1" ht="13.2" customHeight="1">
      <c r="B51" s="114" t="s">
        <v>15</v>
      </c>
      <c r="C51" s="107" t="s">
        <v>99</v>
      </c>
      <c r="D51" s="108">
        <v>0.62847222222222221</v>
      </c>
      <c r="E51" s="106">
        <v>1000</v>
      </c>
      <c r="F51" s="112" t="s">
        <v>26</v>
      </c>
      <c r="G51" s="74" t="s">
        <v>13</v>
      </c>
      <c r="H51" s="106" t="s">
        <v>49</v>
      </c>
      <c r="I51" s="106">
        <v>2</v>
      </c>
      <c r="J51" s="106">
        <v>2</v>
      </c>
      <c r="K51" s="74" t="s">
        <v>58</v>
      </c>
      <c r="L51" s="115" t="str">
        <f t="shared" si="1"/>
        <v>HR10255-WC06No1000_Sp-J3.3_St-A2_Ch2_TB</v>
      </c>
      <c r="X51" s="103"/>
      <c r="Y51" s="103"/>
      <c r="Z51" s="103"/>
      <c r="AA51" s="142">
        <v>1</v>
      </c>
    </row>
    <row r="52" spans="1:221" s="102" customFormat="1" ht="13.2" customHeight="1">
      <c r="B52" s="114" t="s">
        <v>15</v>
      </c>
      <c r="C52" s="107" t="s">
        <v>100</v>
      </c>
      <c r="D52" s="108">
        <v>0.65069444444444446</v>
      </c>
      <c r="E52" s="106">
        <v>1000</v>
      </c>
      <c r="F52" s="112" t="s">
        <v>22</v>
      </c>
      <c r="G52" s="74" t="s">
        <v>13</v>
      </c>
      <c r="H52" s="106" t="s">
        <v>49</v>
      </c>
      <c r="I52" s="106">
        <v>2</v>
      </c>
      <c r="J52" s="106">
        <v>2</v>
      </c>
      <c r="K52" s="74" t="s">
        <v>58</v>
      </c>
      <c r="L52" s="115" t="str">
        <f t="shared" si="1"/>
        <v>HR10256-WC02No1000_Sp-J3.3_St-A2_Ch2_TB</v>
      </c>
      <c r="X52" s="103"/>
      <c r="Y52" s="103"/>
      <c r="Z52" s="103"/>
      <c r="AA52" s="142">
        <v>1</v>
      </c>
    </row>
    <row r="53" spans="1:221" s="102" customFormat="1" ht="13.2" customHeight="1">
      <c r="B53" s="114" t="s">
        <v>15</v>
      </c>
      <c r="C53" s="107" t="s">
        <v>101</v>
      </c>
      <c r="D53" s="108">
        <v>0.70347222222222217</v>
      </c>
      <c r="E53" s="106">
        <v>1000</v>
      </c>
      <c r="F53" s="112" t="s">
        <v>21</v>
      </c>
      <c r="G53" s="74" t="s">
        <v>13</v>
      </c>
      <c r="H53" s="106" t="s">
        <v>49</v>
      </c>
      <c r="I53" s="106">
        <v>2</v>
      </c>
      <c r="J53" s="106">
        <v>2</v>
      </c>
      <c r="K53" s="74" t="s">
        <v>58</v>
      </c>
      <c r="L53" s="115" t="str">
        <f t="shared" si="1"/>
        <v>HR10257-WC01No1000_Sp-J3.3_St-A2_Ch2_TB</v>
      </c>
      <c r="M53" s="102" t="e">
        <f>CONCATENATE(C53,D53,"-WC",#REF!,"No",F53,"_Sp-",H53,"_St-",I53,J53,"_Ch",K53,"_T",L53)</f>
        <v>#REF!</v>
      </c>
      <c r="X53" s="103"/>
      <c r="Y53" s="103"/>
      <c r="Z53" s="103"/>
      <c r="AA53" s="142">
        <v>1</v>
      </c>
    </row>
    <row r="54" spans="1:221" s="17" customFormat="1" ht="13.2" customHeight="1">
      <c r="B54" s="38" t="s">
        <v>15</v>
      </c>
      <c r="C54" s="72" t="s">
        <v>102</v>
      </c>
      <c r="D54" s="12"/>
      <c r="E54" s="11">
        <v>1000</v>
      </c>
      <c r="F54" s="13">
        <v>18</v>
      </c>
      <c r="G54" s="15" t="s">
        <v>13</v>
      </c>
      <c r="H54" s="11" t="s">
        <v>49</v>
      </c>
      <c r="I54" s="11">
        <v>2</v>
      </c>
      <c r="J54" s="11">
        <v>2</v>
      </c>
      <c r="K54" s="15" t="s">
        <v>58</v>
      </c>
      <c r="L54" s="113" t="str">
        <f t="shared" si="1"/>
        <v>HR10359-WC18No1000_Sp-J3.3_St-A2_Ch2_TB</v>
      </c>
      <c r="X54" s="101"/>
      <c r="Y54" s="101"/>
      <c r="Z54" s="101"/>
      <c r="AA54" s="141">
        <v>1</v>
      </c>
    </row>
    <row r="55" spans="1:221" s="17" customFormat="1" ht="13.2" customHeight="1">
      <c r="B55" s="38" t="s">
        <v>15</v>
      </c>
      <c r="C55" s="72" t="s">
        <v>103</v>
      </c>
      <c r="D55" s="12">
        <v>0.55069444444444449</v>
      </c>
      <c r="E55" s="11">
        <v>1000</v>
      </c>
      <c r="F55" s="13">
        <v>14</v>
      </c>
      <c r="G55" s="15" t="s">
        <v>13</v>
      </c>
      <c r="H55" s="11" t="s">
        <v>49</v>
      </c>
      <c r="I55" s="11">
        <v>2</v>
      </c>
      <c r="J55" s="11">
        <v>1</v>
      </c>
      <c r="K55" s="15" t="s">
        <v>51</v>
      </c>
      <c r="L55" s="113" t="str">
        <f t="shared" si="1"/>
        <v>HR11160-WC14No1000_Sp-J3.3_St-A2_Ch1_TC</v>
      </c>
      <c r="X55" s="101"/>
      <c r="Y55" s="101"/>
      <c r="Z55" s="101"/>
      <c r="AA55" s="141">
        <v>1</v>
      </c>
    </row>
    <row r="56" spans="1:221" s="17" customFormat="1" ht="13.2" customHeight="1">
      <c r="B56" s="38" t="s">
        <v>15</v>
      </c>
      <c r="C56" s="72" t="s">
        <v>104</v>
      </c>
      <c r="D56" s="12">
        <v>0.61458333333333337</v>
      </c>
      <c r="E56" s="11">
        <v>1000</v>
      </c>
      <c r="F56" s="13">
        <v>14</v>
      </c>
      <c r="G56" s="15" t="s">
        <v>13</v>
      </c>
      <c r="H56" s="11" t="s">
        <v>49</v>
      </c>
      <c r="I56" s="11">
        <v>2</v>
      </c>
      <c r="J56" s="11">
        <v>2</v>
      </c>
      <c r="K56" s="15" t="s">
        <v>58</v>
      </c>
      <c r="L56" s="113" t="str">
        <f t="shared" si="1"/>
        <v>HR11161-WC14No1000_Sp-J3.3_St-A2_Ch2_TB</v>
      </c>
      <c r="X56" s="101"/>
      <c r="Y56" s="101"/>
      <c r="Z56" s="101"/>
      <c r="AA56" s="141">
        <v>2</v>
      </c>
    </row>
    <row r="57" spans="1:221" s="17" customFormat="1" ht="13.2" customHeight="1">
      <c r="B57" s="38" t="s">
        <v>15</v>
      </c>
      <c r="C57" s="72" t="s">
        <v>105</v>
      </c>
      <c r="D57" s="12">
        <v>0.61458333333333337</v>
      </c>
      <c r="E57" s="11">
        <v>1000</v>
      </c>
      <c r="F57" s="13">
        <v>14</v>
      </c>
      <c r="G57" s="15" t="s">
        <v>13</v>
      </c>
      <c r="H57" s="11" t="s">
        <v>49</v>
      </c>
      <c r="I57" s="11">
        <v>2</v>
      </c>
      <c r="J57" s="11">
        <v>2</v>
      </c>
      <c r="K57" s="15" t="s">
        <v>58</v>
      </c>
      <c r="L57" s="113" t="str">
        <f t="shared" si="1"/>
        <v>HR11162-WC14No1000_Sp-J3.3_St-A2_Ch2_TB</v>
      </c>
      <c r="X57" s="101"/>
      <c r="Y57" s="101"/>
      <c r="Z57" s="101"/>
      <c r="AA57" s="141">
        <v>2</v>
      </c>
    </row>
    <row r="58" spans="1:221" s="17" customFormat="1" ht="13.2" customHeight="1">
      <c r="B58" s="38" t="s">
        <v>15</v>
      </c>
      <c r="C58" s="72" t="s">
        <v>106</v>
      </c>
      <c r="D58" s="12">
        <v>0.63541666666666663</v>
      </c>
      <c r="E58" s="11">
        <v>1000</v>
      </c>
      <c r="F58" s="13">
        <v>14</v>
      </c>
      <c r="G58" s="15" t="s">
        <v>13</v>
      </c>
      <c r="H58" s="11" t="s">
        <v>49</v>
      </c>
      <c r="I58" s="11">
        <v>2</v>
      </c>
      <c r="J58" s="11">
        <v>2</v>
      </c>
      <c r="K58" s="15" t="s">
        <v>58</v>
      </c>
      <c r="L58" s="113" t="str">
        <f t="shared" si="1"/>
        <v>HR11163-WC14No1000_Sp-J3.3_St-A2_Ch2_TB</v>
      </c>
      <c r="X58" s="101"/>
      <c r="Y58" s="101"/>
      <c r="Z58" s="101"/>
      <c r="AA58" s="141">
        <v>2</v>
      </c>
    </row>
    <row r="59" spans="1:221" s="17" customFormat="1" ht="13.2" customHeight="1">
      <c r="B59" s="38" t="s">
        <v>15</v>
      </c>
      <c r="C59" s="72" t="s">
        <v>107</v>
      </c>
      <c r="D59" s="12">
        <v>0.66736111111111107</v>
      </c>
      <c r="E59" s="11">
        <v>1000</v>
      </c>
      <c r="F59" s="14">
        <v>18</v>
      </c>
      <c r="G59" s="74" t="s">
        <v>13</v>
      </c>
      <c r="H59" s="106" t="s">
        <v>49</v>
      </c>
      <c r="I59" s="106">
        <v>2</v>
      </c>
      <c r="J59" s="106">
        <v>2</v>
      </c>
      <c r="K59" s="74" t="s">
        <v>58</v>
      </c>
      <c r="L59" s="113" t="str">
        <f t="shared" si="1"/>
        <v>HR11164-WC18No1000_Sp-J3.3_St-A2_Ch2_TB</v>
      </c>
      <c r="X59" s="101"/>
      <c r="Y59" s="101"/>
      <c r="Z59" s="101"/>
      <c r="AA59" s="141">
        <v>2</v>
      </c>
    </row>
    <row r="60" spans="1:221" ht="13.2" customHeight="1">
      <c r="B60" s="39" t="s">
        <v>15</v>
      </c>
      <c r="C60" s="73" t="s">
        <v>108</v>
      </c>
      <c r="D60" s="23">
        <v>0.54652777777777783</v>
      </c>
      <c r="E60" s="6">
        <v>1000</v>
      </c>
      <c r="F60" s="14" t="s">
        <v>26</v>
      </c>
      <c r="G60" s="25" t="s">
        <v>13</v>
      </c>
      <c r="H60" s="24" t="s">
        <v>49</v>
      </c>
      <c r="I60" s="24">
        <v>2</v>
      </c>
      <c r="J60" s="24">
        <v>2</v>
      </c>
      <c r="K60" s="25" t="s">
        <v>58</v>
      </c>
      <c r="L60" s="113" t="str">
        <f t="shared" si="1"/>
        <v>HR11465-WC06No1000_Sp-J3.3_St-A2_Ch2_TB</v>
      </c>
      <c r="O60" s="98"/>
      <c r="P60" s="99"/>
      <c r="Q60" s="99"/>
      <c r="R60" s="99"/>
      <c r="S60" s="99"/>
      <c r="T60" s="99"/>
      <c r="U60" s="99"/>
      <c r="V60" s="99"/>
      <c r="W60" s="99"/>
      <c r="X60" s="100"/>
      <c r="Y60" s="100"/>
      <c r="Z60" s="120"/>
      <c r="AA60" s="141">
        <v>2</v>
      </c>
    </row>
    <row r="61" spans="1:221" s="28" customFormat="1" ht="13.2" customHeight="1">
      <c r="A61" s="4"/>
      <c r="B61" s="39" t="s">
        <v>15</v>
      </c>
      <c r="C61" s="73" t="s">
        <v>109</v>
      </c>
      <c r="D61" s="23">
        <v>0.53125</v>
      </c>
      <c r="E61" s="6">
        <v>1000</v>
      </c>
      <c r="F61" s="14">
        <v>23</v>
      </c>
      <c r="G61" s="25" t="s">
        <v>13</v>
      </c>
      <c r="H61" s="24" t="s">
        <v>49</v>
      </c>
      <c r="I61" s="24">
        <v>1</v>
      </c>
      <c r="J61" s="24">
        <v>2</v>
      </c>
      <c r="K61" s="25" t="s">
        <v>58</v>
      </c>
      <c r="L61" s="113" t="str">
        <f t="shared" si="1"/>
        <v>HR11568-WC23No1000_Sp-J3.3_St-A1_Ch2_TB</v>
      </c>
      <c r="M61" s="4"/>
      <c r="N61" s="4"/>
      <c r="O61" s="35"/>
      <c r="P61" s="3"/>
      <c r="Q61" s="3"/>
      <c r="R61" s="3"/>
      <c r="S61" s="3"/>
      <c r="T61" s="3"/>
      <c r="U61" s="3"/>
      <c r="V61" s="3"/>
      <c r="W61" s="3"/>
      <c r="X61" s="7"/>
      <c r="Y61" s="7"/>
      <c r="Z61" s="121"/>
      <c r="AA61" s="141">
        <v>1</v>
      </c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</row>
    <row r="62" spans="1:221" s="28" customFormat="1" ht="13.2" customHeight="1">
      <c r="A62" s="4"/>
      <c r="B62" s="39" t="s">
        <v>15</v>
      </c>
      <c r="C62" s="73" t="s">
        <v>110</v>
      </c>
      <c r="D62" s="23">
        <v>0.56944444444444442</v>
      </c>
      <c r="E62" s="6">
        <v>1000</v>
      </c>
      <c r="F62" s="14">
        <v>23</v>
      </c>
      <c r="G62" s="25" t="s">
        <v>13</v>
      </c>
      <c r="H62" s="24" t="s">
        <v>49</v>
      </c>
      <c r="I62" s="24">
        <v>1</v>
      </c>
      <c r="J62" s="24">
        <v>2</v>
      </c>
      <c r="K62" s="25" t="s">
        <v>58</v>
      </c>
      <c r="L62" s="113" t="str">
        <f t="shared" si="1"/>
        <v>HR11569-WC23No1000_Sp-J3.3_St-A1_Ch2_TB</v>
      </c>
      <c r="M62" s="4"/>
      <c r="N62" s="4"/>
      <c r="O62" s="35"/>
      <c r="P62" s="3"/>
      <c r="Q62" s="3"/>
      <c r="R62" s="3"/>
      <c r="S62" s="3"/>
      <c r="T62" s="3"/>
      <c r="U62" s="3"/>
      <c r="V62" s="3"/>
      <c r="W62" s="3"/>
      <c r="X62" s="7"/>
      <c r="Y62" s="7"/>
      <c r="Z62" s="121"/>
      <c r="AA62" s="141">
        <v>2</v>
      </c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</row>
    <row r="63" spans="1:221" s="28" customFormat="1" ht="13.2" customHeight="1">
      <c r="A63" s="4"/>
      <c r="B63" s="39" t="s">
        <v>15</v>
      </c>
      <c r="C63" s="73" t="s">
        <v>111</v>
      </c>
      <c r="D63" s="23">
        <v>0.61805555555555558</v>
      </c>
      <c r="E63" s="6">
        <v>1000</v>
      </c>
      <c r="F63" s="14">
        <v>13</v>
      </c>
      <c r="G63" s="25" t="s">
        <v>13</v>
      </c>
      <c r="H63" s="24" t="s">
        <v>49</v>
      </c>
      <c r="I63" s="24">
        <v>1</v>
      </c>
      <c r="J63" s="24">
        <v>2</v>
      </c>
      <c r="K63" s="25" t="s">
        <v>58</v>
      </c>
      <c r="L63" s="113" t="str">
        <f t="shared" si="1"/>
        <v>HR11570-WC13No1000_Sp-J3.3_St-A1_Ch2_TB</v>
      </c>
      <c r="M63" s="4"/>
      <c r="N63" s="4"/>
      <c r="O63" s="35"/>
      <c r="P63" s="3"/>
      <c r="Q63" s="3"/>
      <c r="R63" s="3"/>
      <c r="S63" s="3"/>
      <c r="T63" s="3"/>
      <c r="U63" s="3"/>
      <c r="V63" s="3"/>
      <c r="W63" s="3"/>
      <c r="X63" s="7"/>
      <c r="Y63" s="7"/>
      <c r="Z63" s="121"/>
      <c r="AA63" s="141">
        <v>2</v>
      </c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</row>
    <row r="64" spans="1:221" ht="13.2" customHeight="1">
      <c r="B64" s="39" t="s">
        <v>15</v>
      </c>
      <c r="C64" s="73" t="s">
        <v>112</v>
      </c>
      <c r="D64" s="23">
        <v>0.67013888888888884</v>
      </c>
      <c r="E64" s="6">
        <v>1000</v>
      </c>
      <c r="F64" s="14">
        <v>13</v>
      </c>
      <c r="G64" s="25" t="s">
        <v>113</v>
      </c>
      <c r="H64" s="24" t="s">
        <v>49</v>
      </c>
      <c r="I64" s="24">
        <v>1</v>
      </c>
      <c r="J64" s="24">
        <v>2</v>
      </c>
      <c r="K64" s="25" t="s">
        <v>58</v>
      </c>
      <c r="L64" s="113" t="str">
        <f t="shared" si="1"/>
        <v>HR11571-WC13No1000_Sp-J3.4_St-A1_Ch2_TB</v>
      </c>
      <c r="O64" s="35"/>
      <c r="P64" s="3"/>
      <c r="Q64" s="3"/>
      <c r="R64" s="3"/>
      <c r="S64" s="3"/>
      <c r="T64" s="3"/>
      <c r="U64" s="3"/>
      <c r="V64" s="3"/>
      <c r="W64" s="3"/>
      <c r="X64" s="7"/>
      <c r="Y64" s="7"/>
      <c r="Z64" s="121"/>
      <c r="AA64" s="141">
        <v>2</v>
      </c>
    </row>
    <row r="65" spans="1:221" ht="13.2" customHeight="1">
      <c r="B65" s="39" t="s">
        <v>15</v>
      </c>
      <c r="C65" s="73" t="s">
        <v>114</v>
      </c>
      <c r="D65" s="23">
        <v>0.49305555555555558</v>
      </c>
      <c r="E65" s="6">
        <v>1000</v>
      </c>
      <c r="F65" s="20" t="s">
        <v>23</v>
      </c>
      <c r="G65" s="25" t="s">
        <v>115</v>
      </c>
      <c r="H65" s="24" t="s">
        <v>49</v>
      </c>
      <c r="I65" s="24">
        <v>1</v>
      </c>
      <c r="J65" s="24">
        <v>2</v>
      </c>
      <c r="K65" s="25" t="s">
        <v>58</v>
      </c>
      <c r="L65" s="113" t="str">
        <f t="shared" si="1"/>
        <v>HR11572-WC03No1000_Sp-J3.5_St-A1_Ch2_TB</v>
      </c>
      <c r="O65" s="35"/>
      <c r="P65" s="3"/>
      <c r="Q65" s="3"/>
      <c r="R65" s="3"/>
      <c r="S65" s="3"/>
      <c r="T65" s="3"/>
      <c r="U65" s="3"/>
      <c r="V65" s="3"/>
      <c r="W65" s="3"/>
      <c r="X65" s="7"/>
      <c r="Y65" s="7"/>
      <c r="Z65" s="121"/>
      <c r="AA65" s="141">
        <v>1</v>
      </c>
    </row>
    <row r="66" spans="1:221" ht="13.2" customHeight="1">
      <c r="B66" s="39" t="s">
        <v>15</v>
      </c>
      <c r="C66" s="73" t="s">
        <v>116</v>
      </c>
      <c r="D66" s="23">
        <v>0.52083333333333337</v>
      </c>
      <c r="E66" s="6">
        <v>1000</v>
      </c>
      <c r="F66" s="20" t="s">
        <v>23</v>
      </c>
      <c r="G66" s="25" t="s">
        <v>117</v>
      </c>
      <c r="H66" s="24" t="s">
        <v>49</v>
      </c>
      <c r="I66" s="24">
        <v>1</v>
      </c>
      <c r="J66" s="24">
        <v>2</v>
      </c>
      <c r="K66" s="25" t="s">
        <v>58</v>
      </c>
      <c r="L66" s="113" t="str">
        <f t="shared" si="1"/>
        <v>HR11573-WC03No1000_Sp-J3.6_St-A1_Ch2_TB</v>
      </c>
      <c r="O66" s="35"/>
      <c r="P66" s="3"/>
      <c r="Q66" s="3"/>
      <c r="R66" s="3"/>
      <c r="S66" s="3"/>
      <c r="T66" s="3"/>
      <c r="U66" s="3"/>
      <c r="V66" s="3"/>
      <c r="W66" s="3"/>
      <c r="X66" s="7"/>
      <c r="Y66" s="7"/>
      <c r="Z66" s="121"/>
      <c r="AA66" s="141">
        <v>2</v>
      </c>
    </row>
    <row r="67" spans="1:221" s="33" customFormat="1" ht="13.2" customHeight="1">
      <c r="A67" s="4"/>
      <c r="B67" s="39" t="s">
        <v>15</v>
      </c>
      <c r="C67" s="73" t="s">
        <v>162</v>
      </c>
      <c r="D67" s="23"/>
      <c r="E67" s="6">
        <v>1000</v>
      </c>
      <c r="F67" s="20">
        <v>23</v>
      </c>
      <c r="G67" s="25" t="s">
        <v>13</v>
      </c>
      <c r="H67" s="24" t="s">
        <v>49</v>
      </c>
      <c r="I67" s="24">
        <v>1</v>
      </c>
      <c r="J67" s="24">
        <v>2</v>
      </c>
      <c r="K67" s="25" t="s">
        <v>58</v>
      </c>
      <c r="L67" s="113" t="str">
        <f t="shared" si="1"/>
        <v>HR11774-WC23No1000_Sp-J3.3_St-A1_Ch2_TB</v>
      </c>
      <c r="M67" s="4"/>
      <c r="N67" s="4"/>
      <c r="O67" s="35"/>
      <c r="P67" s="3"/>
      <c r="Q67" s="3"/>
      <c r="R67" s="3"/>
      <c r="S67" s="3"/>
      <c r="T67" s="3"/>
      <c r="U67" s="3"/>
      <c r="V67" s="3"/>
      <c r="W67" s="3"/>
      <c r="X67" s="7"/>
      <c r="Y67" s="7"/>
      <c r="Z67" s="121"/>
      <c r="AA67" s="141">
        <v>2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</row>
    <row r="68" spans="1:221" ht="13.2" customHeight="1">
      <c r="B68" s="39" t="s">
        <v>15</v>
      </c>
      <c r="C68" s="73" t="s">
        <v>118</v>
      </c>
      <c r="D68" s="23">
        <v>0.39444444444444443</v>
      </c>
      <c r="E68" s="6">
        <v>500</v>
      </c>
      <c r="F68" s="14">
        <v>15</v>
      </c>
      <c r="G68" s="25" t="s">
        <v>13</v>
      </c>
      <c r="H68" s="30" t="s">
        <v>58</v>
      </c>
      <c r="I68" s="3">
        <v>1</v>
      </c>
      <c r="J68" s="3">
        <v>1</v>
      </c>
      <c r="K68" s="30" t="s">
        <v>51</v>
      </c>
      <c r="L68" s="115" t="str">
        <f t="shared" ref="L68:L85" si="2">CONCATENATE(B68,C68,"-WC",F68,"No",E68,"_Sp-",G68,"_St-",H68,I68,"_Ch",J68,"_T",K68)</f>
        <v>HR12375-WC15No500_Sp-J3.3_St-B1_Ch1_TC</v>
      </c>
      <c r="O68" s="35"/>
      <c r="P68" s="3"/>
      <c r="Q68" s="3"/>
      <c r="R68" s="3"/>
      <c r="S68" s="3"/>
      <c r="T68" s="3"/>
      <c r="U68" s="3"/>
      <c r="V68" s="3"/>
      <c r="W68" s="3"/>
      <c r="X68" s="7"/>
      <c r="Y68" s="7"/>
      <c r="Z68" s="121"/>
      <c r="AA68" s="141">
        <v>1</v>
      </c>
    </row>
    <row r="69" spans="1:221" ht="13.2" customHeight="1">
      <c r="B69" s="39" t="s">
        <v>15</v>
      </c>
      <c r="C69" s="73" t="s">
        <v>119</v>
      </c>
      <c r="D69" s="23">
        <v>0.4513888888888889</v>
      </c>
      <c r="E69" s="6">
        <v>500</v>
      </c>
      <c r="F69" s="14">
        <v>24</v>
      </c>
      <c r="G69" s="25" t="s">
        <v>13</v>
      </c>
      <c r="H69" s="30" t="s">
        <v>58</v>
      </c>
      <c r="I69" s="3">
        <v>1</v>
      </c>
      <c r="J69" s="3">
        <v>1</v>
      </c>
      <c r="K69" s="30" t="s">
        <v>51</v>
      </c>
      <c r="L69" s="115" t="str">
        <f t="shared" si="2"/>
        <v>HR12377-WC24No500_Sp-J3.3_St-B1_Ch1_TC</v>
      </c>
      <c r="O69" s="35"/>
      <c r="P69" s="3"/>
      <c r="Q69" s="3"/>
      <c r="R69" s="3"/>
      <c r="S69" s="3"/>
      <c r="T69" s="3"/>
      <c r="U69" s="3"/>
      <c r="V69" s="3"/>
      <c r="W69" s="3"/>
      <c r="X69" s="7"/>
      <c r="Y69" s="7"/>
      <c r="Z69" s="121"/>
      <c r="AA69" s="141">
        <v>1</v>
      </c>
    </row>
    <row r="70" spans="1:221" ht="13.2" customHeight="1">
      <c r="B70" s="39" t="s">
        <v>15</v>
      </c>
      <c r="C70" s="73" t="s">
        <v>120</v>
      </c>
      <c r="D70" s="23">
        <v>0.48958333333333331</v>
      </c>
      <c r="E70" s="3">
        <v>500</v>
      </c>
      <c r="F70" s="14">
        <v>20</v>
      </c>
      <c r="G70" s="25" t="s">
        <v>13</v>
      </c>
      <c r="H70" s="30" t="s">
        <v>58</v>
      </c>
      <c r="I70" s="3">
        <v>1</v>
      </c>
      <c r="J70" s="3">
        <v>1</v>
      </c>
      <c r="K70" s="30" t="s">
        <v>51</v>
      </c>
      <c r="L70" s="115" t="str">
        <f t="shared" si="2"/>
        <v>HR12378-WC20No500_Sp-J3.3_St-B1_Ch1_TC</v>
      </c>
      <c r="O70" s="35"/>
      <c r="P70" s="3"/>
      <c r="Q70" s="3"/>
      <c r="R70" s="3"/>
      <c r="S70" s="3"/>
      <c r="T70" s="3"/>
      <c r="U70" s="3"/>
      <c r="V70" s="3"/>
      <c r="W70" s="3"/>
      <c r="X70" s="7"/>
      <c r="Y70" s="7"/>
      <c r="Z70" s="121"/>
      <c r="AA70" s="141">
        <v>1</v>
      </c>
    </row>
    <row r="71" spans="1:221" s="29" customFormat="1" ht="13.2" customHeight="1">
      <c r="A71" s="4"/>
      <c r="B71" s="39" t="s">
        <v>15</v>
      </c>
      <c r="C71" s="73" t="s">
        <v>121</v>
      </c>
      <c r="D71" s="23">
        <v>0.56944444444444442</v>
      </c>
      <c r="E71" s="3">
        <v>1000</v>
      </c>
      <c r="F71" s="14">
        <v>18</v>
      </c>
      <c r="G71" s="25" t="s">
        <v>13</v>
      </c>
      <c r="H71" s="30" t="s">
        <v>58</v>
      </c>
      <c r="I71" s="3">
        <v>1</v>
      </c>
      <c r="J71" s="3">
        <v>1</v>
      </c>
      <c r="K71" s="30" t="s">
        <v>51</v>
      </c>
      <c r="L71" s="115" t="str">
        <f t="shared" si="2"/>
        <v>HR12380-WC18No1000_Sp-J3.3_St-B1_Ch1_TC</v>
      </c>
      <c r="M71" s="4"/>
      <c r="N71" s="4"/>
      <c r="O71" s="35"/>
      <c r="P71" s="3"/>
      <c r="Q71" s="3"/>
      <c r="R71" s="3"/>
      <c r="S71" s="3"/>
      <c r="T71" s="3"/>
      <c r="U71" s="3"/>
      <c r="V71" s="3"/>
      <c r="W71" s="3"/>
      <c r="X71" s="7"/>
      <c r="Y71" s="7"/>
      <c r="Z71" s="121"/>
      <c r="AA71" s="141">
        <v>1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</row>
    <row r="72" spans="1:221" ht="13.2" customHeight="1">
      <c r="B72" s="39" t="s">
        <v>15</v>
      </c>
      <c r="C72" s="73" t="s">
        <v>122</v>
      </c>
      <c r="D72" s="23">
        <v>0.60416666666666663</v>
      </c>
      <c r="E72" s="3">
        <v>1000</v>
      </c>
      <c r="F72" s="14">
        <v>16</v>
      </c>
      <c r="G72" s="25" t="str">
        <f t="shared" ref="G72:G77" si="3">$G$68</f>
        <v>J3.3</v>
      </c>
      <c r="H72" s="30" t="s">
        <v>58</v>
      </c>
      <c r="I72" s="3">
        <v>1</v>
      </c>
      <c r="J72" s="3">
        <v>2</v>
      </c>
      <c r="K72" s="30" t="s">
        <v>58</v>
      </c>
      <c r="L72" s="115" t="str">
        <f t="shared" si="2"/>
        <v>HR12381-WC16No1000_Sp-J3.3_St-B1_Ch2_TB</v>
      </c>
      <c r="O72" s="35"/>
      <c r="P72" s="3"/>
      <c r="Q72" s="3"/>
      <c r="R72" s="3"/>
      <c r="S72" s="3"/>
      <c r="T72" s="3"/>
      <c r="U72" s="3"/>
      <c r="V72" s="3"/>
      <c r="W72" s="3"/>
      <c r="X72" s="7"/>
      <c r="Y72" s="7"/>
      <c r="Z72" s="121"/>
      <c r="AA72" s="141">
        <v>1</v>
      </c>
    </row>
    <row r="73" spans="1:221" ht="13.2" customHeight="1">
      <c r="B73" s="39" t="s">
        <v>15</v>
      </c>
      <c r="C73" s="73" t="s">
        <v>123</v>
      </c>
      <c r="D73" s="23">
        <v>0.63194444444444442</v>
      </c>
      <c r="E73" s="3">
        <v>1000</v>
      </c>
      <c r="F73" s="14">
        <v>19</v>
      </c>
      <c r="G73" s="25" t="str">
        <f t="shared" si="3"/>
        <v>J3.3</v>
      </c>
      <c r="H73" s="30" t="s">
        <v>58</v>
      </c>
      <c r="I73" s="3">
        <v>1</v>
      </c>
      <c r="J73" s="3">
        <v>2</v>
      </c>
      <c r="K73" s="30" t="s">
        <v>58</v>
      </c>
      <c r="L73" s="115" t="str">
        <f t="shared" si="2"/>
        <v>HR12382-WC19No1000_Sp-J3.3_St-B1_Ch2_TB</v>
      </c>
      <c r="O73" s="35"/>
      <c r="P73" s="3"/>
      <c r="Q73" s="3"/>
      <c r="R73" s="3"/>
      <c r="S73" s="3"/>
      <c r="T73" s="3"/>
      <c r="U73" s="3"/>
      <c r="V73" s="3"/>
      <c r="W73" s="3"/>
      <c r="X73" s="7"/>
      <c r="Y73" s="7"/>
      <c r="Z73" s="121"/>
      <c r="AA73" s="141">
        <v>1</v>
      </c>
    </row>
    <row r="74" spans="1:221" ht="13.2" customHeight="1">
      <c r="B74" s="39" t="s">
        <v>15</v>
      </c>
      <c r="C74" s="73" t="s">
        <v>124</v>
      </c>
      <c r="D74" s="23">
        <v>0.6645833333333333</v>
      </c>
      <c r="E74" s="3">
        <v>1000</v>
      </c>
      <c r="F74" s="14">
        <v>23</v>
      </c>
      <c r="G74" s="25" t="str">
        <f t="shared" si="3"/>
        <v>J3.3</v>
      </c>
      <c r="H74" s="30" t="s">
        <v>58</v>
      </c>
      <c r="I74" s="3">
        <v>1</v>
      </c>
      <c r="J74" s="3">
        <v>2</v>
      </c>
      <c r="K74" s="30" t="s">
        <v>58</v>
      </c>
      <c r="L74" s="115" t="str">
        <f t="shared" si="2"/>
        <v>HR12383-WC23No1000_Sp-J3.3_St-B1_Ch2_TB</v>
      </c>
      <c r="O74" s="35"/>
      <c r="P74" s="3"/>
      <c r="Q74" s="3"/>
      <c r="R74" s="3"/>
      <c r="S74" s="3"/>
      <c r="T74" s="3"/>
      <c r="U74" s="3"/>
      <c r="V74" s="3"/>
      <c r="W74" s="3"/>
      <c r="X74" s="7"/>
      <c r="Y74" s="7"/>
      <c r="Z74" s="121"/>
      <c r="AA74" s="141">
        <v>1</v>
      </c>
    </row>
    <row r="75" spans="1:221" ht="13.2" customHeight="1">
      <c r="B75" s="39" t="s">
        <v>15</v>
      </c>
      <c r="C75" s="73" t="s">
        <v>125</v>
      </c>
      <c r="D75" s="23">
        <v>0.46180555555555558</v>
      </c>
      <c r="E75" s="3">
        <v>1000</v>
      </c>
      <c r="F75" s="14">
        <v>11</v>
      </c>
      <c r="G75" s="25" t="str">
        <f t="shared" si="3"/>
        <v>J3.3</v>
      </c>
      <c r="H75" s="30" t="s">
        <v>58</v>
      </c>
      <c r="I75" s="3">
        <v>1</v>
      </c>
      <c r="J75" s="3">
        <v>2</v>
      </c>
      <c r="K75" s="30" t="s">
        <v>58</v>
      </c>
      <c r="L75" s="115" t="str">
        <f t="shared" si="2"/>
        <v>HR12484-WC11No1000_Sp-J3.3_St-B1_Ch2_TB</v>
      </c>
      <c r="O75" s="35"/>
      <c r="P75" s="3"/>
      <c r="Q75" s="3"/>
      <c r="R75" s="3"/>
      <c r="S75" s="3"/>
      <c r="T75" s="3"/>
      <c r="U75" s="3"/>
      <c r="V75" s="3"/>
      <c r="W75" s="3"/>
      <c r="X75" s="7"/>
      <c r="Y75" s="7"/>
      <c r="Z75" s="121"/>
      <c r="AA75" s="141">
        <v>1</v>
      </c>
    </row>
    <row r="76" spans="1:221" ht="13.2" customHeight="1">
      <c r="B76" s="39" t="s">
        <v>15</v>
      </c>
      <c r="C76" s="73" t="s">
        <v>126</v>
      </c>
      <c r="D76" s="23">
        <v>0.5</v>
      </c>
      <c r="E76" s="3">
        <v>1000</v>
      </c>
      <c r="F76" s="14">
        <v>13</v>
      </c>
      <c r="G76" s="25" t="str">
        <f t="shared" si="3"/>
        <v>J3.3</v>
      </c>
      <c r="H76" s="30" t="s">
        <v>58</v>
      </c>
      <c r="I76" s="3">
        <v>1</v>
      </c>
      <c r="J76" s="3">
        <v>2</v>
      </c>
      <c r="K76" s="30" t="s">
        <v>58</v>
      </c>
      <c r="L76" s="115" t="str">
        <f t="shared" si="2"/>
        <v>HR12485-WC13No1000_Sp-J3.3_St-B1_Ch2_TB</v>
      </c>
      <c r="O76" s="35"/>
      <c r="P76" s="3"/>
      <c r="Q76" s="3"/>
      <c r="R76" s="3"/>
      <c r="S76" s="3"/>
      <c r="T76" s="3"/>
      <c r="U76" s="3"/>
      <c r="V76" s="3"/>
      <c r="W76" s="3"/>
      <c r="X76" s="7"/>
      <c r="Y76" s="7"/>
      <c r="Z76" s="121"/>
      <c r="AA76" s="141">
        <v>1</v>
      </c>
    </row>
    <row r="77" spans="1:221" ht="13.2" customHeight="1">
      <c r="B77" s="39" t="s">
        <v>15</v>
      </c>
      <c r="C77" s="73" t="s">
        <v>127</v>
      </c>
      <c r="D77" s="23">
        <v>0.66666666666666663</v>
      </c>
      <c r="E77" s="3">
        <v>1000</v>
      </c>
      <c r="F77" s="13" t="s">
        <v>26</v>
      </c>
      <c r="G77" s="25" t="str">
        <f t="shared" si="3"/>
        <v>J3.3</v>
      </c>
      <c r="H77" s="30" t="s">
        <v>58</v>
      </c>
      <c r="I77" s="3">
        <v>1</v>
      </c>
      <c r="J77" s="3">
        <v>1</v>
      </c>
      <c r="K77" s="30" t="s">
        <v>58</v>
      </c>
      <c r="L77" s="115" t="str">
        <f t="shared" si="2"/>
        <v>HR12487-WC06No1000_Sp-J3.3_St-B1_Ch1_TB</v>
      </c>
      <c r="O77" s="35"/>
      <c r="P77" s="3"/>
      <c r="Q77" s="3"/>
      <c r="R77" s="3"/>
      <c r="S77" s="3"/>
      <c r="T77" s="3"/>
      <c r="U77" s="3"/>
      <c r="V77" s="3"/>
      <c r="W77" s="3"/>
      <c r="X77" s="7"/>
      <c r="Y77" s="7"/>
      <c r="Z77" s="121"/>
      <c r="AA77" s="141">
        <v>1</v>
      </c>
    </row>
    <row r="78" spans="1:221" ht="13.2" customHeight="1">
      <c r="B78" s="39" t="s">
        <v>15</v>
      </c>
      <c r="C78" s="73" t="s">
        <v>128</v>
      </c>
      <c r="D78" s="23">
        <v>0.4375</v>
      </c>
      <c r="E78" s="3">
        <v>500</v>
      </c>
      <c r="F78" s="13" t="s">
        <v>25</v>
      </c>
      <c r="G78" s="25" t="s">
        <v>45</v>
      </c>
      <c r="H78" s="30" t="s">
        <v>58</v>
      </c>
      <c r="I78" s="3">
        <v>1</v>
      </c>
      <c r="J78" s="3">
        <v>3</v>
      </c>
      <c r="K78" s="30" t="s">
        <v>51</v>
      </c>
      <c r="L78" s="115" t="str">
        <f t="shared" si="2"/>
        <v>HR12590-WC05No500_Sp-J12_St-B1_Ch3_TC</v>
      </c>
      <c r="O78" s="35"/>
      <c r="P78" s="3"/>
      <c r="Q78" s="3"/>
      <c r="R78" s="3"/>
      <c r="S78" s="3"/>
      <c r="T78" s="3"/>
      <c r="U78" s="3"/>
      <c r="V78" s="3"/>
      <c r="W78" s="3"/>
      <c r="X78" s="7"/>
      <c r="Y78" s="7"/>
      <c r="Z78" s="121"/>
      <c r="AA78" s="141">
        <v>1</v>
      </c>
    </row>
    <row r="79" spans="1:221" ht="13.2" customHeight="1">
      <c r="B79" s="39" t="s">
        <v>15</v>
      </c>
      <c r="C79" s="73" t="s">
        <v>129</v>
      </c>
      <c r="D79" s="23">
        <v>0.45833333333333331</v>
      </c>
      <c r="E79" s="3">
        <v>500</v>
      </c>
      <c r="F79" s="13">
        <v>10</v>
      </c>
      <c r="G79" s="25" t="str">
        <f t="shared" ref="G79:G83" si="4">$G$68</f>
        <v>J3.3</v>
      </c>
      <c r="H79" s="30" t="s">
        <v>58</v>
      </c>
      <c r="I79" s="3">
        <v>1</v>
      </c>
      <c r="J79" s="3">
        <v>3</v>
      </c>
      <c r="K79" s="30" t="s">
        <v>51</v>
      </c>
      <c r="L79" s="115" t="str">
        <f t="shared" si="2"/>
        <v>HR12591-WC10No500_Sp-J3.3_St-B1_Ch3_TC</v>
      </c>
      <c r="O79" s="35"/>
      <c r="P79" s="3"/>
      <c r="Q79" s="3"/>
      <c r="R79" s="3"/>
      <c r="S79" s="3"/>
      <c r="T79" s="3"/>
      <c r="U79" s="3"/>
      <c r="V79" s="3"/>
      <c r="W79" s="3"/>
      <c r="X79" s="7"/>
      <c r="Y79" s="7"/>
      <c r="Z79" s="121"/>
      <c r="AA79" s="141">
        <v>1</v>
      </c>
    </row>
    <row r="80" spans="1:221" ht="13.2" customHeight="1">
      <c r="B80" s="39" t="s">
        <v>15</v>
      </c>
      <c r="C80" s="73" t="s">
        <v>130</v>
      </c>
      <c r="D80" s="23">
        <v>0.47916666666666669</v>
      </c>
      <c r="E80" s="3">
        <v>500</v>
      </c>
      <c r="F80" s="13">
        <v>10</v>
      </c>
      <c r="G80" s="25" t="s">
        <v>46</v>
      </c>
      <c r="H80" s="30" t="s">
        <v>58</v>
      </c>
      <c r="I80" s="3">
        <v>1</v>
      </c>
      <c r="J80" s="3">
        <v>3</v>
      </c>
      <c r="K80" s="30" t="s">
        <v>51</v>
      </c>
      <c r="L80" s="115" t="str">
        <f t="shared" si="2"/>
        <v>HR12592-WC10No500_Sp-J01_St-B1_Ch3_TC</v>
      </c>
      <c r="O80" s="35"/>
      <c r="P80" s="3"/>
      <c r="Q80" s="3"/>
      <c r="R80" s="3"/>
      <c r="S80" s="3"/>
      <c r="T80" s="3"/>
      <c r="U80" s="3"/>
      <c r="V80" s="3"/>
      <c r="W80" s="3"/>
      <c r="X80" s="7"/>
      <c r="Y80" s="7"/>
      <c r="Z80" s="121"/>
      <c r="AA80" s="141">
        <v>1</v>
      </c>
    </row>
    <row r="81" spans="2:27" ht="13.2" customHeight="1">
      <c r="B81" s="39" t="s">
        <v>15</v>
      </c>
      <c r="C81" s="73" t="s">
        <v>131</v>
      </c>
      <c r="D81" s="23">
        <v>0.5</v>
      </c>
      <c r="E81" s="3">
        <v>500</v>
      </c>
      <c r="F81" s="13">
        <v>10</v>
      </c>
      <c r="G81" s="25" t="s">
        <v>45</v>
      </c>
      <c r="H81" s="30" t="s">
        <v>58</v>
      </c>
      <c r="I81" s="3">
        <v>1</v>
      </c>
      <c r="J81" s="3">
        <v>3</v>
      </c>
      <c r="K81" s="30" t="s">
        <v>51</v>
      </c>
      <c r="L81" s="115" t="str">
        <f t="shared" si="2"/>
        <v>HR12593-WC10No500_Sp-J12_St-B1_Ch3_TC</v>
      </c>
      <c r="M81" s="105" t="s">
        <v>58</v>
      </c>
      <c r="N81" s="8">
        <v>1</v>
      </c>
      <c r="O81" s="35"/>
      <c r="P81" s="3"/>
      <c r="Q81" s="3"/>
      <c r="R81" s="3"/>
      <c r="S81" s="3"/>
      <c r="T81" s="3"/>
      <c r="U81" s="3"/>
      <c r="V81" s="3"/>
      <c r="W81" s="3"/>
      <c r="X81" s="7"/>
      <c r="Y81" s="7"/>
      <c r="Z81" s="121"/>
      <c r="AA81" s="141">
        <v>3</v>
      </c>
    </row>
    <row r="82" spans="2:27" ht="13.2" customHeight="1">
      <c r="B82" s="39" t="s">
        <v>15</v>
      </c>
      <c r="C82" s="73" t="s">
        <v>132</v>
      </c>
      <c r="D82" s="23">
        <v>0.58333333333333337</v>
      </c>
      <c r="E82" s="3">
        <v>500</v>
      </c>
      <c r="F82" s="14">
        <v>14</v>
      </c>
      <c r="G82" s="25" t="str">
        <f t="shared" si="4"/>
        <v>J3.3</v>
      </c>
      <c r="H82" s="30" t="s">
        <v>58</v>
      </c>
      <c r="I82" s="3">
        <v>1</v>
      </c>
      <c r="J82" s="3">
        <v>3</v>
      </c>
      <c r="K82" s="30" t="s">
        <v>51</v>
      </c>
      <c r="L82" s="115" t="str">
        <f t="shared" si="2"/>
        <v>HR12594-WC14No500_Sp-J3.3_St-B1_Ch3_TC</v>
      </c>
      <c r="O82" s="35"/>
      <c r="P82" s="3"/>
      <c r="Q82" s="3"/>
      <c r="R82" s="3"/>
      <c r="S82" s="3"/>
      <c r="T82" s="3"/>
      <c r="U82" s="3"/>
      <c r="V82" s="3"/>
      <c r="W82" s="3"/>
      <c r="X82" s="7"/>
      <c r="Y82" s="7"/>
      <c r="Z82" s="121"/>
      <c r="AA82" s="141">
        <v>1</v>
      </c>
    </row>
    <row r="83" spans="2:27" ht="13.2" customHeight="1">
      <c r="B83" s="39" t="s">
        <v>15</v>
      </c>
      <c r="C83" s="73" t="s">
        <v>133</v>
      </c>
      <c r="D83" s="23">
        <v>0.60763888888888895</v>
      </c>
      <c r="E83" s="6">
        <v>500</v>
      </c>
      <c r="F83" s="14" t="s">
        <v>29</v>
      </c>
      <c r="G83" s="25" t="str">
        <f t="shared" si="4"/>
        <v>J3.3</v>
      </c>
      <c r="H83" s="30" t="s">
        <v>58</v>
      </c>
      <c r="I83" s="3">
        <v>1</v>
      </c>
      <c r="J83" s="3">
        <v>1</v>
      </c>
      <c r="K83" s="30" t="s">
        <v>51</v>
      </c>
      <c r="L83" s="115" t="str">
        <f t="shared" si="2"/>
        <v>HR12595-WC08No500_Sp-J3.3_St-B1_Ch1_TC</v>
      </c>
      <c r="O83" s="35"/>
      <c r="P83" s="3"/>
      <c r="Q83" s="3"/>
      <c r="R83" s="3"/>
      <c r="S83" s="3"/>
      <c r="T83" s="3"/>
      <c r="U83" s="3"/>
      <c r="V83" s="3"/>
      <c r="W83" s="3"/>
      <c r="X83" s="7"/>
      <c r="Y83" s="7"/>
      <c r="Z83" s="121"/>
      <c r="AA83" s="141">
        <v>1</v>
      </c>
    </row>
    <row r="84" spans="2:27" ht="13.2" customHeight="1">
      <c r="B84" s="39" t="s">
        <v>15</v>
      </c>
      <c r="C84" s="73" t="s">
        <v>134</v>
      </c>
      <c r="D84" s="23">
        <v>0.38194444444444442</v>
      </c>
      <c r="E84" s="30">
        <v>1000</v>
      </c>
      <c r="F84" s="14">
        <v>15</v>
      </c>
      <c r="G84" s="3" t="str">
        <f>$G$83</f>
        <v>J3.3</v>
      </c>
      <c r="H84" s="3" t="s">
        <v>58</v>
      </c>
      <c r="I84" s="3">
        <v>2</v>
      </c>
      <c r="J84" s="3">
        <v>2</v>
      </c>
      <c r="K84" s="30" t="s">
        <v>58</v>
      </c>
      <c r="L84" s="115" t="str">
        <f t="shared" si="2"/>
        <v>HR12996-WC15No1000_Sp-J3.3_St-B2_Ch2_TB</v>
      </c>
      <c r="O84" s="35"/>
      <c r="P84" s="3"/>
      <c r="Q84" s="3"/>
      <c r="R84" s="3"/>
      <c r="S84" s="3"/>
      <c r="T84" s="3"/>
      <c r="U84" s="3"/>
      <c r="V84" s="3"/>
      <c r="W84" s="3"/>
      <c r="X84" s="7"/>
      <c r="Y84" s="7"/>
      <c r="Z84" s="121"/>
      <c r="AA84" s="141">
        <v>1</v>
      </c>
    </row>
    <row r="85" spans="2:27" ht="13.2" customHeight="1">
      <c r="B85" s="39" t="s">
        <v>15</v>
      </c>
      <c r="C85" s="73" t="s">
        <v>135</v>
      </c>
      <c r="D85" s="23">
        <v>0.43124999999999997</v>
      </c>
      <c r="E85" s="3">
        <v>1000</v>
      </c>
      <c r="F85" s="14">
        <v>18</v>
      </c>
      <c r="G85" s="3" t="str">
        <f>$G$83</f>
        <v>J3.3</v>
      </c>
      <c r="H85" s="3" t="s">
        <v>58</v>
      </c>
      <c r="I85" s="3">
        <v>2</v>
      </c>
      <c r="J85" s="3">
        <v>2</v>
      </c>
      <c r="K85" s="30" t="s">
        <v>58</v>
      </c>
      <c r="L85" s="115" t="str">
        <f t="shared" si="2"/>
        <v>HR12998-WC18No1000_Sp-J3.3_St-B2_Ch2_TB</v>
      </c>
      <c r="O85" s="35"/>
      <c r="P85" s="3"/>
      <c r="Q85" s="3"/>
      <c r="R85" s="3"/>
      <c r="S85" s="3"/>
      <c r="T85" s="3"/>
      <c r="U85" s="3"/>
      <c r="V85" s="3"/>
      <c r="W85" s="3"/>
      <c r="X85" s="7"/>
      <c r="Y85" s="7"/>
      <c r="Z85" s="121"/>
      <c r="AA85" s="141">
        <v>1</v>
      </c>
    </row>
    <row r="86" spans="2:27" ht="13.2" customHeight="1">
      <c r="B86" s="39" t="s">
        <v>15</v>
      </c>
      <c r="C86" s="73">
        <v>12901</v>
      </c>
      <c r="D86" s="23">
        <v>0.56944444444444442</v>
      </c>
      <c r="E86" s="3">
        <v>1000</v>
      </c>
      <c r="F86" s="14">
        <v>17</v>
      </c>
      <c r="G86" s="3" t="s">
        <v>13</v>
      </c>
      <c r="H86" s="3" t="s">
        <v>58</v>
      </c>
      <c r="I86" s="3">
        <v>2</v>
      </c>
      <c r="J86" s="3">
        <v>2</v>
      </c>
      <c r="K86" s="30" t="s">
        <v>58</v>
      </c>
      <c r="L86" s="115" t="str">
        <f t="shared" ref="L86:L98" si="5">CONCATENATE(B86,C86,"-WC",F86,"No",E86,"_Sp-",G86,"_St-",H86,I86,"_Ch",J86,"_T",K86)</f>
        <v>HR12901-WC17No1000_Sp-J3.3_St-B2_Ch2_TB</v>
      </c>
      <c r="O86" s="35"/>
      <c r="P86" s="3"/>
      <c r="Q86" s="3"/>
      <c r="R86" s="3"/>
      <c r="S86" s="3"/>
      <c r="T86" s="3"/>
      <c r="U86" s="3"/>
      <c r="V86" s="3"/>
      <c r="W86" s="3"/>
      <c r="X86" s="7"/>
      <c r="Y86" s="7"/>
      <c r="Z86" s="121"/>
      <c r="AA86" s="141">
        <v>1</v>
      </c>
    </row>
    <row r="87" spans="2:27" ht="13.2" customHeight="1">
      <c r="B87" s="39" t="s">
        <v>15</v>
      </c>
      <c r="C87" s="73">
        <v>12903</v>
      </c>
      <c r="D87" s="23">
        <v>0.625</v>
      </c>
      <c r="E87" s="3">
        <v>500</v>
      </c>
      <c r="F87" s="14">
        <v>21</v>
      </c>
      <c r="G87" s="3" t="s">
        <v>13</v>
      </c>
      <c r="H87" s="3" t="s">
        <v>58</v>
      </c>
      <c r="I87" s="3">
        <v>2</v>
      </c>
      <c r="J87" s="3">
        <v>1</v>
      </c>
      <c r="K87" s="30" t="s">
        <v>51</v>
      </c>
      <c r="L87" s="115" t="str">
        <f t="shared" si="5"/>
        <v>HR12903-WC21No500_Sp-J3.3_St-B2_Ch1_TC</v>
      </c>
      <c r="O87" s="35"/>
      <c r="P87" s="3"/>
      <c r="Q87" s="3"/>
      <c r="R87" s="3"/>
      <c r="S87" s="3"/>
      <c r="T87" s="3"/>
      <c r="U87" s="3"/>
      <c r="V87" s="3"/>
      <c r="W87" s="3"/>
      <c r="X87" s="7"/>
      <c r="Y87" s="7"/>
      <c r="Z87" s="121"/>
      <c r="AA87" s="141">
        <v>1</v>
      </c>
    </row>
    <row r="88" spans="2:27" ht="13.2" customHeight="1">
      <c r="B88" s="39" t="s">
        <v>15</v>
      </c>
      <c r="C88" s="73">
        <v>13004</v>
      </c>
      <c r="D88" s="23">
        <v>0.42638888888888887</v>
      </c>
      <c r="E88" s="3">
        <v>500</v>
      </c>
      <c r="F88" s="14">
        <v>12</v>
      </c>
      <c r="G88" s="3" t="str">
        <f t="shared" ref="G88:G91" si="6">G87</f>
        <v>J3.3</v>
      </c>
      <c r="H88" s="3" t="s">
        <v>58</v>
      </c>
      <c r="I88" s="3">
        <v>2</v>
      </c>
      <c r="J88" s="3">
        <v>1</v>
      </c>
      <c r="K88" s="30" t="s">
        <v>51</v>
      </c>
      <c r="L88" s="115" t="str">
        <f t="shared" si="5"/>
        <v>HR13004-WC12No500_Sp-J3.3_St-B2_Ch1_TC</v>
      </c>
      <c r="O88" s="35"/>
      <c r="P88" s="3"/>
      <c r="Q88" s="3"/>
      <c r="R88" s="3"/>
      <c r="S88" s="3"/>
      <c r="T88" s="3"/>
      <c r="U88" s="3"/>
      <c r="V88" s="3"/>
      <c r="W88" s="3"/>
      <c r="X88" s="7"/>
      <c r="Y88" s="7"/>
      <c r="Z88" s="121"/>
      <c r="AA88" s="141">
        <v>1</v>
      </c>
    </row>
    <row r="89" spans="2:27" ht="13.2" customHeight="1">
      <c r="B89" s="39" t="s">
        <v>15</v>
      </c>
      <c r="C89" s="73">
        <v>13005</v>
      </c>
      <c r="D89" s="23">
        <v>0.45833333333333331</v>
      </c>
      <c r="E89" s="3">
        <v>1000</v>
      </c>
      <c r="F89" s="13" t="s">
        <v>28</v>
      </c>
      <c r="G89" s="3" t="str">
        <f t="shared" si="6"/>
        <v>J3.3</v>
      </c>
      <c r="H89" s="3" t="s">
        <v>58</v>
      </c>
      <c r="I89" s="3">
        <v>2</v>
      </c>
      <c r="J89" s="3">
        <v>1</v>
      </c>
      <c r="K89" s="30" t="s">
        <v>51</v>
      </c>
      <c r="L89" s="115" t="str">
        <f t="shared" si="5"/>
        <v>HR13005-WC09No1000_Sp-J3.3_St-B2_Ch1_TC</v>
      </c>
      <c r="O89" s="35"/>
      <c r="P89" s="3"/>
      <c r="Q89" s="3"/>
      <c r="R89" s="3"/>
      <c r="S89" s="3"/>
      <c r="T89" s="3"/>
      <c r="U89" s="3"/>
      <c r="V89" s="3"/>
      <c r="W89" s="3"/>
      <c r="X89" s="7"/>
      <c r="Y89" s="7"/>
      <c r="Z89" s="121"/>
      <c r="AA89" s="141">
        <v>1</v>
      </c>
    </row>
    <row r="90" spans="2:27" ht="13.2" customHeight="1">
      <c r="B90" s="39" t="s">
        <v>15</v>
      </c>
      <c r="C90" s="73">
        <v>13006</v>
      </c>
      <c r="D90" s="23">
        <v>0.5625</v>
      </c>
      <c r="E90" s="3">
        <v>1000</v>
      </c>
      <c r="F90" s="14">
        <v>12</v>
      </c>
      <c r="G90" s="3" t="str">
        <f t="shared" si="6"/>
        <v>J3.3</v>
      </c>
      <c r="H90" s="3" t="s">
        <v>58</v>
      </c>
      <c r="I90" s="3">
        <v>2</v>
      </c>
      <c r="J90" s="3">
        <v>1</v>
      </c>
      <c r="K90" s="3" t="s">
        <v>51</v>
      </c>
      <c r="L90" s="115" t="str">
        <f t="shared" si="5"/>
        <v>HR13006-WC12No1000_Sp-J3.3_St-B2_Ch1_TC</v>
      </c>
      <c r="O90" s="35"/>
      <c r="P90" s="3"/>
      <c r="Q90" s="3"/>
      <c r="R90" s="3"/>
      <c r="S90" s="3"/>
      <c r="T90" s="3"/>
      <c r="U90" s="3"/>
      <c r="V90" s="3"/>
      <c r="W90" s="3"/>
      <c r="X90" s="7"/>
      <c r="Y90" s="7"/>
      <c r="Z90" s="121"/>
      <c r="AA90" s="141">
        <v>1</v>
      </c>
    </row>
    <row r="91" spans="2:27" ht="13.2" customHeight="1">
      <c r="B91" s="39" t="s">
        <v>15</v>
      </c>
      <c r="C91" s="73">
        <v>13007</v>
      </c>
      <c r="D91" s="12">
        <v>0.60972222222222217</v>
      </c>
      <c r="E91" s="3">
        <v>1000</v>
      </c>
      <c r="F91" s="13" t="s">
        <v>25</v>
      </c>
      <c r="G91" s="3" t="str">
        <f t="shared" si="6"/>
        <v>J3.3</v>
      </c>
      <c r="H91" s="3" t="s">
        <v>58</v>
      </c>
      <c r="I91" s="3">
        <v>2</v>
      </c>
      <c r="J91" s="3">
        <v>2</v>
      </c>
      <c r="K91" s="3" t="s">
        <v>58</v>
      </c>
      <c r="L91" s="115" t="str">
        <f t="shared" si="5"/>
        <v>HR13007-WC05No1000_Sp-J3.3_St-B2_Ch2_TB</v>
      </c>
      <c r="O91" s="35"/>
      <c r="P91" s="3"/>
      <c r="Q91" s="3"/>
      <c r="R91" s="3"/>
      <c r="S91" s="3"/>
      <c r="T91" s="3"/>
      <c r="U91" s="3"/>
      <c r="V91" s="3"/>
      <c r="W91" s="3"/>
      <c r="X91" s="7"/>
      <c r="Y91" s="7"/>
      <c r="Z91" s="121"/>
      <c r="AA91" s="141">
        <v>1</v>
      </c>
    </row>
    <row r="92" spans="2:27" ht="13.2" customHeight="1">
      <c r="B92" s="39" t="s">
        <v>15</v>
      </c>
      <c r="C92" s="73">
        <v>13008</v>
      </c>
      <c r="D92" s="12">
        <v>0.63472222222222219</v>
      </c>
      <c r="E92" s="3">
        <v>1000</v>
      </c>
      <c r="F92" s="13" t="s">
        <v>25</v>
      </c>
      <c r="G92" s="30" t="s">
        <v>46</v>
      </c>
      <c r="H92" s="3" t="s">
        <v>58</v>
      </c>
      <c r="I92" s="3">
        <v>2</v>
      </c>
      <c r="J92" s="3">
        <v>2</v>
      </c>
      <c r="K92" s="3" t="s">
        <v>58</v>
      </c>
      <c r="L92" s="115" t="str">
        <f t="shared" si="5"/>
        <v>HR13008-WC05No1000_Sp-J01_St-B2_Ch2_TB</v>
      </c>
      <c r="O92" s="35"/>
      <c r="P92" s="3"/>
      <c r="Q92" s="3"/>
      <c r="R92" s="3"/>
      <c r="S92" s="3"/>
      <c r="T92" s="3"/>
      <c r="U92" s="3"/>
      <c r="V92" s="3"/>
      <c r="W92" s="3"/>
      <c r="X92" s="7"/>
      <c r="Y92" s="7"/>
      <c r="Z92" s="121"/>
      <c r="AA92" s="141">
        <v>1</v>
      </c>
    </row>
    <row r="93" spans="2:27" ht="13.2" customHeight="1">
      <c r="B93" s="39" t="s">
        <v>15</v>
      </c>
      <c r="C93" s="73">
        <v>13009</v>
      </c>
      <c r="D93" s="12">
        <v>0.65902777777777777</v>
      </c>
      <c r="E93" s="3">
        <v>1000</v>
      </c>
      <c r="F93" s="13" t="s">
        <v>25</v>
      </c>
      <c r="G93" s="30" t="s">
        <v>45</v>
      </c>
      <c r="H93" s="3" t="s">
        <v>58</v>
      </c>
      <c r="I93" s="3">
        <v>2</v>
      </c>
      <c r="J93" s="3">
        <v>2</v>
      </c>
      <c r="K93" s="3" t="s">
        <v>58</v>
      </c>
      <c r="L93" s="115" t="str">
        <f t="shared" si="5"/>
        <v>HR13009-WC05No1000_Sp-J12_St-B2_Ch2_TB</v>
      </c>
      <c r="O93" s="35"/>
      <c r="P93" s="3"/>
      <c r="Q93" s="3"/>
      <c r="R93" s="3"/>
      <c r="S93" s="3"/>
      <c r="T93" s="3"/>
      <c r="U93" s="3"/>
      <c r="V93" s="3"/>
      <c r="W93" s="3"/>
      <c r="X93" s="7"/>
      <c r="Y93" s="7"/>
      <c r="Z93" s="121"/>
      <c r="AA93" s="141">
        <v>1</v>
      </c>
    </row>
    <row r="94" spans="2:27" ht="13.2" customHeight="1">
      <c r="B94" s="39" t="s">
        <v>15</v>
      </c>
      <c r="C94" s="73">
        <v>13110</v>
      </c>
      <c r="D94" s="23">
        <v>0.41666666666666669</v>
      </c>
      <c r="E94" s="3">
        <v>1000</v>
      </c>
      <c r="F94" s="13" t="s">
        <v>29</v>
      </c>
      <c r="G94" s="3" t="s">
        <v>13</v>
      </c>
      <c r="H94" s="3" t="s">
        <v>58</v>
      </c>
      <c r="I94" s="3">
        <v>2</v>
      </c>
      <c r="J94" s="3">
        <v>2</v>
      </c>
      <c r="K94" s="3" t="s">
        <v>58</v>
      </c>
      <c r="L94" s="115" t="str">
        <f t="shared" si="5"/>
        <v>HR13110-WC08No1000_Sp-J3.3_St-B2_Ch2_TB</v>
      </c>
      <c r="O94" s="35"/>
      <c r="P94" s="3"/>
      <c r="Q94" s="3"/>
      <c r="R94" s="3"/>
      <c r="S94" s="3"/>
      <c r="T94" s="3"/>
      <c r="U94" s="3"/>
      <c r="V94" s="3"/>
      <c r="W94" s="3"/>
      <c r="X94" s="7"/>
      <c r="Y94" s="7"/>
      <c r="Z94" s="121"/>
      <c r="AA94" s="141">
        <v>1</v>
      </c>
    </row>
    <row r="95" spans="2:27" ht="13.2" customHeight="1">
      <c r="B95" s="39" t="s">
        <v>15</v>
      </c>
      <c r="C95" s="73">
        <v>13211</v>
      </c>
      <c r="D95" s="23">
        <v>0.43888888888888888</v>
      </c>
      <c r="E95" s="3">
        <v>1000</v>
      </c>
      <c r="F95" s="14">
        <v>10</v>
      </c>
      <c r="G95" s="3" t="str">
        <f>G94</f>
        <v>J3.3</v>
      </c>
      <c r="H95" s="3" t="s">
        <v>58</v>
      </c>
      <c r="I95" s="3">
        <v>2</v>
      </c>
      <c r="J95" s="3">
        <v>2</v>
      </c>
      <c r="K95" s="3" t="s">
        <v>58</v>
      </c>
      <c r="L95" s="113" t="str">
        <f t="shared" si="5"/>
        <v>HR13211-WC10No1000_Sp-J3.3_St-B2_Ch2_TB</v>
      </c>
      <c r="O95" s="35"/>
      <c r="P95" s="3"/>
      <c r="Q95" s="3"/>
      <c r="R95" s="3"/>
      <c r="S95" s="3"/>
      <c r="T95" s="3"/>
      <c r="U95" s="3"/>
      <c r="V95" s="3"/>
      <c r="W95" s="3"/>
      <c r="X95" s="7"/>
      <c r="Y95" s="7"/>
      <c r="Z95" s="121"/>
      <c r="AA95" s="141">
        <v>1</v>
      </c>
    </row>
    <row r="96" spans="2:27" ht="13.2" customHeight="1">
      <c r="B96" s="39" t="s">
        <v>15</v>
      </c>
      <c r="C96" s="73">
        <v>13312</v>
      </c>
      <c r="D96" s="23">
        <v>0.46527777777777773</v>
      </c>
      <c r="E96" s="3">
        <v>1000</v>
      </c>
      <c r="F96" s="14">
        <v>10</v>
      </c>
      <c r="G96" s="30" t="s">
        <v>46</v>
      </c>
      <c r="H96" s="3" t="s">
        <v>58</v>
      </c>
      <c r="I96" s="3">
        <v>2</v>
      </c>
      <c r="J96" s="3">
        <v>2</v>
      </c>
      <c r="K96" s="3" t="s">
        <v>58</v>
      </c>
      <c r="L96" s="113" t="str">
        <f t="shared" si="5"/>
        <v>HR13312-WC10No1000_Sp-J01_St-B2_Ch2_TB</v>
      </c>
      <c r="O96" s="35"/>
      <c r="P96" s="3"/>
      <c r="Q96" s="3"/>
      <c r="R96" s="3"/>
      <c r="S96" s="3"/>
      <c r="T96" s="3"/>
      <c r="U96" s="3"/>
      <c r="V96" s="3"/>
      <c r="W96" s="3"/>
      <c r="X96" s="7"/>
      <c r="Y96" s="7"/>
      <c r="Z96" s="121"/>
      <c r="AA96" s="141">
        <v>1</v>
      </c>
    </row>
    <row r="97" spans="2:27" ht="13.2" customHeight="1">
      <c r="B97" s="39" t="s">
        <v>15</v>
      </c>
      <c r="C97" s="73">
        <v>20113</v>
      </c>
      <c r="D97" s="23">
        <v>0.49861111111111112</v>
      </c>
      <c r="E97" s="3">
        <v>1000</v>
      </c>
      <c r="F97" s="14">
        <v>10</v>
      </c>
      <c r="G97" s="30" t="s">
        <v>45</v>
      </c>
      <c r="H97" s="3" t="s">
        <v>58</v>
      </c>
      <c r="I97" s="3">
        <v>2</v>
      </c>
      <c r="J97" s="3">
        <v>2</v>
      </c>
      <c r="K97" s="3" t="s">
        <v>58</v>
      </c>
      <c r="L97" s="113" t="str">
        <f t="shared" si="5"/>
        <v>HR20113-WC10No1000_Sp-J12_St-B2_Ch2_TB</v>
      </c>
      <c r="O97" s="35"/>
      <c r="P97" s="3"/>
      <c r="Q97" s="3"/>
      <c r="R97" s="3"/>
      <c r="S97" s="3"/>
      <c r="T97" s="3"/>
      <c r="U97" s="3"/>
      <c r="V97" s="3"/>
      <c r="W97" s="3"/>
      <c r="X97" s="7"/>
      <c r="Y97" s="7"/>
      <c r="Z97" s="121"/>
      <c r="AA97" s="141">
        <v>1</v>
      </c>
    </row>
    <row r="98" spans="2:27" ht="13.2" customHeight="1" thickBot="1">
      <c r="B98" s="76" t="s">
        <v>15</v>
      </c>
      <c r="C98" s="77">
        <v>20115</v>
      </c>
      <c r="D98" s="78">
        <v>0.59444444444444444</v>
      </c>
      <c r="E98" s="79">
        <v>1000</v>
      </c>
      <c r="F98" s="80" t="s">
        <v>27</v>
      </c>
      <c r="G98" s="79" t="s">
        <v>13</v>
      </c>
      <c r="H98" s="79" t="s">
        <v>58</v>
      </c>
      <c r="I98" s="79">
        <v>2</v>
      </c>
      <c r="J98" s="79">
        <v>1</v>
      </c>
      <c r="K98" s="79" t="s">
        <v>58</v>
      </c>
      <c r="L98" s="116" t="str">
        <f t="shared" si="5"/>
        <v>HR20115-WC07No1000_Sp-J3.3_St-B2_Ch1_TB</v>
      </c>
      <c r="M98" s="81"/>
      <c r="N98" s="81"/>
      <c r="O98" s="35"/>
      <c r="P98" s="3"/>
      <c r="Q98" s="3"/>
      <c r="R98" s="3"/>
      <c r="S98" s="3"/>
      <c r="T98" s="3"/>
      <c r="U98" s="3"/>
      <c r="V98" s="3"/>
      <c r="W98" s="3"/>
      <c r="X98" s="7"/>
      <c r="Y98" s="7"/>
      <c r="Z98" s="121"/>
      <c r="AA98" s="143">
        <v>1</v>
      </c>
    </row>
  </sheetData>
  <mergeCells count="1">
    <mergeCell ref="H2:I2"/>
  </mergeCells>
  <phoneticPr fontId="1" type="noConversion"/>
  <pageMargins left="0.74803149606299213" right="0.74803149606299213" top="1.1811023622047245" bottom="0.98425196850393704" header="0.51181102362204722" footer="0.51181102362204722"/>
  <pageSetup paperSize="8" fitToHeight="0" orientation="landscape" r:id="rId1"/>
  <headerFooter alignWithMargins="0"/>
  <ignoredErrors>
    <ignoredError sqref="F89" numberStoredAsText="1"/>
    <ignoredError sqref="AA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zoomScaleNormal="100" workbookViewId="0">
      <selection activeCell="I10" sqref="I10"/>
    </sheetView>
  </sheetViews>
  <sheetFormatPr defaultRowHeight="13.2"/>
  <cols>
    <col min="1" max="1" width="1.5546875" customWidth="1"/>
    <col min="2" max="2" width="16.44140625" customWidth="1"/>
    <col min="3" max="3" width="25.5546875" customWidth="1"/>
    <col min="4" max="4" width="10.5546875" customWidth="1"/>
    <col min="5" max="5" width="8.44140625" customWidth="1"/>
    <col min="6" max="6" width="19" customWidth="1"/>
    <col min="7" max="7" width="11.44140625" customWidth="1"/>
    <col min="8" max="8" width="10.6640625" customWidth="1"/>
    <col min="9" max="9" width="22.21875" customWidth="1"/>
  </cols>
  <sheetData>
    <row r="1" spans="2:9" ht="7.8" customHeight="1" thickBot="1"/>
    <row r="2" spans="2:9" ht="13.8" thickBot="1">
      <c r="B2" s="131" t="s">
        <v>18</v>
      </c>
      <c r="C2" s="124" t="s">
        <v>139</v>
      </c>
      <c r="E2" s="131" t="s">
        <v>142</v>
      </c>
      <c r="F2" s="124" t="s">
        <v>144</v>
      </c>
      <c r="H2" s="125" t="s">
        <v>170</v>
      </c>
      <c r="I2" s="127" t="s">
        <v>144</v>
      </c>
    </row>
    <row r="3" spans="2:9" ht="27" customHeight="1">
      <c r="B3" s="42">
        <v>1</v>
      </c>
      <c r="C3" s="65">
        <v>0.1</v>
      </c>
      <c r="E3" s="42">
        <v>7</v>
      </c>
      <c r="F3" s="66" t="s">
        <v>143</v>
      </c>
      <c r="H3" s="132">
        <v>1</v>
      </c>
      <c r="I3" s="168" t="s">
        <v>179</v>
      </c>
    </row>
    <row r="4" spans="2:9" ht="42" customHeight="1" thickBot="1">
      <c r="B4" s="68">
        <v>2</v>
      </c>
      <c r="C4" s="58">
        <v>0.33500000000000002</v>
      </c>
      <c r="E4" s="43">
        <v>8</v>
      </c>
      <c r="F4" s="67" t="s">
        <v>145</v>
      </c>
      <c r="H4" s="133">
        <v>2</v>
      </c>
      <c r="I4" s="169"/>
    </row>
    <row r="5" spans="2:9" ht="22.8" customHeight="1" thickBot="1">
      <c r="B5" s="43">
        <v>3</v>
      </c>
      <c r="C5" s="62">
        <v>0.04</v>
      </c>
      <c r="H5" s="134">
        <v>3</v>
      </c>
      <c r="I5" s="170"/>
    </row>
    <row r="6" spans="2:9" ht="13.8" thickBot="1"/>
    <row r="7" spans="2:9" ht="16.2" thickBot="1">
      <c r="B7" s="122" t="s">
        <v>11</v>
      </c>
      <c r="C7" s="128" t="s">
        <v>19</v>
      </c>
      <c r="D7" s="129" t="s">
        <v>171</v>
      </c>
      <c r="E7" s="129" t="s">
        <v>172</v>
      </c>
      <c r="F7" s="129" t="s">
        <v>173</v>
      </c>
      <c r="G7" s="130" t="s">
        <v>174</v>
      </c>
    </row>
    <row r="8" spans="2:9">
      <c r="B8" s="52" t="s">
        <v>21</v>
      </c>
      <c r="C8" s="53">
        <v>0.8</v>
      </c>
      <c r="D8" s="53">
        <v>0.08</v>
      </c>
      <c r="E8" s="54">
        <f>F8/1.1</f>
        <v>1.2</v>
      </c>
      <c r="F8" s="54">
        <v>1.32</v>
      </c>
      <c r="G8" s="55">
        <v>3.5999999999999997E-2</v>
      </c>
      <c r="I8" s="166"/>
    </row>
    <row r="9" spans="2:9">
      <c r="B9" s="46" t="s">
        <v>22</v>
      </c>
      <c r="C9" s="44">
        <v>0.8</v>
      </c>
      <c r="D9" s="44">
        <v>0.11</v>
      </c>
      <c r="E9" s="45">
        <f t="shared" ref="E9:E31" si="0">F9/1.1</f>
        <v>1.4</v>
      </c>
      <c r="F9" s="45">
        <v>1.54</v>
      </c>
      <c r="G9" s="47">
        <v>3.5999999999999997E-2</v>
      </c>
    </row>
    <row r="10" spans="2:9">
      <c r="B10" s="46" t="s">
        <v>23</v>
      </c>
      <c r="C10" s="44">
        <v>0.8</v>
      </c>
      <c r="D10" s="44">
        <v>0.04</v>
      </c>
      <c r="E10" s="45">
        <f t="shared" si="0"/>
        <v>1.6</v>
      </c>
      <c r="F10" s="45">
        <v>1.7600000000000002</v>
      </c>
      <c r="G10" s="47">
        <v>0.01</v>
      </c>
    </row>
    <row r="11" spans="2:9">
      <c r="B11" s="46" t="s">
        <v>24</v>
      </c>
      <c r="C11" s="44">
        <v>0.8</v>
      </c>
      <c r="D11" s="44">
        <v>7.0000000000000007E-2</v>
      </c>
      <c r="E11" s="45">
        <f t="shared" si="0"/>
        <v>2.1</v>
      </c>
      <c r="F11" s="45">
        <v>2.3100000000000005</v>
      </c>
      <c r="G11" s="47">
        <v>0.01</v>
      </c>
    </row>
    <row r="12" spans="2:9">
      <c r="B12" s="46" t="s">
        <v>25</v>
      </c>
      <c r="C12" s="44">
        <v>0.75</v>
      </c>
      <c r="D12" s="44">
        <v>0.14000000000000001</v>
      </c>
      <c r="E12" s="45">
        <f t="shared" si="0"/>
        <v>1.2</v>
      </c>
      <c r="F12" s="45">
        <v>1.32</v>
      </c>
      <c r="G12" s="47">
        <v>6.2E-2</v>
      </c>
    </row>
    <row r="13" spans="2:9">
      <c r="B13" s="46" t="s">
        <v>26</v>
      </c>
      <c r="C13" s="44">
        <v>0.75</v>
      </c>
      <c r="D13" s="44">
        <v>0.08</v>
      </c>
      <c r="E13" s="45">
        <f t="shared" si="0"/>
        <v>1.2</v>
      </c>
      <c r="F13" s="45">
        <v>1.32</v>
      </c>
      <c r="G13" s="47">
        <v>3.5999999999999997E-2</v>
      </c>
    </row>
    <row r="14" spans="2:9">
      <c r="B14" s="46" t="s">
        <v>27</v>
      </c>
      <c r="C14" s="44">
        <v>0.75</v>
      </c>
      <c r="D14" s="44">
        <v>0.185</v>
      </c>
      <c r="E14" s="45">
        <f t="shared" si="0"/>
        <v>1.4</v>
      </c>
      <c r="F14" s="45">
        <v>1.54</v>
      </c>
      <c r="G14" s="47">
        <v>0.06</v>
      </c>
    </row>
    <row r="15" spans="2:9">
      <c r="B15" s="46" t="s">
        <v>29</v>
      </c>
      <c r="C15" s="44">
        <v>0.75</v>
      </c>
      <c r="D15" s="44">
        <v>0.11</v>
      </c>
      <c r="E15" s="45">
        <f t="shared" si="0"/>
        <v>1.4</v>
      </c>
      <c r="F15" s="45">
        <v>1.54</v>
      </c>
      <c r="G15" s="47">
        <v>3.5999999999999997E-2</v>
      </c>
    </row>
    <row r="16" spans="2:9">
      <c r="B16" s="46" t="s">
        <v>28</v>
      </c>
      <c r="C16" s="44">
        <v>0.75</v>
      </c>
      <c r="D16" s="44">
        <v>0.24</v>
      </c>
      <c r="E16" s="45">
        <f t="shared" si="0"/>
        <v>1.6</v>
      </c>
      <c r="F16" s="45">
        <v>1.7600000000000002</v>
      </c>
      <c r="G16" s="47">
        <v>0.06</v>
      </c>
    </row>
    <row r="17" spans="2:7">
      <c r="B17" s="46" t="s">
        <v>30</v>
      </c>
      <c r="C17" s="44">
        <v>0.75</v>
      </c>
      <c r="D17" s="44">
        <v>0.14000000000000001</v>
      </c>
      <c r="E17" s="45">
        <f t="shared" si="0"/>
        <v>1.6</v>
      </c>
      <c r="F17" s="45">
        <v>1.7600000000000002</v>
      </c>
      <c r="G17" s="47">
        <v>3.5000000000000003E-2</v>
      </c>
    </row>
    <row r="18" spans="2:7">
      <c r="B18" s="46" t="s">
        <v>31</v>
      </c>
      <c r="C18" s="44">
        <v>0.75</v>
      </c>
      <c r="D18" s="44">
        <v>0.04</v>
      </c>
      <c r="E18" s="45">
        <f t="shared" si="0"/>
        <v>1.6</v>
      </c>
      <c r="F18" s="45">
        <v>1.7600000000000002</v>
      </c>
      <c r="G18" s="47">
        <v>0.01</v>
      </c>
    </row>
    <row r="19" spans="2:7">
      <c r="B19" s="46" t="s">
        <v>32</v>
      </c>
      <c r="C19" s="44">
        <v>0.75</v>
      </c>
      <c r="D19" s="44">
        <v>0.24</v>
      </c>
      <c r="E19" s="45">
        <f t="shared" si="0"/>
        <v>2.1</v>
      </c>
      <c r="F19" s="45">
        <v>2.3100000000000005</v>
      </c>
      <c r="G19" s="47">
        <v>3.5000000000000003E-2</v>
      </c>
    </row>
    <row r="20" spans="2:7">
      <c r="B20" s="46" t="s">
        <v>33</v>
      </c>
      <c r="C20" s="44">
        <v>0.75</v>
      </c>
      <c r="D20" s="44">
        <v>7.0000000000000007E-2</v>
      </c>
      <c r="E20" s="45">
        <f t="shared" si="0"/>
        <v>2.1</v>
      </c>
      <c r="F20" s="45">
        <v>2.3100000000000005</v>
      </c>
      <c r="G20" s="47">
        <v>0.01</v>
      </c>
    </row>
    <row r="21" spans="2:7">
      <c r="B21" s="46" t="s">
        <v>34</v>
      </c>
      <c r="C21" s="44">
        <v>0.75</v>
      </c>
      <c r="D21" s="44">
        <v>0.14000000000000001</v>
      </c>
      <c r="E21" s="45">
        <f t="shared" si="0"/>
        <v>3</v>
      </c>
      <c r="F21" s="45">
        <v>3.3000000000000003</v>
      </c>
      <c r="G21" s="47">
        <v>0.01</v>
      </c>
    </row>
    <row r="22" spans="2:7">
      <c r="B22" s="46" t="s">
        <v>35</v>
      </c>
      <c r="C22" s="44">
        <v>0.7</v>
      </c>
      <c r="D22" s="44">
        <v>0.14000000000000001</v>
      </c>
      <c r="E22" s="45">
        <f t="shared" si="0"/>
        <v>1.2</v>
      </c>
      <c r="F22" s="45">
        <v>1.32</v>
      </c>
      <c r="G22" s="47">
        <v>6.2E-2</v>
      </c>
    </row>
    <row r="23" spans="2:7">
      <c r="B23" s="46" t="s">
        <v>36</v>
      </c>
      <c r="C23" s="44">
        <v>0.7</v>
      </c>
      <c r="D23" s="44">
        <v>0.08</v>
      </c>
      <c r="E23" s="45">
        <f t="shared" si="0"/>
        <v>1.2</v>
      </c>
      <c r="F23" s="45">
        <v>1.32</v>
      </c>
      <c r="G23" s="47">
        <v>3.5999999999999997E-2</v>
      </c>
    </row>
    <row r="24" spans="2:7">
      <c r="B24" s="46" t="s">
        <v>37</v>
      </c>
      <c r="C24" s="44">
        <v>0.7</v>
      </c>
      <c r="D24" s="44">
        <v>0.185</v>
      </c>
      <c r="E24" s="45">
        <f t="shared" si="0"/>
        <v>1.4</v>
      </c>
      <c r="F24" s="45">
        <v>1.54</v>
      </c>
      <c r="G24" s="47">
        <v>0.06</v>
      </c>
    </row>
    <row r="25" spans="2:7">
      <c r="B25" s="46" t="s">
        <v>38</v>
      </c>
      <c r="C25" s="44">
        <v>0.7</v>
      </c>
      <c r="D25" s="44">
        <v>0.11</v>
      </c>
      <c r="E25" s="45">
        <f t="shared" si="0"/>
        <v>1.4</v>
      </c>
      <c r="F25" s="45">
        <v>1.54</v>
      </c>
      <c r="G25" s="47">
        <v>3.5999999999999997E-2</v>
      </c>
    </row>
    <row r="26" spans="2:7">
      <c r="B26" s="46" t="s">
        <v>39</v>
      </c>
      <c r="C26" s="44">
        <v>0.7</v>
      </c>
      <c r="D26" s="44">
        <v>0.04</v>
      </c>
      <c r="E26" s="45">
        <f t="shared" si="0"/>
        <v>1.6</v>
      </c>
      <c r="F26" s="45">
        <v>1.7600000000000002</v>
      </c>
      <c r="G26" s="47">
        <v>0.01</v>
      </c>
    </row>
    <row r="27" spans="2:7">
      <c r="B27" s="46" t="s">
        <v>40</v>
      </c>
      <c r="C27" s="44">
        <v>0.7</v>
      </c>
      <c r="D27" s="44">
        <v>0.14000000000000001</v>
      </c>
      <c r="E27" s="45">
        <f t="shared" si="0"/>
        <v>1.6</v>
      </c>
      <c r="F27" s="45">
        <v>1.7600000000000002</v>
      </c>
      <c r="G27" s="47">
        <v>0.06</v>
      </c>
    </row>
    <row r="28" spans="2:7">
      <c r="B28" s="46" t="s">
        <v>41</v>
      </c>
      <c r="C28" s="44">
        <v>0.7</v>
      </c>
      <c r="D28" s="44">
        <v>0.24</v>
      </c>
      <c r="E28" s="45">
        <f t="shared" si="0"/>
        <v>1.6</v>
      </c>
      <c r="F28" s="45">
        <v>1.7600000000000002</v>
      </c>
      <c r="G28" s="47">
        <v>3.5999999999999997E-2</v>
      </c>
    </row>
    <row r="29" spans="2:7">
      <c r="B29" s="46" t="s">
        <v>42</v>
      </c>
      <c r="C29" s="44">
        <v>0.7</v>
      </c>
      <c r="D29" s="44">
        <v>0.24</v>
      </c>
      <c r="E29" s="45">
        <f t="shared" si="0"/>
        <v>2.1</v>
      </c>
      <c r="F29" s="45">
        <v>2.3100000000000005</v>
      </c>
      <c r="G29" s="47">
        <v>3.5999999999999997E-2</v>
      </c>
    </row>
    <row r="30" spans="2:7">
      <c r="B30" s="46" t="s">
        <v>43</v>
      </c>
      <c r="C30" s="44">
        <v>0.7</v>
      </c>
      <c r="D30" s="44">
        <v>7.0000000000000007E-2</v>
      </c>
      <c r="E30" s="45">
        <f t="shared" si="0"/>
        <v>2.1</v>
      </c>
      <c r="F30" s="45">
        <v>2.3100000000000005</v>
      </c>
      <c r="G30" s="47">
        <v>0.01</v>
      </c>
    </row>
    <row r="31" spans="2:7" ht="13.8" thickBot="1">
      <c r="B31" s="48" t="s">
        <v>44</v>
      </c>
      <c r="C31" s="49">
        <v>0.7</v>
      </c>
      <c r="D31" s="49">
        <v>0.14000000000000001</v>
      </c>
      <c r="E31" s="50">
        <f t="shared" si="0"/>
        <v>3</v>
      </c>
      <c r="F31" s="50">
        <v>3.3000000000000003</v>
      </c>
      <c r="G31" s="51">
        <v>0.01</v>
      </c>
    </row>
    <row r="32" spans="2:7" ht="13.8" thickBot="1"/>
    <row r="33" spans="2:8" ht="13.8" thickBot="1">
      <c r="B33" s="122" t="s">
        <v>137</v>
      </c>
      <c r="C33" s="123" t="s">
        <v>144</v>
      </c>
      <c r="D33" s="124" t="s">
        <v>150</v>
      </c>
      <c r="F33" s="125" t="s">
        <v>167</v>
      </c>
      <c r="G33" s="126" t="s">
        <v>165</v>
      </c>
      <c r="H33" s="127" t="s">
        <v>166</v>
      </c>
    </row>
    <row r="34" spans="2:8">
      <c r="B34" s="63" t="s">
        <v>146</v>
      </c>
      <c r="C34" s="64" t="s">
        <v>152</v>
      </c>
      <c r="D34" s="65" t="s">
        <v>146</v>
      </c>
      <c r="F34" s="87" t="s">
        <v>58</v>
      </c>
      <c r="G34" s="88">
        <v>250</v>
      </c>
      <c r="H34" s="89">
        <v>112</v>
      </c>
    </row>
    <row r="35" spans="2:8" ht="26.4">
      <c r="B35" s="59" t="s">
        <v>147</v>
      </c>
      <c r="C35" s="56" t="s">
        <v>153</v>
      </c>
      <c r="D35" s="58" t="s">
        <v>147</v>
      </c>
      <c r="F35" s="90" t="s">
        <v>51</v>
      </c>
      <c r="G35" s="91">
        <v>870</v>
      </c>
      <c r="H35" s="92">
        <v>175</v>
      </c>
    </row>
    <row r="36" spans="2:8" ht="27" thickBot="1">
      <c r="B36" s="59" t="s">
        <v>148</v>
      </c>
      <c r="C36" s="57" t="s">
        <v>154</v>
      </c>
      <c r="D36" s="58" t="s">
        <v>148</v>
      </c>
      <c r="F36" s="93" t="s">
        <v>53</v>
      </c>
      <c r="G36" s="94">
        <v>900</v>
      </c>
      <c r="H36" s="95">
        <v>185</v>
      </c>
    </row>
    <row r="37" spans="2:8" ht="27" thickBot="1">
      <c r="B37" s="60" t="s">
        <v>149</v>
      </c>
      <c r="C37" s="61" t="s">
        <v>155</v>
      </c>
      <c r="D37" s="62" t="s">
        <v>149</v>
      </c>
    </row>
    <row r="38" spans="2:8">
      <c r="B38" s="69" t="s">
        <v>151</v>
      </c>
    </row>
    <row r="40" spans="2:8">
      <c r="B40" s="70" t="s">
        <v>156</v>
      </c>
      <c r="F40" t="s">
        <v>157</v>
      </c>
    </row>
    <row r="53" spans="2:6">
      <c r="B53" t="s">
        <v>158</v>
      </c>
      <c r="F53" t="s">
        <v>159</v>
      </c>
    </row>
  </sheetData>
  <mergeCells count="1">
    <mergeCell ref="I3:I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csv File Name</vt:lpstr>
      <vt:lpstr>Supporting Information</vt:lpstr>
    </vt:vector>
  </TitlesOfParts>
  <Company>Desktop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Tom;William Alsop</dc:creator>
  <cp:lastModifiedBy>Quillon Harpham</cp:lastModifiedBy>
  <cp:lastPrinted>2016-11-14T16:25:24Z</cp:lastPrinted>
  <dcterms:created xsi:type="dcterms:W3CDTF">2014-03-03T11:30:44Z</dcterms:created>
  <dcterms:modified xsi:type="dcterms:W3CDTF">2018-02-20T10:57:50Z</dcterms:modified>
</cp:coreProperties>
</file>