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jero_o\Documents\Gloassay\Results\"/>
    </mc:Choice>
  </mc:AlternateContent>
  <bookViews>
    <workbookView xWindow="0" yWindow="0" windowWidth="23472" windowHeight="8976" activeTab="3"/>
  </bookViews>
  <sheets>
    <sheet name="all trans" sheetId="2" r:id="rId1"/>
    <sheet name="6.11 cis" sheetId="4" r:id="rId2"/>
    <sheet name="9-cis" sheetId="6" r:id="rId3"/>
    <sheet name="calculations" sheetId="5" r:id="rId4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3" i="5" l="1"/>
  <c r="J63" i="5" s="1"/>
  <c r="C63" i="5"/>
  <c r="D63" i="5"/>
  <c r="E63" i="5"/>
  <c r="F63" i="5"/>
  <c r="G63" i="5"/>
  <c r="H63" i="5"/>
  <c r="I63" i="5"/>
  <c r="C64" i="5"/>
  <c r="D64" i="5"/>
  <c r="E64" i="5"/>
  <c r="F64" i="5"/>
  <c r="J64" i="5" s="1"/>
  <c r="G64" i="5"/>
  <c r="H64" i="5"/>
  <c r="I64" i="5"/>
  <c r="C65" i="5"/>
  <c r="D65" i="5"/>
  <c r="E65" i="5"/>
  <c r="F65" i="5"/>
  <c r="G65" i="5"/>
  <c r="H65" i="5"/>
  <c r="I65" i="5"/>
  <c r="C62" i="5"/>
  <c r="D62" i="5"/>
  <c r="E62" i="5"/>
  <c r="F62" i="5"/>
  <c r="G62" i="5"/>
  <c r="H62" i="5"/>
  <c r="I62" i="5"/>
  <c r="B62" i="5"/>
  <c r="K62" i="5" s="1"/>
  <c r="C47" i="5"/>
  <c r="D47" i="5"/>
  <c r="E47" i="5"/>
  <c r="F47" i="5"/>
  <c r="G47" i="5"/>
  <c r="H47" i="5"/>
  <c r="I47" i="5"/>
  <c r="B47" i="5"/>
  <c r="E50" i="5"/>
  <c r="F50" i="5"/>
  <c r="G50" i="5"/>
  <c r="H50" i="5"/>
  <c r="I50" i="5"/>
  <c r="C50" i="5"/>
  <c r="C49" i="5"/>
  <c r="D49" i="5"/>
  <c r="E49" i="5"/>
  <c r="F49" i="5"/>
  <c r="G49" i="5"/>
  <c r="H49" i="5"/>
  <c r="I49" i="5"/>
  <c r="B49" i="5"/>
  <c r="D46" i="5"/>
  <c r="E46" i="5"/>
  <c r="F46" i="5"/>
  <c r="G46" i="5"/>
  <c r="H46" i="5"/>
  <c r="I46" i="5"/>
  <c r="C46" i="5"/>
  <c r="K55" i="5"/>
  <c r="K54" i="5"/>
  <c r="K56" i="5"/>
  <c r="K57" i="5"/>
  <c r="K58" i="5"/>
  <c r="K59" i="5"/>
  <c r="K60" i="5"/>
  <c r="K61" i="5"/>
  <c r="K65" i="5"/>
  <c r="J54" i="5"/>
  <c r="J55" i="5"/>
  <c r="J56" i="5"/>
  <c r="J57" i="5"/>
  <c r="J58" i="5"/>
  <c r="J59" i="5"/>
  <c r="J60" i="5"/>
  <c r="J61" i="5"/>
  <c r="J62" i="5"/>
  <c r="J65" i="5"/>
  <c r="C56" i="5"/>
  <c r="D56" i="5"/>
  <c r="E56" i="5"/>
  <c r="F56" i="5"/>
  <c r="G56" i="5"/>
  <c r="H56" i="5"/>
  <c r="I56" i="5"/>
  <c r="B57" i="5"/>
  <c r="C57" i="5"/>
  <c r="D57" i="5"/>
  <c r="E57" i="5"/>
  <c r="F57" i="5"/>
  <c r="G57" i="5"/>
  <c r="H57" i="5"/>
  <c r="I57" i="5"/>
  <c r="B58" i="5"/>
  <c r="C58" i="5"/>
  <c r="D58" i="5"/>
  <c r="E58" i="5"/>
  <c r="F58" i="5"/>
  <c r="G58" i="5"/>
  <c r="H58" i="5"/>
  <c r="I58" i="5"/>
  <c r="B59" i="5"/>
  <c r="C59" i="5"/>
  <c r="D59" i="5"/>
  <c r="E59" i="5"/>
  <c r="F59" i="5"/>
  <c r="G59" i="5"/>
  <c r="H59" i="5"/>
  <c r="I59" i="5"/>
  <c r="C60" i="5"/>
  <c r="D60" i="5"/>
  <c r="E60" i="5"/>
  <c r="F60" i="5"/>
  <c r="G60" i="5"/>
  <c r="H60" i="5"/>
  <c r="I60" i="5"/>
  <c r="B61" i="5"/>
  <c r="C61" i="5"/>
  <c r="D61" i="5"/>
  <c r="E61" i="5"/>
  <c r="F61" i="5"/>
  <c r="G61" i="5"/>
  <c r="H61" i="5"/>
  <c r="I61" i="5"/>
  <c r="B55" i="5"/>
  <c r="C55" i="5"/>
  <c r="F55" i="5"/>
  <c r="G55" i="5"/>
  <c r="H55" i="5"/>
  <c r="I55" i="5"/>
  <c r="D54" i="5"/>
  <c r="E54" i="5"/>
  <c r="F54" i="5"/>
  <c r="G54" i="5"/>
  <c r="H54" i="5"/>
  <c r="I54" i="5"/>
  <c r="B54" i="5"/>
  <c r="C44" i="5"/>
  <c r="D44" i="5"/>
  <c r="E44" i="5"/>
  <c r="F44" i="5"/>
  <c r="H44" i="5"/>
  <c r="I44" i="5"/>
  <c r="B44" i="5"/>
  <c r="C43" i="5"/>
  <c r="E43" i="5"/>
  <c r="F43" i="5"/>
  <c r="G43" i="5"/>
  <c r="H43" i="5"/>
  <c r="I43" i="5"/>
  <c r="B43" i="5"/>
  <c r="K38" i="5"/>
  <c r="D38" i="5"/>
  <c r="E38" i="5"/>
  <c r="F38" i="5"/>
  <c r="G38" i="5"/>
  <c r="H38" i="5"/>
  <c r="I38" i="5"/>
  <c r="C38" i="5"/>
  <c r="K20" i="5"/>
  <c r="K21" i="5"/>
  <c r="K22" i="5"/>
  <c r="K23" i="5"/>
  <c r="K24" i="5"/>
  <c r="K25" i="5"/>
  <c r="K26" i="5"/>
  <c r="K27" i="5"/>
  <c r="K28" i="5"/>
  <c r="K29" i="5"/>
  <c r="K30" i="5"/>
  <c r="K31" i="5"/>
  <c r="J20" i="5"/>
  <c r="J21" i="5"/>
  <c r="J22" i="5"/>
  <c r="J23" i="5"/>
  <c r="J24" i="5"/>
  <c r="J25" i="5"/>
  <c r="J26" i="5"/>
  <c r="J27" i="5"/>
  <c r="J28" i="5"/>
  <c r="J29" i="5"/>
  <c r="J30" i="5"/>
  <c r="J31" i="5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3" i="5"/>
  <c r="K63" i="5" l="1"/>
  <c r="K64" i="5"/>
  <c r="J38" i="5"/>
  <c r="J4" i="5" l="1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3" i="5"/>
  <c r="H42" i="5" l="1"/>
  <c r="G37" i="5"/>
  <c r="I42" i="5"/>
  <c r="H37" i="5"/>
  <c r="B42" i="5"/>
  <c r="I37" i="5"/>
  <c r="C41" i="5"/>
  <c r="B37" i="5"/>
  <c r="D41" i="5"/>
  <c r="E42" i="5"/>
  <c r="B41" i="5"/>
  <c r="F37" i="5"/>
  <c r="F41" i="5"/>
  <c r="D42" i="5"/>
  <c r="I41" i="5"/>
  <c r="F42" i="5"/>
  <c r="E41" i="5"/>
  <c r="C42" i="5"/>
  <c r="G41" i="5"/>
  <c r="H41" i="5"/>
  <c r="E37" i="5"/>
  <c r="G42" i="5"/>
  <c r="C48" i="5"/>
  <c r="B45" i="5"/>
  <c r="B48" i="5"/>
  <c r="C40" i="5"/>
  <c r="D48" i="5"/>
  <c r="E40" i="5"/>
  <c r="C45" i="5"/>
  <c r="E48" i="5"/>
  <c r="I36" i="5"/>
  <c r="F40" i="5"/>
  <c r="E45" i="5"/>
  <c r="F48" i="5"/>
  <c r="E39" i="5"/>
  <c r="H39" i="5"/>
  <c r="D36" i="5"/>
  <c r="H36" i="5"/>
  <c r="D40" i="5"/>
  <c r="C39" i="5"/>
  <c r="G40" i="5"/>
  <c r="F45" i="5"/>
  <c r="G48" i="5"/>
  <c r="D39" i="5"/>
  <c r="H40" i="5"/>
  <c r="G45" i="5"/>
  <c r="H48" i="5"/>
  <c r="I40" i="5"/>
  <c r="H45" i="5"/>
  <c r="B40" i="5"/>
  <c r="F36" i="5"/>
  <c r="F39" i="5"/>
  <c r="I45" i="5"/>
  <c r="G39" i="5"/>
  <c r="I39" i="5"/>
  <c r="E36" i="5"/>
  <c r="G36" i="5"/>
  <c r="J37" i="5" l="1"/>
  <c r="K37" i="5"/>
  <c r="J50" i="5"/>
  <c r="K50" i="5"/>
  <c r="K45" i="5"/>
  <c r="J45" i="5"/>
  <c r="K44" i="5"/>
  <c r="J44" i="5"/>
  <c r="J36" i="5"/>
  <c r="K36" i="5"/>
  <c r="J46" i="5"/>
  <c r="K46" i="5"/>
  <c r="J48" i="5"/>
  <c r="K48" i="5"/>
  <c r="K43" i="5"/>
  <c r="J43" i="5"/>
  <c r="J39" i="5"/>
  <c r="K39" i="5"/>
  <c r="J41" i="5"/>
  <c r="K41" i="5"/>
  <c r="J47" i="5"/>
  <c r="K47" i="5"/>
  <c r="J40" i="5"/>
  <c r="K40" i="5"/>
  <c r="J49" i="5"/>
  <c r="K49" i="5"/>
  <c r="K42" i="5"/>
  <c r="J42" i="5"/>
</calcChain>
</file>

<file path=xl/sharedStrings.xml><?xml version="1.0" encoding="utf-8"?>
<sst xmlns="http://schemas.openxmlformats.org/spreadsheetml/2006/main" count="538" uniqueCount="136">
  <si>
    <t>User: USER</t>
  </si>
  <si>
    <t>Path: C:\Program Files (x86)\BMG\PHERAstar\User\Data\</t>
  </si>
  <si>
    <t>Test ID: 4482</t>
  </si>
  <si>
    <t>Test Name: GTPase Glo assay</t>
  </si>
  <si>
    <t>Date: 16.05.2023</t>
  </si>
  <si>
    <t>Time: 14:30:55</t>
  </si>
  <si>
    <t>ID1: 230516 Gloassay JSR Gi Gq</t>
  </si>
  <si>
    <t>ID2: 230516 Gloassay JSR (6.11 trans) Gi Gq</t>
  </si>
  <si>
    <t>Luminescence</t>
  </si>
  <si>
    <t>Grey fields contain deactivated wells:   /   Disabled by Grubbs outlier detection (95%): A03; A15; C11; E07; O09</t>
  </si>
  <si>
    <t>Well</t>
  </si>
  <si>
    <t>Content</t>
  </si>
  <si>
    <t>Average over replicates based on Raw Data (LUM plus)</t>
  </si>
  <si>
    <t>Raw Data (LUM plus)</t>
  </si>
  <si>
    <t>A01</t>
  </si>
  <si>
    <t>C01</t>
  </si>
  <si>
    <t>E01</t>
  </si>
  <si>
    <t>G01</t>
  </si>
  <si>
    <t>I01</t>
  </si>
  <si>
    <t>K01</t>
  </si>
  <si>
    <t>M01</t>
  </si>
  <si>
    <t>O01</t>
  </si>
  <si>
    <t>A03</t>
  </si>
  <si>
    <t>C03</t>
  </si>
  <si>
    <t>E03</t>
  </si>
  <si>
    <t>G03</t>
  </si>
  <si>
    <t>I03</t>
  </si>
  <si>
    <t>K03</t>
  </si>
  <si>
    <t>M03</t>
  </si>
  <si>
    <t>O03</t>
  </si>
  <si>
    <t>A05</t>
  </si>
  <si>
    <t>C05</t>
  </si>
  <si>
    <t>E05</t>
  </si>
  <si>
    <t>G05</t>
  </si>
  <si>
    <t>I05</t>
  </si>
  <si>
    <t>K05</t>
  </si>
  <si>
    <t>M05</t>
  </si>
  <si>
    <t>O05</t>
  </si>
  <si>
    <t>A07</t>
  </si>
  <si>
    <t>C07</t>
  </si>
  <si>
    <t>E07</t>
  </si>
  <si>
    <t>G07</t>
  </si>
  <si>
    <t>I07</t>
  </si>
  <si>
    <t>K07</t>
  </si>
  <si>
    <t>M07</t>
  </si>
  <si>
    <t>O07</t>
  </si>
  <si>
    <t>A09</t>
  </si>
  <si>
    <t>C09</t>
  </si>
  <si>
    <t>E09</t>
  </si>
  <si>
    <t>G09</t>
  </si>
  <si>
    <t>I09</t>
  </si>
  <si>
    <t>K09</t>
  </si>
  <si>
    <t>M09</t>
  </si>
  <si>
    <t>O09</t>
  </si>
  <si>
    <t>A11</t>
  </si>
  <si>
    <t>C11</t>
  </si>
  <si>
    <t>E11</t>
  </si>
  <si>
    <t>G11</t>
  </si>
  <si>
    <t>I11</t>
  </si>
  <si>
    <t>K11</t>
  </si>
  <si>
    <t>M11</t>
  </si>
  <si>
    <t>O11</t>
  </si>
  <si>
    <t>A13</t>
  </si>
  <si>
    <t>C13</t>
  </si>
  <si>
    <t>E13</t>
  </si>
  <si>
    <t>G13</t>
  </si>
  <si>
    <t>I13</t>
  </si>
  <si>
    <t>K13</t>
  </si>
  <si>
    <t>M13</t>
  </si>
  <si>
    <t>O13</t>
  </si>
  <si>
    <t>A15</t>
  </si>
  <si>
    <t>C15</t>
  </si>
  <si>
    <t>E15</t>
  </si>
  <si>
    <t>G15</t>
  </si>
  <si>
    <t>I15</t>
  </si>
  <si>
    <t>K15</t>
  </si>
  <si>
    <t>M15</t>
  </si>
  <si>
    <t>O15</t>
  </si>
  <si>
    <t>A17</t>
  </si>
  <si>
    <t>C17</t>
  </si>
  <si>
    <t>E17</t>
  </si>
  <si>
    <t>G17</t>
  </si>
  <si>
    <t>I17</t>
  </si>
  <si>
    <t>K17</t>
  </si>
  <si>
    <t>M17</t>
  </si>
  <si>
    <t>O17</t>
  </si>
  <si>
    <t>Sample X1</t>
  </si>
  <si>
    <t>Sample X2</t>
  </si>
  <si>
    <t>Sample X3</t>
  </si>
  <si>
    <t>Sample X4</t>
  </si>
  <si>
    <t>Sample X5</t>
  </si>
  <si>
    <t>Sample X6</t>
  </si>
  <si>
    <t>Sample X7</t>
  </si>
  <si>
    <t>Sample X8</t>
  </si>
  <si>
    <t>Sample X9</t>
  </si>
  <si>
    <t>Test ID: 4483</t>
  </si>
  <si>
    <t>Time: 14:40:22</t>
  </si>
  <si>
    <t>ID2: 230516 Gloassay JSR (6.11 cis) Gi Gq</t>
  </si>
  <si>
    <t>Grey fields contain deactivated wells:   /   Disabled by Grubbs outlier detection (95%): A07; A15; C01; E01</t>
  </si>
  <si>
    <t>Calculations</t>
  </si>
  <si>
    <t>JSR (6.11 trans) dark</t>
  </si>
  <si>
    <t>JSR (6.11 trans) light</t>
  </si>
  <si>
    <t>JSR (6.11 cis) dark</t>
  </si>
  <si>
    <t>JSR (6.11 cis) light</t>
  </si>
  <si>
    <t>JSR (9-cis) dark</t>
  </si>
  <si>
    <t>JSR (9-cis) light</t>
  </si>
  <si>
    <t>References</t>
  </si>
  <si>
    <t>Samples</t>
  </si>
  <si>
    <t>JSR (6.11 trans) dark + Gi</t>
  </si>
  <si>
    <t>JSR (6.11 trans) dark + Gq</t>
  </si>
  <si>
    <t>JSR (6.11 trans) light + Gi</t>
  </si>
  <si>
    <t>JSR (6.11 trans) light + Gq</t>
  </si>
  <si>
    <t>JSR (6.11 cis) dark + Gi</t>
  </si>
  <si>
    <t>JSR (6.11 cis) dark + Gq</t>
  </si>
  <si>
    <t>JSR (6.11 cis) light + Gi</t>
  </si>
  <si>
    <t>JSR (6.11 cis) light + Gq</t>
  </si>
  <si>
    <t>JSR (9-cis) dark + Gi</t>
  </si>
  <si>
    <t>JSR (9-cis) dark + Gq</t>
  </si>
  <si>
    <t>JSR (9-cis) light + Gi</t>
  </si>
  <si>
    <t>JSR (9-cis) light + Gq</t>
  </si>
  <si>
    <t>Test ID: 4484</t>
  </si>
  <si>
    <t>Time: 17:12:13</t>
  </si>
  <si>
    <t>ID2: 230516 JSR (9-cis) Gi Gq</t>
  </si>
  <si>
    <t>Grey fields contain deactivated wells:   /   Disabled by Grubbs outlier detection (95%): A01; A09; A15; A17; E03; E09; K05</t>
  </si>
  <si>
    <t>GTP (all trans)</t>
  </si>
  <si>
    <t>GTP (6.11 cis)</t>
  </si>
  <si>
    <t>GTP (9-cis)</t>
  </si>
  <si>
    <t>Gi (all trans)</t>
  </si>
  <si>
    <t>Gi (6.11 cis)</t>
  </si>
  <si>
    <t>Gi (9-cis)</t>
  </si>
  <si>
    <t>Gq (all trans)</t>
  </si>
  <si>
    <t>Gq (6.11 cis)</t>
  </si>
  <si>
    <t>Gq (9-cis)</t>
  </si>
  <si>
    <t>Mean</t>
  </si>
  <si>
    <t>Std. Deviation</t>
  </si>
  <si>
    <t>GTP depletion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</si>
</sst>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lightUp"/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1" fillId="0" borderId="5" xfId="0" applyFont="1" applyBorder="1" applyAlignment="1">
      <alignment horizontal="center" wrapText="1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2" fillId="0" borderId="0" xfId="0" applyFont="1"/>
    <xf numFmtId="0" fontId="3" fillId="0" borderId="0" xfId="0" applyFont="1"/>
    <xf numFmtId="0" fontId="0" fillId="2" borderId="2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extLst>
                  <c:ext xmlns:c15="http://schemas.microsoft.com/office/drawing/2012/chart" uri="{02D57815-91ED-43cb-92C2-25804820EDAC}">
                    <c15:fullRef>
                      <c15:sqref>(calculations!$K$36:$K$50,calculations!$K$54:$K$65)</c15:sqref>
                    </c15:fullRef>
                  </c:ext>
                </c:extLst>
                <c:f>(calculations!$K$46,calculations!$K$49,calculations!$K$54:$K$65)</c:f>
                <c:numCache>
                  <c:formatCode>General</c:formatCode>
                  <c:ptCount val="14"/>
                  <c:pt idx="0">
                    <c:v>0.85335630865792678</c:v>
                  </c:pt>
                  <c:pt idx="1">
                    <c:v>1.6009147420699597</c:v>
                  </c:pt>
                  <c:pt idx="2">
                    <c:v>1.511565623658794</c:v>
                  </c:pt>
                  <c:pt idx="3">
                    <c:v>3.136271113480301</c:v>
                  </c:pt>
                  <c:pt idx="4">
                    <c:v>0.6014683088802818</c:v>
                  </c:pt>
                  <c:pt idx="5">
                    <c:v>4.9609734651005652</c:v>
                  </c:pt>
                  <c:pt idx="6">
                    <c:v>1.6708372246900425</c:v>
                  </c:pt>
                  <c:pt idx="7">
                    <c:v>1.1709397893672846</c:v>
                  </c:pt>
                  <c:pt idx="8">
                    <c:v>0.28995279599867257</c:v>
                  </c:pt>
                  <c:pt idx="9">
                    <c:v>1.5026116337975015</c:v>
                  </c:pt>
                  <c:pt idx="10">
                    <c:v>2.6145420605758174</c:v>
                  </c:pt>
                  <c:pt idx="11">
                    <c:v>1.6843705836560745</c:v>
                  </c:pt>
                  <c:pt idx="12">
                    <c:v>0.19023717452020605</c:v>
                  </c:pt>
                  <c:pt idx="13">
                    <c:v>1.2387905919939119</c:v>
                  </c:pt>
                </c:numCache>
              </c:numRef>
            </c:plus>
            <c:minus>
              <c:numRef>
                <c:extLst>
                  <c:ext xmlns:c15="http://schemas.microsoft.com/office/drawing/2012/chart" uri="{02D57815-91ED-43cb-92C2-25804820EDAC}">
                    <c15:fullRef>
                      <c15:sqref>(calculations!$K$36:$K$50,calculations!$K$54:$K$65)</c15:sqref>
                    </c15:fullRef>
                  </c:ext>
                </c:extLst>
                <c:f>(calculations!$K$46,calculations!$K$49,calculations!$K$54:$K$65)</c:f>
                <c:numCache>
                  <c:formatCode>General</c:formatCode>
                  <c:ptCount val="14"/>
                  <c:pt idx="0">
                    <c:v>0.85335630865792678</c:v>
                  </c:pt>
                  <c:pt idx="1">
                    <c:v>1.6009147420699597</c:v>
                  </c:pt>
                  <c:pt idx="2">
                    <c:v>1.511565623658794</c:v>
                  </c:pt>
                  <c:pt idx="3">
                    <c:v>3.136271113480301</c:v>
                  </c:pt>
                  <c:pt idx="4">
                    <c:v>0.6014683088802818</c:v>
                  </c:pt>
                  <c:pt idx="5">
                    <c:v>4.9609734651005652</c:v>
                  </c:pt>
                  <c:pt idx="6">
                    <c:v>1.6708372246900425</c:v>
                  </c:pt>
                  <c:pt idx="7">
                    <c:v>1.1709397893672846</c:v>
                  </c:pt>
                  <c:pt idx="8">
                    <c:v>0.28995279599867257</c:v>
                  </c:pt>
                  <c:pt idx="9">
                    <c:v>1.5026116337975015</c:v>
                  </c:pt>
                  <c:pt idx="10">
                    <c:v>2.6145420605758174</c:v>
                  </c:pt>
                  <c:pt idx="11">
                    <c:v>1.6843705836560745</c:v>
                  </c:pt>
                  <c:pt idx="12">
                    <c:v>0.19023717452020605</c:v>
                  </c:pt>
                  <c:pt idx="13">
                    <c:v>1.2387905919939119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extLst>
                <c:ext xmlns:c15="http://schemas.microsoft.com/office/drawing/2012/chart" uri="{02D57815-91ED-43cb-92C2-25804820EDAC}">
                  <c15:fullRef>
                    <c15:sqref>(calculations!$A$36:$A$50,calculations!$A$54:$A$65)</c15:sqref>
                  </c15:fullRef>
                </c:ext>
              </c:extLst>
              <c:f>(calculations!$A$46,calculations!$A$49,calculations!$A$54:$A$65)</c:f>
              <c:strCache>
                <c:ptCount val="14"/>
                <c:pt idx="0">
                  <c:v>Gi (6.11 cis)</c:v>
                </c:pt>
                <c:pt idx="1">
                  <c:v>Gq (6.11 cis)</c:v>
                </c:pt>
                <c:pt idx="2">
                  <c:v>JSR (6.11 trans) dark + Gi</c:v>
                </c:pt>
                <c:pt idx="3">
                  <c:v>JSR (6.11 trans) dark + Gq</c:v>
                </c:pt>
                <c:pt idx="4">
                  <c:v>JSR (6.11 trans) light + Gi</c:v>
                </c:pt>
                <c:pt idx="5">
                  <c:v>JSR (6.11 trans) light + Gq</c:v>
                </c:pt>
                <c:pt idx="6">
                  <c:v>JSR (6.11 cis) dark + Gi</c:v>
                </c:pt>
                <c:pt idx="7">
                  <c:v>JSR (6.11 cis) dark + Gq</c:v>
                </c:pt>
                <c:pt idx="8">
                  <c:v>JSR (6.11 cis) light + Gi</c:v>
                </c:pt>
                <c:pt idx="9">
                  <c:v>JSR (6.11 cis) light + Gq</c:v>
                </c:pt>
                <c:pt idx="10">
                  <c:v>JSR (9-cis) dark + Gi</c:v>
                </c:pt>
                <c:pt idx="11">
                  <c:v>JSR (9-cis) dark + Gq</c:v>
                </c:pt>
                <c:pt idx="12">
                  <c:v>JSR (9-cis) light + Gi</c:v>
                </c:pt>
                <c:pt idx="13">
                  <c:v>JSR (9-cis) light + Gq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(calculations!$J$36:$J$50,calculations!$J$54:$J$65)</c15:sqref>
                  </c15:fullRef>
                </c:ext>
              </c:extLst>
              <c:f>(calculations!$J$46,calculations!$J$49,calculations!$J$54:$J$65)</c:f>
              <c:numCache>
                <c:formatCode>0.0</c:formatCode>
                <c:ptCount val="14"/>
                <c:pt idx="0">
                  <c:v>58.103264039181212</c:v>
                </c:pt>
                <c:pt idx="1">
                  <c:v>11.978475976741814</c:v>
                </c:pt>
                <c:pt idx="2">
                  <c:v>79.9134117712657</c:v>
                </c:pt>
                <c:pt idx="3">
                  <c:v>27.557700527518382</c:v>
                </c:pt>
                <c:pt idx="4">
                  <c:v>90.753763859624272</c:v>
                </c:pt>
                <c:pt idx="5">
                  <c:v>47.38953349216748</c:v>
                </c:pt>
                <c:pt idx="6">
                  <c:v>48.871515103090765</c:v>
                </c:pt>
                <c:pt idx="7">
                  <c:v>8.8203329860383217</c:v>
                </c:pt>
                <c:pt idx="8">
                  <c:v>90.85512908813871</c:v>
                </c:pt>
                <c:pt idx="9">
                  <c:v>50.648031643325311</c:v>
                </c:pt>
                <c:pt idx="10">
                  <c:v>57.265919220896564</c:v>
                </c:pt>
                <c:pt idx="11">
                  <c:v>6.6212550510360213</c:v>
                </c:pt>
                <c:pt idx="12">
                  <c:v>91.665162297850756</c:v>
                </c:pt>
                <c:pt idx="13">
                  <c:v>44.424908302896519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58-49F7-9EB3-DC137E619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71548624"/>
        <c:axId val="571543376"/>
      </c:barChart>
      <c:catAx>
        <c:axId val="571548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71543376"/>
        <c:crosses val="autoZero"/>
        <c:auto val="1"/>
        <c:lblAlgn val="ctr"/>
        <c:lblOffset val="100"/>
        <c:noMultiLvlLbl val="0"/>
      </c:catAx>
      <c:valAx>
        <c:axId val="571543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71548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495300</xdr:colOff>
      <xdr:row>39</xdr:row>
      <xdr:rowOff>0</xdr:rowOff>
    </xdr:from>
    <xdr:to>
      <xdr:col>24</xdr:col>
      <xdr:colOff>106680</xdr:colOff>
      <xdr:row>65</xdr:row>
      <xdr:rowOff>106680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15"/>
  <sheetViews>
    <sheetView topLeftCell="BB4" workbookViewId="0">
      <selection activeCell="BQ18" activeCellId="1" sqref="BN15:BU15 BQ18"/>
    </sheetView>
  </sheetViews>
  <sheetFormatPr defaultRowHeight="14.4" x14ac:dyDescent="0.3"/>
  <sheetData>
    <row r="1" spans="1:73" x14ac:dyDescent="0.3">
      <c r="A1" s="1" t="s">
        <v>0</v>
      </c>
    </row>
    <row r="2" spans="1:73" x14ac:dyDescent="0.3">
      <c r="A2" s="1" t="s">
        <v>1</v>
      </c>
    </row>
    <row r="3" spans="1:73" x14ac:dyDescent="0.3">
      <c r="A3" s="1" t="s">
        <v>2</v>
      </c>
    </row>
    <row r="4" spans="1:73" x14ac:dyDescent="0.3">
      <c r="A4" s="1" t="s">
        <v>3</v>
      </c>
    </row>
    <row r="5" spans="1:73" x14ac:dyDescent="0.3">
      <c r="A5" s="1" t="s">
        <v>4</v>
      </c>
    </row>
    <row r="6" spans="1:73" x14ac:dyDescent="0.3">
      <c r="A6" s="1" t="s">
        <v>5</v>
      </c>
    </row>
    <row r="7" spans="1:73" x14ac:dyDescent="0.3">
      <c r="A7" s="1" t="s">
        <v>6</v>
      </c>
    </row>
    <row r="8" spans="1:73" x14ac:dyDescent="0.3">
      <c r="A8" s="1" t="s">
        <v>7</v>
      </c>
    </row>
    <row r="9" spans="1:73" x14ac:dyDescent="0.3">
      <c r="A9" s="1" t="s">
        <v>8</v>
      </c>
    </row>
    <row r="10" spans="1:73" x14ac:dyDescent="0.3">
      <c r="A10" s="1" t="s">
        <v>9</v>
      </c>
    </row>
    <row r="12" spans="1:73" x14ac:dyDescent="0.3">
      <c r="A12" s="2" t="s">
        <v>10</v>
      </c>
      <c r="B12" s="3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  <c r="J12" s="10" t="s">
        <v>22</v>
      </c>
      <c r="K12" s="4" t="s">
        <v>23</v>
      </c>
      <c r="L12" s="4" t="s">
        <v>24</v>
      </c>
      <c r="M12" s="4" t="s">
        <v>25</v>
      </c>
      <c r="N12" s="4" t="s">
        <v>26</v>
      </c>
      <c r="O12" s="4" t="s">
        <v>27</v>
      </c>
      <c r="P12" s="4" t="s">
        <v>28</v>
      </c>
      <c r="Q12" s="4" t="s">
        <v>29</v>
      </c>
      <c r="R12" s="4" t="s">
        <v>30</v>
      </c>
      <c r="S12" s="4" t="s">
        <v>31</v>
      </c>
      <c r="T12" s="4" t="s">
        <v>32</v>
      </c>
      <c r="U12" s="4" t="s">
        <v>33</v>
      </c>
      <c r="V12" s="4" t="s">
        <v>34</v>
      </c>
      <c r="W12" s="4" t="s">
        <v>35</v>
      </c>
      <c r="X12" s="4" t="s">
        <v>36</v>
      </c>
      <c r="Y12" s="4" t="s">
        <v>37</v>
      </c>
      <c r="Z12" s="4" t="s">
        <v>38</v>
      </c>
      <c r="AA12" s="4" t="s">
        <v>39</v>
      </c>
      <c r="AB12" s="10" t="s">
        <v>40</v>
      </c>
      <c r="AC12" s="4" t="s">
        <v>41</v>
      </c>
      <c r="AD12" s="4" t="s">
        <v>42</v>
      </c>
      <c r="AE12" s="4" t="s">
        <v>43</v>
      </c>
      <c r="AF12" s="4" t="s">
        <v>44</v>
      </c>
      <c r="AG12" s="4" t="s">
        <v>45</v>
      </c>
      <c r="AH12" s="4" t="s">
        <v>46</v>
      </c>
      <c r="AI12" s="4" t="s">
        <v>47</v>
      </c>
      <c r="AJ12" s="4" t="s">
        <v>48</v>
      </c>
      <c r="AK12" s="4" t="s">
        <v>49</v>
      </c>
      <c r="AL12" s="4" t="s">
        <v>50</v>
      </c>
      <c r="AM12" s="4" t="s">
        <v>51</v>
      </c>
      <c r="AN12" s="4" t="s">
        <v>52</v>
      </c>
      <c r="AO12" s="10" t="s">
        <v>53</v>
      </c>
      <c r="AP12" s="4" t="s">
        <v>54</v>
      </c>
      <c r="AQ12" s="10" t="s">
        <v>55</v>
      </c>
      <c r="AR12" s="4" t="s">
        <v>56</v>
      </c>
      <c r="AS12" s="4" t="s">
        <v>57</v>
      </c>
      <c r="AT12" s="4" t="s">
        <v>58</v>
      </c>
      <c r="AU12" s="4" t="s">
        <v>59</v>
      </c>
      <c r="AV12" s="4" t="s">
        <v>60</v>
      </c>
      <c r="AW12" s="4" t="s">
        <v>61</v>
      </c>
      <c r="AX12" s="4" t="s">
        <v>62</v>
      </c>
      <c r="AY12" s="4" t="s">
        <v>63</v>
      </c>
      <c r="AZ12" s="4" t="s">
        <v>64</v>
      </c>
      <c r="BA12" s="4" t="s">
        <v>65</v>
      </c>
      <c r="BB12" s="4" t="s">
        <v>66</v>
      </c>
      <c r="BC12" s="4" t="s">
        <v>67</v>
      </c>
      <c r="BD12" s="4" t="s">
        <v>68</v>
      </c>
      <c r="BE12" s="4" t="s">
        <v>69</v>
      </c>
      <c r="BF12" s="10" t="s">
        <v>70</v>
      </c>
      <c r="BG12" s="4" t="s">
        <v>71</v>
      </c>
      <c r="BH12" s="4" t="s">
        <v>72</v>
      </c>
      <c r="BI12" s="4" t="s">
        <v>73</v>
      </c>
      <c r="BJ12" s="4" t="s">
        <v>74</v>
      </c>
      <c r="BK12" s="4" t="s">
        <v>75</v>
      </c>
      <c r="BL12" s="4" t="s">
        <v>76</v>
      </c>
      <c r="BM12" s="4" t="s">
        <v>77</v>
      </c>
      <c r="BN12" s="4" t="s">
        <v>78</v>
      </c>
      <c r="BO12" s="4" t="s">
        <v>79</v>
      </c>
      <c r="BP12" s="4" t="s">
        <v>80</v>
      </c>
      <c r="BQ12" s="4" t="s">
        <v>81</v>
      </c>
      <c r="BR12" s="4" t="s">
        <v>82</v>
      </c>
      <c r="BS12" s="4" t="s">
        <v>83</v>
      </c>
      <c r="BT12" s="4" t="s">
        <v>84</v>
      </c>
      <c r="BU12" s="5" t="s">
        <v>85</v>
      </c>
    </row>
    <row r="13" spans="1:73" x14ac:dyDescent="0.3">
      <c r="A13" s="2" t="s">
        <v>11</v>
      </c>
      <c r="B13" s="3" t="s">
        <v>86</v>
      </c>
      <c r="C13" s="4" t="s">
        <v>86</v>
      </c>
      <c r="D13" s="4" t="s">
        <v>86</v>
      </c>
      <c r="E13" s="4" t="s">
        <v>86</v>
      </c>
      <c r="F13" s="4" t="s">
        <v>86</v>
      </c>
      <c r="G13" s="4" t="s">
        <v>86</v>
      </c>
      <c r="H13" s="4" t="s">
        <v>86</v>
      </c>
      <c r="I13" s="4" t="s">
        <v>86</v>
      </c>
      <c r="J13" s="10" t="s">
        <v>87</v>
      </c>
      <c r="K13" s="4" t="s">
        <v>87</v>
      </c>
      <c r="L13" s="4" t="s">
        <v>87</v>
      </c>
      <c r="M13" s="4" t="s">
        <v>87</v>
      </c>
      <c r="N13" s="4" t="s">
        <v>87</v>
      </c>
      <c r="O13" s="4" t="s">
        <v>87</v>
      </c>
      <c r="P13" s="4" t="s">
        <v>87</v>
      </c>
      <c r="Q13" s="4" t="s">
        <v>87</v>
      </c>
      <c r="R13" s="4" t="s">
        <v>88</v>
      </c>
      <c r="S13" s="4" t="s">
        <v>88</v>
      </c>
      <c r="T13" s="4" t="s">
        <v>88</v>
      </c>
      <c r="U13" s="4" t="s">
        <v>88</v>
      </c>
      <c r="V13" s="4" t="s">
        <v>88</v>
      </c>
      <c r="W13" s="4" t="s">
        <v>88</v>
      </c>
      <c r="X13" s="4" t="s">
        <v>88</v>
      </c>
      <c r="Y13" s="4" t="s">
        <v>88</v>
      </c>
      <c r="Z13" s="4" t="s">
        <v>89</v>
      </c>
      <c r="AA13" s="4" t="s">
        <v>89</v>
      </c>
      <c r="AB13" s="10" t="s">
        <v>89</v>
      </c>
      <c r="AC13" s="4" t="s">
        <v>89</v>
      </c>
      <c r="AD13" s="4" t="s">
        <v>89</v>
      </c>
      <c r="AE13" s="4" t="s">
        <v>89</v>
      </c>
      <c r="AF13" s="4" t="s">
        <v>89</v>
      </c>
      <c r="AG13" s="4" t="s">
        <v>89</v>
      </c>
      <c r="AH13" s="4" t="s">
        <v>90</v>
      </c>
      <c r="AI13" s="4" t="s">
        <v>90</v>
      </c>
      <c r="AJ13" s="4" t="s">
        <v>90</v>
      </c>
      <c r="AK13" s="4" t="s">
        <v>90</v>
      </c>
      <c r="AL13" s="4" t="s">
        <v>90</v>
      </c>
      <c r="AM13" s="4" t="s">
        <v>90</v>
      </c>
      <c r="AN13" s="4" t="s">
        <v>90</v>
      </c>
      <c r="AO13" s="10" t="s">
        <v>90</v>
      </c>
      <c r="AP13" s="4" t="s">
        <v>91</v>
      </c>
      <c r="AQ13" s="10" t="s">
        <v>91</v>
      </c>
      <c r="AR13" s="4" t="s">
        <v>91</v>
      </c>
      <c r="AS13" s="4" t="s">
        <v>91</v>
      </c>
      <c r="AT13" s="4" t="s">
        <v>91</v>
      </c>
      <c r="AU13" s="4" t="s">
        <v>91</v>
      </c>
      <c r="AV13" s="4" t="s">
        <v>91</v>
      </c>
      <c r="AW13" s="4" t="s">
        <v>91</v>
      </c>
      <c r="AX13" s="4" t="s">
        <v>92</v>
      </c>
      <c r="AY13" s="4" t="s">
        <v>92</v>
      </c>
      <c r="AZ13" s="4" t="s">
        <v>92</v>
      </c>
      <c r="BA13" s="4" t="s">
        <v>92</v>
      </c>
      <c r="BB13" s="4" t="s">
        <v>92</v>
      </c>
      <c r="BC13" s="4" t="s">
        <v>92</v>
      </c>
      <c r="BD13" s="4" t="s">
        <v>92</v>
      </c>
      <c r="BE13" s="4" t="s">
        <v>92</v>
      </c>
      <c r="BF13" s="10" t="s">
        <v>93</v>
      </c>
      <c r="BG13" s="4" t="s">
        <v>93</v>
      </c>
      <c r="BH13" s="4" t="s">
        <v>93</v>
      </c>
      <c r="BI13" s="4" t="s">
        <v>93</v>
      </c>
      <c r="BJ13" s="4" t="s">
        <v>93</v>
      </c>
      <c r="BK13" s="4" t="s">
        <v>93</v>
      </c>
      <c r="BL13" s="4" t="s">
        <v>93</v>
      </c>
      <c r="BM13" s="4" t="s">
        <v>93</v>
      </c>
      <c r="BN13" s="4" t="s">
        <v>94</v>
      </c>
      <c r="BO13" s="4" t="s">
        <v>94</v>
      </c>
      <c r="BP13" s="4" t="s">
        <v>94</v>
      </c>
      <c r="BQ13" s="4" t="s">
        <v>94</v>
      </c>
      <c r="BR13" s="4" t="s">
        <v>94</v>
      </c>
      <c r="BS13" s="4" t="s">
        <v>94</v>
      </c>
      <c r="BT13" s="4" t="s">
        <v>94</v>
      </c>
      <c r="BU13" s="5" t="s">
        <v>94</v>
      </c>
    </row>
    <row r="14" spans="1:73" ht="115.8" thickBot="1" x14ac:dyDescent="0.35">
      <c r="A14" s="6" t="s">
        <v>12</v>
      </c>
      <c r="B14" s="7">
        <v>449479</v>
      </c>
      <c r="C14" s="8">
        <v>449479</v>
      </c>
      <c r="D14" s="8">
        <v>449479</v>
      </c>
      <c r="E14" s="8">
        <v>449479</v>
      </c>
      <c r="F14" s="8">
        <v>449479</v>
      </c>
      <c r="G14" s="8">
        <v>449479</v>
      </c>
      <c r="H14" s="8">
        <v>449479</v>
      </c>
      <c r="I14" s="8">
        <v>449479</v>
      </c>
      <c r="J14" s="11"/>
      <c r="K14" s="8">
        <v>469824</v>
      </c>
      <c r="L14" s="8">
        <v>469824</v>
      </c>
      <c r="M14" s="8">
        <v>469824</v>
      </c>
      <c r="N14" s="8">
        <v>469824</v>
      </c>
      <c r="O14" s="8">
        <v>469824</v>
      </c>
      <c r="P14" s="8">
        <v>469824</v>
      </c>
      <c r="Q14" s="8">
        <v>469824</v>
      </c>
      <c r="R14" s="8">
        <v>469644</v>
      </c>
      <c r="S14" s="8">
        <v>469644</v>
      </c>
      <c r="T14" s="8">
        <v>469644</v>
      </c>
      <c r="U14" s="8">
        <v>469644</v>
      </c>
      <c r="V14" s="8">
        <v>469644</v>
      </c>
      <c r="W14" s="8">
        <v>469644</v>
      </c>
      <c r="X14" s="8">
        <v>469644</v>
      </c>
      <c r="Y14" s="8">
        <v>469644</v>
      </c>
      <c r="Z14" s="8">
        <v>197312</v>
      </c>
      <c r="AA14" s="8">
        <v>197312</v>
      </c>
      <c r="AB14" s="11"/>
      <c r="AC14" s="8">
        <v>197312</v>
      </c>
      <c r="AD14" s="8">
        <v>197312</v>
      </c>
      <c r="AE14" s="8">
        <v>197312</v>
      </c>
      <c r="AF14" s="8">
        <v>197312</v>
      </c>
      <c r="AG14" s="8">
        <v>197312</v>
      </c>
      <c r="AH14" s="8">
        <v>412571</v>
      </c>
      <c r="AI14" s="8">
        <v>412571</v>
      </c>
      <c r="AJ14" s="8">
        <v>412571</v>
      </c>
      <c r="AK14" s="8">
        <v>412571</v>
      </c>
      <c r="AL14" s="8">
        <v>412571</v>
      </c>
      <c r="AM14" s="8">
        <v>412571</v>
      </c>
      <c r="AN14" s="8">
        <v>412571</v>
      </c>
      <c r="AO14" s="11"/>
      <c r="AP14" s="8">
        <v>94692</v>
      </c>
      <c r="AQ14" s="11"/>
      <c r="AR14" s="8">
        <v>94692</v>
      </c>
      <c r="AS14" s="8">
        <v>94692</v>
      </c>
      <c r="AT14" s="8">
        <v>94692</v>
      </c>
      <c r="AU14" s="8">
        <v>94692</v>
      </c>
      <c r="AV14" s="8">
        <v>94692</v>
      </c>
      <c r="AW14" s="8">
        <v>94692</v>
      </c>
      <c r="AX14" s="8">
        <v>360498</v>
      </c>
      <c r="AY14" s="8">
        <v>360498</v>
      </c>
      <c r="AZ14" s="8">
        <v>360498</v>
      </c>
      <c r="BA14" s="8">
        <v>360498</v>
      </c>
      <c r="BB14" s="8">
        <v>360498</v>
      </c>
      <c r="BC14" s="8">
        <v>360498</v>
      </c>
      <c r="BD14" s="8">
        <v>360498</v>
      </c>
      <c r="BE14" s="8">
        <v>360498</v>
      </c>
      <c r="BF14" s="11"/>
      <c r="BG14" s="8">
        <v>43589</v>
      </c>
      <c r="BH14" s="8">
        <v>43589</v>
      </c>
      <c r="BI14" s="8">
        <v>43589</v>
      </c>
      <c r="BJ14" s="8">
        <v>43589</v>
      </c>
      <c r="BK14" s="8">
        <v>43589</v>
      </c>
      <c r="BL14" s="8">
        <v>43589</v>
      </c>
      <c r="BM14" s="8">
        <v>43589</v>
      </c>
      <c r="BN14" s="8">
        <v>248017</v>
      </c>
      <c r="BO14" s="8">
        <v>248017</v>
      </c>
      <c r="BP14" s="8">
        <v>248017</v>
      </c>
      <c r="BQ14" s="8">
        <v>248017</v>
      </c>
      <c r="BR14" s="8">
        <v>248017</v>
      </c>
      <c r="BS14" s="8">
        <v>248017</v>
      </c>
      <c r="BT14" s="8">
        <v>248017</v>
      </c>
      <c r="BU14" s="9">
        <v>248017</v>
      </c>
    </row>
    <row r="15" spans="1:73" ht="43.2" x14ac:dyDescent="0.3">
      <c r="A15" s="2" t="s">
        <v>13</v>
      </c>
      <c r="B15" s="3">
        <v>372089</v>
      </c>
      <c r="C15" s="4">
        <v>395219</v>
      </c>
      <c r="D15" s="4">
        <v>456866</v>
      </c>
      <c r="E15" s="4">
        <v>480545</v>
      </c>
      <c r="F15" s="4">
        <v>481452</v>
      </c>
      <c r="G15" s="4">
        <v>467752</v>
      </c>
      <c r="H15" s="4">
        <v>474088</v>
      </c>
      <c r="I15" s="4">
        <v>467824</v>
      </c>
      <c r="J15" s="10">
        <v>314858</v>
      </c>
      <c r="K15" s="4">
        <v>473195</v>
      </c>
      <c r="L15" s="4">
        <v>463148</v>
      </c>
      <c r="M15" s="4">
        <v>476995</v>
      </c>
      <c r="N15" s="4">
        <v>471686</v>
      </c>
      <c r="O15" s="4">
        <v>459638</v>
      </c>
      <c r="P15" s="4">
        <v>467824</v>
      </c>
      <c r="Q15" s="4">
        <v>476279</v>
      </c>
      <c r="R15" s="4">
        <v>483304</v>
      </c>
      <c r="S15" s="4">
        <v>471959</v>
      </c>
      <c r="T15" s="4">
        <v>468634</v>
      </c>
      <c r="U15" s="4">
        <v>470568</v>
      </c>
      <c r="V15" s="4">
        <v>466460</v>
      </c>
      <c r="W15" s="4">
        <v>461189</v>
      </c>
      <c r="X15" s="4">
        <v>464621</v>
      </c>
      <c r="Y15" s="4">
        <v>470420</v>
      </c>
      <c r="Z15" s="4">
        <v>213579</v>
      </c>
      <c r="AA15" s="4">
        <v>206667</v>
      </c>
      <c r="AB15" s="10">
        <v>419037</v>
      </c>
      <c r="AC15" s="4">
        <v>197564</v>
      </c>
      <c r="AD15" s="4">
        <v>194378</v>
      </c>
      <c r="AE15" s="4">
        <v>187345</v>
      </c>
      <c r="AF15" s="4">
        <v>191663</v>
      </c>
      <c r="AG15" s="4">
        <v>189986</v>
      </c>
      <c r="AH15" s="4">
        <v>410238</v>
      </c>
      <c r="AI15" s="4">
        <v>414098</v>
      </c>
      <c r="AJ15" s="4">
        <v>420913</v>
      </c>
      <c r="AK15" s="4">
        <v>422283</v>
      </c>
      <c r="AL15" s="4">
        <v>402253</v>
      </c>
      <c r="AM15" s="4">
        <v>414666</v>
      </c>
      <c r="AN15" s="4">
        <v>403544</v>
      </c>
      <c r="AO15" s="10">
        <v>317707</v>
      </c>
      <c r="AP15" s="4">
        <v>105989</v>
      </c>
      <c r="AQ15" s="10">
        <v>293682</v>
      </c>
      <c r="AR15" s="4">
        <v>103009</v>
      </c>
      <c r="AS15" s="4">
        <v>94763</v>
      </c>
      <c r="AT15" s="4">
        <v>91640</v>
      </c>
      <c r="AU15" s="4">
        <v>90985</v>
      </c>
      <c r="AV15" s="4">
        <v>87422</v>
      </c>
      <c r="AW15" s="4">
        <v>89039</v>
      </c>
      <c r="AX15" s="4">
        <v>366874</v>
      </c>
      <c r="AY15" s="4">
        <v>322019</v>
      </c>
      <c r="AZ15" s="4">
        <v>426776</v>
      </c>
      <c r="BA15" s="4">
        <v>408160</v>
      </c>
      <c r="BB15" s="4">
        <v>341423</v>
      </c>
      <c r="BC15" s="4">
        <v>345430</v>
      </c>
      <c r="BD15" s="4">
        <v>334757</v>
      </c>
      <c r="BE15" s="4">
        <v>338547</v>
      </c>
      <c r="BF15" s="10">
        <v>238420</v>
      </c>
      <c r="BG15" s="4">
        <v>48773</v>
      </c>
      <c r="BH15" s="4">
        <v>43016</v>
      </c>
      <c r="BI15" s="4">
        <v>42810</v>
      </c>
      <c r="BJ15" s="4">
        <v>43780</v>
      </c>
      <c r="BK15" s="4">
        <v>41143</v>
      </c>
      <c r="BL15" s="4">
        <v>40234</v>
      </c>
      <c r="BM15" s="4">
        <v>45365</v>
      </c>
      <c r="BN15" s="4">
        <v>293270</v>
      </c>
      <c r="BO15" s="4">
        <v>265287</v>
      </c>
      <c r="BP15" s="4">
        <v>249730</v>
      </c>
      <c r="BQ15" s="4">
        <v>247949</v>
      </c>
      <c r="BR15" s="4">
        <v>248518</v>
      </c>
      <c r="BS15" s="4">
        <v>231902</v>
      </c>
      <c r="BT15" s="4">
        <v>228263</v>
      </c>
      <c r="BU15" s="5">
        <v>219216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15"/>
  <sheetViews>
    <sheetView topLeftCell="BA1" workbookViewId="0">
      <selection activeCell="BN15" sqref="BN15:BU15"/>
    </sheetView>
  </sheetViews>
  <sheetFormatPr defaultRowHeight="14.4" x14ac:dyDescent="0.3"/>
  <sheetData>
    <row r="1" spans="1:73" x14ac:dyDescent="0.3">
      <c r="A1" s="1" t="s">
        <v>0</v>
      </c>
    </row>
    <row r="2" spans="1:73" x14ac:dyDescent="0.3">
      <c r="A2" s="1" t="s">
        <v>1</v>
      </c>
    </row>
    <row r="3" spans="1:73" x14ac:dyDescent="0.3">
      <c r="A3" s="1" t="s">
        <v>95</v>
      </c>
    </row>
    <row r="4" spans="1:73" x14ac:dyDescent="0.3">
      <c r="A4" s="1" t="s">
        <v>3</v>
      </c>
    </row>
    <row r="5" spans="1:73" x14ac:dyDescent="0.3">
      <c r="A5" s="1" t="s">
        <v>4</v>
      </c>
    </row>
    <row r="6" spans="1:73" x14ac:dyDescent="0.3">
      <c r="A6" s="1" t="s">
        <v>96</v>
      </c>
    </row>
    <row r="7" spans="1:73" x14ac:dyDescent="0.3">
      <c r="A7" s="1" t="s">
        <v>6</v>
      </c>
    </row>
    <row r="8" spans="1:73" x14ac:dyDescent="0.3">
      <c r="A8" s="1" t="s">
        <v>97</v>
      </c>
    </row>
    <row r="9" spans="1:73" x14ac:dyDescent="0.3">
      <c r="A9" s="1" t="s">
        <v>8</v>
      </c>
    </row>
    <row r="10" spans="1:73" x14ac:dyDescent="0.3">
      <c r="A10" s="1" t="s">
        <v>98</v>
      </c>
    </row>
    <row r="12" spans="1:73" x14ac:dyDescent="0.3">
      <c r="A12" s="2" t="s">
        <v>10</v>
      </c>
      <c r="B12" s="3" t="s">
        <v>14</v>
      </c>
      <c r="C12" s="10" t="s">
        <v>15</v>
      </c>
      <c r="D12" s="10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  <c r="J12" s="4" t="s">
        <v>22</v>
      </c>
      <c r="K12" s="4" t="s">
        <v>23</v>
      </c>
      <c r="L12" s="4" t="s">
        <v>24</v>
      </c>
      <c r="M12" s="4" t="s">
        <v>25</v>
      </c>
      <c r="N12" s="4" t="s">
        <v>26</v>
      </c>
      <c r="O12" s="4" t="s">
        <v>27</v>
      </c>
      <c r="P12" s="4" t="s">
        <v>28</v>
      </c>
      <c r="Q12" s="4" t="s">
        <v>29</v>
      </c>
      <c r="R12" s="4" t="s">
        <v>30</v>
      </c>
      <c r="S12" s="4" t="s">
        <v>31</v>
      </c>
      <c r="T12" s="4" t="s">
        <v>32</v>
      </c>
      <c r="U12" s="4" t="s">
        <v>33</v>
      </c>
      <c r="V12" s="4" t="s">
        <v>34</v>
      </c>
      <c r="W12" s="4" t="s">
        <v>35</v>
      </c>
      <c r="X12" s="4" t="s">
        <v>36</v>
      </c>
      <c r="Y12" s="4" t="s">
        <v>37</v>
      </c>
      <c r="Z12" s="10" t="s">
        <v>38</v>
      </c>
      <c r="AA12" s="4" t="s">
        <v>39</v>
      </c>
      <c r="AB12" s="4" t="s">
        <v>40</v>
      </c>
      <c r="AC12" s="4" t="s">
        <v>41</v>
      </c>
      <c r="AD12" s="4" t="s">
        <v>42</v>
      </c>
      <c r="AE12" s="4" t="s">
        <v>43</v>
      </c>
      <c r="AF12" s="4" t="s">
        <v>44</v>
      </c>
      <c r="AG12" s="4" t="s">
        <v>45</v>
      </c>
      <c r="AH12" s="4" t="s">
        <v>46</v>
      </c>
      <c r="AI12" s="4" t="s">
        <v>47</v>
      </c>
      <c r="AJ12" s="4" t="s">
        <v>48</v>
      </c>
      <c r="AK12" s="4" t="s">
        <v>49</v>
      </c>
      <c r="AL12" s="4" t="s">
        <v>50</v>
      </c>
      <c r="AM12" s="4" t="s">
        <v>51</v>
      </c>
      <c r="AN12" s="4" t="s">
        <v>52</v>
      </c>
      <c r="AO12" s="4" t="s">
        <v>53</v>
      </c>
      <c r="AP12" s="4" t="s">
        <v>54</v>
      </c>
      <c r="AQ12" s="4" t="s">
        <v>55</v>
      </c>
      <c r="AR12" s="4" t="s">
        <v>56</v>
      </c>
      <c r="AS12" s="4" t="s">
        <v>57</v>
      </c>
      <c r="AT12" s="4" t="s">
        <v>58</v>
      </c>
      <c r="AU12" s="4" t="s">
        <v>59</v>
      </c>
      <c r="AV12" s="4" t="s">
        <v>60</v>
      </c>
      <c r="AW12" s="4" t="s">
        <v>61</v>
      </c>
      <c r="AX12" s="4" t="s">
        <v>62</v>
      </c>
      <c r="AY12" s="4" t="s">
        <v>63</v>
      </c>
      <c r="AZ12" s="4" t="s">
        <v>64</v>
      </c>
      <c r="BA12" s="4" t="s">
        <v>65</v>
      </c>
      <c r="BB12" s="4" t="s">
        <v>66</v>
      </c>
      <c r="BC12" s="4" t="s">
        <v>67</v>
      </c>
      <c r="BD12" s="4" t="s">
        <v>68</v>
      </c>
      <c r="BE12" s="4" t="s">
        <v>69</v>
      </c>
      <c r="BF12" s="10" t="s">
        <v>70</v>
      </c>
      <c r="BG12" s="4" t="s">
        <v>71</v>
      </c>
      <c r="BH12" s="4" t="s">
        <v>72</v>
      </c>
      <c r="BI12" s="4" t="s">
        <v>73</v>
      </c>
      <c r="BJ12" s="4" t="s">
        <v>74</v>
      </c>
      <c r="BK12" s="4" t="s">
        <v>75</v>
      </c>
      <c r="BL12" s="4" t="s">
        <v>76</v>
      </c>
      <c r="BM12" s="4" t="s">
        <v>77</v>
      </c>
      <c r="BN12" s="4" t="s">
        <v>78</v>
      </c>
      <c r="BO12" s="4" t="s">
        <v>79</v>
      </c>
      <c r="BP12" s="4" t="s">
        <v>80</v>
      </c>
      <c r="BQ12" s="4" t="s">
        <v>81</v>
      </c>
      <c r="BR12" s="4" t="s">
        <v>82</v>
      </c>
      <c r="BS12" s="4" t="s">
        <v>83</v>
      </c>
      <c r="BT12" s="4" t="s">
        <v>84</v>
      </c>
      <c r="BU12" s="5" t="s">
        <v>85</v>
      </c>
    </row>
    <row r="13" spans="1:73" x14ac:dyDescent="0.3">
      <c r="A13" s="2" t="s">
        <v>11</v>
      </c>
      <c r="B13" s="3" t="s">
        <v>86</v>
      </c>
      <c r="C13" s="10" t="s">
        <v>86</v>
      </c>
      <c r="D13" s="10" t="s">
        <v>86</v>
      </c>
      <c r="E13" s="4" t="s">
        <v>86</v>
      </c>
      <c r="F13" s="4" t="s">
        <v>86</v>
      </c>
      <c r="G13" s="4" t="s">
        <v>86</v>
      </c>
      <c r="H13" s="4" t="s">
        <v>86</v>
      </c>
      <c r="I13" s="4" t="s">
        <v>86</v>
      </c>
      <c r="J13" s="4" t="s">
        <v>87</v>
      </c>
      <c r="K13" s="4" t="s">
        <v>87</v>
      </c>
      <c r="L13" s="4" t="s">
        <v>87</v>
      </c>
      <c r="M13" s="4" t="s">
        <v>87</v>
      </c>
      <c r="N13" s="4" t="s">
        <v>87</v>
      </c>
      <c r="O13" s="4" t="s">
        <v>87</v>
      </c>
      <c r="P13" s="4" t="s">
        <v>87</v>
      </c>
      <c r="Q13" s="4" t="s">
        <v>87</v>
      </c>
      <c r="R13" s="4" t="s">
        <v>88</v>
      </c>
      <c r="S13" s="4" t="s">
        <v>88</v>
      </c>
      <c r="T13" s="4" t="s">
        <v>88</v>
      </c>
      <c r="U13" s="4" t="s">
        <v>88</v>
      </c>
      <c r="V13" s="4" t="s">
        <v>88</v>
      </c>
      <c r="W13" s="4" t="s">
        <v>88</v>
      </c>
      <c r="X13" s="4" t="s">
        <v>88</v>
      </c>
      <c r="Y13" s="4" t="s">
        <v>88</v>
      </c>
      <c r="Z13" s="10" t="s">
        <v>89</v>
      </c>
      <c r="AA13" s="4" t="s">
        <v>89</v>
      </c>
      <c r="AB13" s="4" t="s">
        <v>89</v>
      </c>
      <c r="AC13" s="4" t="s">
        <v>89</v>
      </c>
      <c r="AD13" s="4" t="s">
        <v>89</v>
      </c>
      <c r="AE13" s="4" t="s">
        <v>89</v>
      </c>
      <c r="AF13" s="4" t="s">
        <v>89</v>
      </c>
      <c r="AG13" s="4" t="s">
        <v>89</v>
      </c>
      <c r="AH13" s="4" t="s">
        <v>90</v>
      </c>
      <c r="AI13" s="4" t="s">
        <v>90</v>
      </c>
      <c r="AJ13" s="4" t="s">
        <v>90</v>
      </c>
      <c r="AK13" s="4" t="s">
        <v>90</v>
      </c>
      <c r="AL13" s="4" t="s">
        <v>90</v>
      </c>
      <c r="AM13" s="4" t="s">
        <v>90</v>
      </c>
      <c r="AN13" s="4" t="s">
        <v>90</v>
      </c>
      <c r="AO13" s="4" t="s">
        <v>90</v>
      </c>
      <c r="AP13" s="4" t="s">
        <v>91</v>
      </c>
      <c r="AQ13" s="4" t="s">
        <v>91</v>
      </c>
      <c r="AR13" s="4" t="s">
        <v>91</v>
      </c>
      <c r="AS13" s="4" t="s">
        <v>91</v>
      </c>
      <c r="AT13" s="4" t="s">
        <v>91</v>
      </c>
      <c r="AU13" s="4" t="s">
        <v>91</v>
      </c>
      <c r="AV13" s="4" t="s">
        <v>91</v>
      </c>
      <c r="AW13" s="4" t="s">
        <v>91</v>
      </c>
      <c r="AX13" s="4" t="s">
        <v>92</v>
      </c>
      <c r="AY13" s="4" t="s">
        <v>92</v>
      </c>
      <c r="AZ13" s="4" t="s">
        <v>92</v>
      </c>
      <c r="BA13" s="4" t="s">
        <v>92</v>
      </c>
      <c r="BB13" s="4" t="s">
        <v>92</v>
      </c>
      <c r="BC13" s="4" t="s">
        <v>92</v>
      </c>
      <c r="BD13" s="4" t="s">
        <v>92</v>
      </c>
      <c r="BE13" s="4" t="s">
        <v>92</v>
      </c>
      <c r="BF13" s="10" t="s">
        <v>93</v>
      </c>
      <c r="BG13" s="4" t="s">
        <v>93</v>
      </c>
      <c r="BH13" s="4" t="s">
        <v>93</v>
      </c>
      <c r="BI13" s="4" t="s">
        <v>93</v>
      </c>
      <c r="BJ13" s="4" t="s">
        <v>93</v>
      </c>
      <c r="BK13" s="4" t="s">
        <v>93</v>
      </c>
      <c r="BL13" s="4" t="s">
        <v>93</v>
      </c>
      <c r="BM13" s="4" t="s">
        <v>93</v>
      </c>
      <c r="BN13" s="4" t="s">
        <v>94</v>
      </c>
      <c r="BO13" s="4" t="s">
        <v>94</v>
      </c>
      <c r="BP13" s="4" t="s">
        <v>94</v>
      </c>
      <c r="BQ13" s="4" t="s">
        <v>94</v>
      </c>
      <c r="BR13" s="4" t="s">
        <v>94</v>
      </c>
      <c r="BS13" s="4" t="s">
        <v>94</v>
      </c>
      <c r="BT13" s="4" t="s">
        <v>94</v>
      </c>
      <c r="BU13" s="5" t="s">
        <v>94</v>
      </c>
    </row>
    <row r="14" spans="1:73" ht="115.8" thickBot="1" x14ac:dyDescent="0.35">
      <c r="A14" s="6" t="s">
        <v>12</v>
      </c>
      <c r="B14" s="7">
        <v>480347</v>
      </c>
      <c r="C14" s="11"/>
      <c r="D14" s="11"/>
      <c r="E14" s="8">
        <v>480347</v>
      </c>
      <c r="F14" s="8">
        <v>480347</v>
      </c>
      <c r="G14" s="8">
        <v>480347</v>
      </c>
      <c r="H14" s="8">
        <v>480347</v>
      </c>
      <c r="I14" s="8">
        <v>480347</v>
      </c>
      <c r="J14" s="8">
        <v>483835</v>
      </c>
      <c r="K14" s="8">
        <v>483835</v>
      </c>
      <c r="L14" s="8">
        <v>483835</v>
      </c>
      <c r="M14" s="8">
        <v>483835</v>
      </c>
      <c r="N14" s="8">
        <v>483835</v>
      </c>
      <c r="O14" s="8">
        <v>483835</v>
      </c>
      <c r="P14" s="8">
        <v>483835</v>
      </c>
      <c r="Q14" s="8">
        <v>483835</v>
      </c>
      <c r="R14" s="8">
        <v>485132</v>
      </c>
      <c r="S14" s="8">
        <v>485132</v>
      </c>
      <c r="T14" s="8">
        <v>485132</v>
      </c>
      <c r="U14" s="8">
        <v>485132</v>
      </c>
      <c r="V14" s="8">
        <v>485132</v>
      </c>
      <c r="W14" s="8">
        <v>485132</v>
      </c>
      <c r="X14" s="8">
        <v>485132</v>
      </c>
      <c r="Y14" s="8">
        <v>485132</v>
      </c>
      <c r="Z14" s="11"/>
      <c r="AA14" s="8">
        <v>201250</v>
      </c>
      <c r="AB14" s="8">
        <v>201250</v>
      </c>
      <c r="AC14" s="8">
        <v>201250</v>
      </c>
      <c r="AD14" s="8">
        <v>201250</v>
      </c>
      <c r="AE14" s="8">
        <v>201250</v>
      </c>
      <c r="AF14" s="8">
        <v>201250</v>
      </c>
      <c r="AG14" s="8">
        <v>201250</v>
      </c>
      <c r="AH14" s="8">
        <v>422809</v>
      </c>
      <c r="AI14" s="8">
        <v>422809</v>
      </c>
      <c r="AJ14" s="8">
        <v>422809</v>
      </c>
      <c r="AK14" s="8">
        <v>422809</v>
      </c>
      <c r="AL14" s="8">
        <v>422809</v>
      </c>
      <c r="AM14" s="8">
        <v>422809</v>
      </c>
      <c r="AN14" s="8">
        <v>422809</v>
      </c>
      <c r="AO14" s="8">
        <v>422809</v>
      </c>
      <c r="AP14" s="8">
        <v>241031</v>
      </c>
      <c r="AQ14" s="8">
        <v>241031</v>
      </c>
      <c r="AR14" s="8">
        <v>241031</v>
      </c>
      <c r="AS14" s="8">
        <v>241031</v>
      </c>
      <c r="AT14" s="8">
        <v>241031</v>
      </c>
      <c r="AU14" s="8">
        <v>241031</v>
      </c>
      <c r="AV14" s="8">
        <v>241031</v>
      </c>
      <c r="AW14" s="8">
        <v>241031</v>
      </c>
      <c r="AX14" s="8">
        <v>429840</v>
      </c>
      <c r="AY14" s="8">
        <v>429840</v>
      </c>
      <c r="AZ14" s="8">
        <v>429840</v>
      </c>
      <c r="BA14" s="8">
        <v>429840</v>
      </c>
      <c r="BB14" s="8">
        <v>429840</v>
      </c>
      <c r="BC14" s="8">
        <v>429840</v>
      </c>
      <c r="BD14" s="8">
        <v>429840</v>
      </c>
      <c r="BE14" s="8">
        <v>429840</v>
      </c>
      <c r="BF14" s="11"/>
      <c r="BG14" s="8">
        <v>43111</v>
      </c>
      <c r="BH14" s="8">
        <v>43111</v>
      </c>
      <c r="BI14" s="8">
        <v>43111</v>
      </c>
      <c r="BJ14" s="8">
        <v>43111</v>
      </c>
      <c r="BK14" s="8">
        <v>43111</v>
      </c>
      <c r="BL14" s="8">
        <v>43111</v>
      </c>
      <c r="BM14" s="8">
        <v>43111</v>
      </c>
      <c r="BN14" s="8">
        <v>232656</v>
      </c>
      <c r="BO14" s="8">
        <v>232656</v>
      </c>
      <c r="BP14" s="8">
        <v>232656</v>
      </c>
      <c r="BQ14" s="8">
        <v>232656</v>
      </c>
      <c r="BR14" s="8">
        <v>232656</v>
      </c>
      <c r="BS14" s="8">
        <v>232656</v>
      </c>
      <c r="BT14" s="8">
        <v>232656</v>
      </c>
      <c r="BU14" s="9">
        <v>232656</v>
      </c>
    </row>
    <row r="15" spans="1:73" ht="43.2" x14ac:dyDescent="0.3">
      <c r="A15" s="2" t="s">
        <v>13</v>
      </c>
      <c r="B15" s="3">
        <v>478995</v>
      </c>
      <c r="C15" s="10">
        <v>460089</v>
      </c>
      <c r="D15" s="10">
        <v>490473</v>
      </c>
      <c r="E15" s="4">
        <v>483298</v>
      </c>
      <c r="F15" s="4">
        <v>475627</v>
      </c>
      <c r="G15" s="4">
        <v>483551</v>
      </c>
      <c r="H15" s="4">
        <v>479446</v>
      </c>
      <c r="I15" s="4">
        <v>481165</v>
      </c>
      <c r="J15" s="4">
        <v>488964</v>
      </c>
      <c r="K15" s="4">
        <v>477844</v>
      </c>
      <c r="L15" s="4">
        <v>482715</v>
      </c>
      <c r="M15" s="4">
        <v>481434</v>
      </c>
      <c r="N15" s="4">
        <v>474119</v>
      </c>
      <c r="O15" s="4">
        <v>483403</v>
      </c>
      <c r="P15" s="4">
        <v>492111</v>
      </c>
      <c r="Q15" s="4">
        <v>490093</v>
      </c>
      <c r="R15" s="4">
        <v>504137</v>
      </c>
      <c r="S15" s="4">
        <v>480208</v>
      </c>
      <c r="T15" s="4">
        <v>485633</v>
      </c>
      <c r="U15" s="4">
        <v>480871</v>
      </c>
      <c r="V15" s="4">
        <v>491273</v>
      </c>
      <c r="W15" s="4">
        <v>465600</v>
      </c>
      <c r="X15" s="4">
        <v>485775</v>
      </c>
      <c r="Y15" s="4">
        <v>487560</v>
      </c>
      <c r="Z15" s="10">
        <v>223407</v>
      </c>
      <c r="AA15" s="4">
        <v>205777</v>
      </c>
      <c r="AB15" s="4">
        <v>206892</v>
      </c>
      <c r="AC15" s="4">
        <v>198339</v>
      </c>
      <c r="AD15" s="4">
        <v>198666</v>
      </c>
      <c r="AE15" s="4">
        <v>199138</v>
      </c>
      <c r="AF15" s="4">
        <v>203545</v>
      </c>
      <c r="AG15" s="4">
        <v>196391</v>
      </c>
      <c r="AH15" s="4">
        <v>432972</v>
      </c>
      <c r="AI15" s="4">
        <v>421791</v>
      </c>
      <c r="AJ15" s="4">
        <v>433366</v>
      </c>
      <c r="AK15" s="4">
        <v>421839</v>
      </c>
      <c r="AL15" s="4">
        <v>415567</v>
      </c>
      <c r="AM15" s="4">
        <v>419302</v>
      </c>
      <c r="AN15" s="4">
        <v>425909</v>
      </c>
      <c r="AO15" s="4">
        <v>411724</v>
      </c>
      <c r="AP15" s="4">
        <v>247957</v>
      </c>
      <c r="AQ15" s="4">
        <v>254259</v>
      </c>
      <c r="AR15" s="4">
        <v>241692</v>
      </c>
      <c r="AS15" s="4">
        <v>243627</v>
      </c>
      <c r="AT15" s="4">
        <v>232636</v>
      </c>
      <c r="AU15" s="4">
        <v>240597</v>
      </c>
      <c r="AV15" s="4">
        <v>230055</v>
      </c>
      <c r="AW15" s="4">
        <v>237421</v>
      </c>
      <c r="AX15" s="4">
        <v>425325</v>
      </c>
      <c r="AY15" s="4">
        <v>435254</v>
      </c>
      <c r="AZ15" s="4">
        <v>438538</v>
      </c>
      <c r="BA15" s="4">
        <v>423131</v>
      </c>
      <c r="BB15" s="4">
        <v>431021</v>
      </c>
      <c r="BC15" s="4">
        <v>424609</v>
      </c>
      <c r="BD15" s="4">
        <v>427824</v>
      </c>
      <c r="BE15" s="4">
        <v>433020</v>
      </c>
      <c r="BF15" s="10">
        <v>50206</v>
      </c>
      <c r="BG15" s="4">
        <v>45376</v>
      </c>
      <c r="BH15" s="4">
        <v>41707</v>
      </c>
      <c r="BI15" s="4">
        <v>44239</v>
      </c>
      <c r="BJ15" s="4">
        <v>41463</v>
      </c>
      <c r="BK15" s="4">
        <v>42800</v>
      </c>
      <c r="BL15" s="4">
        <v>43204</v>
      </c>
      <c r="BM15" s="4">
        <v>42987</v>
      </c>
      <c r="BN15" s="4">
        <v>240020</v>
      </c>
      <c r="BO15" s="4">
        <v>239404</v>
      </c>
      <c r="BP15" s="4">
        <v>227426</v>
      </c>
      <c r="BQ15" s="4">
        <v>242244</v>
      </c>
      <c r="BR15" s="4">
        <v>232402</v>
      </c>
      <c r="BS15" s="4">
        <v>228484</v>
      </c>
      <c r="BT15" s="4">
        <v>222798</v>
      </c>
      <c r="BU15" s="5">
        <v>228467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U15"/>
  <sheetViews>
    <sheetView topLeftCell="AY1" workbookViewId="0">
      <selection activeCell="BN15" sqref="BN15:BU15"/>
    </sheetView>
  </sheetViews>
  <sheetFormatPr defaultRowHeight="14.4" x14ac:dyDescent="0.3"/>
  <sheetData>
    <row r="1" spans="1:73" x14ac:dyDescent="0.3">
      <c r="A1" s="1" t="s">
        <v>0</v>
      </c>
    </row>
    <row r="2" spans="1:73" x14ac:dyDescent="0.3">
      <c r="A2" s="1" t="s">
        <v>1</v>
      </c>
    </row>
    <row r="3" spans="1:73" x14ac:dyDescent="0.3">
      <c r="A3" s="1" t="s">
        <v>120</v>
      </c>
    </row>
    <row r="4" spans="1:73" x14ac:dyDescent="0.3">
      <c r="A4" s="1" t="s">
        <v>3</v>
      </c>
    </row>
    <row r="5" spans="1:73" x14ac:dyDescent="0.3">
      <c r="A5" s="1" t="s">
        <v>4</v>
      </c>
    </row>
    <row r="6" spans="1:73" x14ac:dyDescent="0.3">
      <c r="A6" s="1" t="s">
        <v>121</v>
      </c>
    </row>
    <row r="7" spans="1:73" x14ac:dyDescent="0.3">
      <c r="A7" s="1" t="s">
        <v>6</v>
      </c>
    </row>
    <row r="8" spans="1:73" x14ac:dyDescent="0.3">
      <c r="A8" s="1" t="s">
        <v>122</v>
      </c>
    </row>
    <row r="9" spans="1:73" x14ac:dyDescent="0.3">
      <c r="A9" s="1" t="s">
        <v>8</v>
      </c>
    </row>
    <row r="10" spans="1:73" x14ac:dyDescent="0.3">
      <c r="A10" s="1" t="s">
        <v>123</v>
      </c>
    </row>
    <row r="12" spans="1:73" x14ac:dyDescent="0.3">
      <c r="A12" s="2" t="s">
        <v>10</v>
      </c>
      <c r="B12" s="1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  <c r="J12" s="4" t="s">
        <v>22</v>
      </c>
      <c r="K12" s="4" t="s">
        <v>23</v>
      </c>
      <c r="L12" s="10" t="s">
        <v>24</v>
      </c>
      <c r="M12" s="4" t="s">
        <v>25</v>
      </c>
      <c r="N12" s="4" t="s">
        <v>26</v>
      </c>
      <c r="O12" s="4" t="s">
        <v>27</v>
      </c>
      <c r="P12" s="4" t="s">
        <v>28</v>
      </c>
      <c r="Q12" s="4" t="s">
        <v>29</v>
      </c>
      <c r="R12" s="4" t="s">
        <v>30</v>
      </c>
      <c r="S12" s="4" t="s">
        <v>31</v>
      </c>
      <c r="T12" s="4" t="s">
        <v>32</v>
      </c>
      <c r="U12" s="4" t="s">
        <v>33</v>
      </c>
      <c r="V12" s="4" t="s">
        <v>34</v>
      </c>
      <c r="W12" s="10" t="s">
        <v>35</v>
      </c>
      <c r="X12" s="4" t="s">
        <v>36</v>
      </c>
      <c r="Y12" s="4" t="s">
        <v>37</v>
      </c>
      <c r="Z12" s="4" t="s">
        <v>38</v>
      </c>
      <c r="AA12" s="4" t="s">
        <v>39</v>
      </c>
      <c r="AB12" s="4" t="s">
        <v>40</v>
      </c>
      <c r="AC12" s="4" t="s">
        <v>41</v>
      </c>
      <c r="AD12" s="4" t="s">
        <v>42</v>
      </c>
      <c r="AE12" s="4" t="s">
        <v>43</v>
      </c>
      <c r="AF12" s="4" t="s">
        <v>44</v>
      </c>
      <c r="AG12" s="4" t="s">
        <v>45</v>
      </c>
      <c r="AH12" s="10" t="s">
        <v>46</v>
      </c>
      <c r="AI12" s="4" t="s">
        <v>47</v>
      </c>
      <c r="AJ12" s="10" t="s">
        <v>48</v>
      </c>
      <c r="AK12" s="4" t="s">
        <v>49</v>
      </c>
      <c r="AL12" s="4" t="s">
        <v>50</v>
      </c>
      <c r="AM12" s="4" t="s">
        <v>51</v>
      </c>
      <c r="AN12" s="4" t="s">
        <v>52</v>
      </c>
      <c r="AO12" s="4" t="s">
        <v>53</v>
      </c>
      <c r="AP12" s="4" t="s">
        <v>54</v>
      </c>
      <c r="AQ12" s="4" t="s">
        <v>55</v>
      </c>
      <c r="AR12" s="4" t="s">
        <v>56</v>
      </c>
      <c r="AS12" s="4" t="s">
        <v>57</v>
      </c>
      <c r="AT12" s="4" t="s">
        <v>58</v>
      </c>
      <c r="AU12" s="4" t="s">
        <v>59</v>
      </c>
      <c r="AV12" s="4" t="s">
        <v>60</v>
      </c>
      <c r="AW12" s="4" t="s">
        <v>61</v>
      </c>
      <c r="AX12" s="4" t="s">
        <v>62</v>
      </c>
      <c r="AY12" s="4" t="s">
        <v>63</v>
      </c>
      <c r="AZ12" s="4" t="s">
        <v>64</v>
      </c>
      <c r="BA12" s="4" t="s">
        <v>65</v>
      </c>
      <c r="BB12" s="4" t="s">
        <v>66</v>
      </c>
      <c r="BC12" s="4" t="s">
        <v>67</v>
      </c>
      <c r="BD12" s="4" t="s">
        <v>68</v>
      </c>
      <c r="BE12" s="4" t="s">
        <v>69</v>
      </c>
      <c r="BF12" s="10" t="s">
        <v>70</v>
      </c>
      <c r="BG12" s="4" t="s">
        <v>71</v>
      </c>
      <c r="BH12" s="4" t="s">
        <v>72</v>
      </c>
      <c r="BI12" s="4" t="s">
        <v>73</v>
      </c>
      <c r="BJ12" s="4" t="s">
        <v>74</v>
      </c>
      <c r="BK12" s="4" t="s">
        <v>75</v>
      </c>
      <c r="BL12" s="4" t="s">
        <v>76</v>
      </c>
      <c r="BM12" s="4" t="s">
        <v>77</v>
      </c>
      <c r="BN12" s="10" t="s">
        <v>78</v>
      </c>
      <c r="BO12" s="4" t="s">
        <v>79</v>
      </c>
      <c r="BP12" s="4" t="s">
        <v>80</v>
      </c>
      <c r="BQ12" s="4" t="s">
        <v>81</v>
      </c>
      <c r="BR12" s="4" t="s">
        <v>82</v>
      </c>
      <c r="BS12" s="4" t="s">
        <v>83</v>
      </c>
      <c r="BT12" s="4" t="s">
        <v>84</v>
      </c>
      <c r="BU12" s="5" t="s">
        <v>85</v>
      </c>
    </row>
    <row r="13" spans="1:73" x14ac:dyDescent="0.3">
      <c r="A13" s="2" t="s">
        <v>11</v>
      </c>
      <c r="B13" s="14" t="s">
        <v>86</v>
      </c>
      <c r="C13" s="4" t="s">
        <v>86</v>
      </c>
      <c r="D13" s="4" t="s">
        <v>86</v>
      </c>
      <c r="E13" s="4" t="s">
        <v>86</v>
      </c>
      <c r="F13" s="4" t="s">
        <v>86</v>
      </c>
      <c r="G13" s="4" t="s">
        <v>86</v>
      </c>
      <c r="H13" s="4" t="s">
        <v>86</v>
      </c>
      <c r="I13" s="4" t="s">
        <v>86</v>
      </c>
      <c r="J13" s="4" t="s">
        <v>87</v>
      </c>
      <c r="K13" s="4" t="s">
        <v>87</v>
      </c>
      <c r="L13" s="10" t="s">
        <v>87</v>
      </c>
      <c r="M13" s="4" t="s">
        <v>87</v>
      </c>
      <c r="N13" s="4" t="s">
        <v>87</v>
      </c>
      <c r="O13" s="4" t="s">
        <v>87</v>
      </c>
      <c r="P13" s="4" t="s">
        <v>87</v>
      </c>
      <c r="Q13" s="4" t="s">
        <v>87</v>
      </c>
      <c r="R13" s="4" t="s">
        <v>88</v>
      </c>
      <c r="S13" s="4" t="s">
        <v>88</v>
      </c>
      <c r="T13" s="4" t="s">
        <v>88</v>
      </c>
      <c r="U13" s="4" t="s">
        <v>88</v>
      </c>
      <c r="V13" s="4" t="s">
        <v>88</v>
      </c>
      <c r="W13" s="10" t="s">
        <v>88</v>
      </c>
      <c r="X13" s="4" t="s">
        <v>88</v>
      </c>
      <c r="Y13" s="4" t="s">
        <v>88</v>
      </c>
      <c r="Z13" s="4" t="s">
        <v>89</v>
      </c>
      <c r="AA13" s="4" t="s">
        <v>89</v>
      </c>
      <c r="AB13" s="4" t="s">
        <v>89</v>
      </c>
      <c r="AC13" s="4" t="s">
        <v>89</v>
      </c>
      <c r="AD13" s="4" t="s">
        <v>89</v>
      </c>
      <c r="AE13" s="4" t="s">
        <v>89</v>
      </c>
      <c r="AF13" s="4" t="s">
        <v>89</v>
      </c>
      <c r="AG13" s="4" t="s">
        <v>89</v>
      </c>
      <c r="AH13" s="10" t="s">
        <v>90</v>
      </c>
      <c r="AI13" s="4" t="s">
        <v>90</v>
      </c>
      <c r="AJ13" s="10" t="s">
        <v>90</v>
      </c>
      <c r="AK13" s="4" t="s">
        <v>90</v>
      </c>
      <c r="AL13" s="4" t="s">
        <v>90</v>
      </c>
      <c r="AM13" s="4" t="s">
        <v>90</v>
      </c>
      <c r="AN13" s="4" t="s">
        <v>90</v>
      </c>
      <c r="AO13" s="4" t="s">
        <v>90</v>
      </c>
      <c r="AP13" s="4" t="s">
        <v>91</v>
      </c>
      <c r="AQ13" s="4" t="s">
        <v>91</v>
      </c>
      <c r="AR13" s="4" t="s">
        <v>91</v>
      </c>
      <c r="AS13" s="4" t="s">
        <v>91</v>
      </c>
      <c r="AT13" s="4" t="s">
        <v>91</v>
      </c>
      <c r="AU13" s="4" t="s">
        <v>91</v>
      </c>
      <c r="AV13" s="4" t="s">
        <v>91</v>
      </c>
      <c r="AW13" s="4" t="s">
        <v>91</v>
      </c>
      <c r="AX13" s="4" t="s">
        <v>92</v>
      </c>
      <c r="AY13" s="4" t="s">
        <v>92</v>
      </c>
      <c r="AZ13" s="4" t="s">
        <v>92</v>
      </c>
      <c r="BA13" s="4" t="s">
        <v>92</v>
      </c>
      <c r="BB13" s="4" t="s">
        <v>92</v>
      </c>
      <c r="BC13" s="4" t="s">
        <v>92</v>
      </c>
      <c r="BD13" s="4" t="s">
        <v>92</v>
      </c>
      <c r="BE13" s="4" t="s">
        <v>92</v>
      </c>
      <c r="BF13" s="10" t="s">
        <v>93</v>
      </c>
      <c r="BG13" s="4" t="s">
        <v>93</v>
      </c>
      <c r="BH13" s="4" t="s">
        <v>93</v>
      </c>
      <c r="BI13" s="4" t="s">
        <v>93</v>
      </c>
      <c r="BJ13" s="4" t="s">
        <v>93</v>
      </c>
      <c r="BK13" s="4" t="s">
        <v>93</v>
      </c>
      <c r="BL13" s="4" t="s">
        <v>93</v>
      </c>
      <c r="BM13" s="4" t="s">
        <v>93</v>
      </c>
      <c r="BN13" s="10" t="s">
        <v>94</v>
      </c>
      <c r="BO13" s="4" t="s">
        <v>94</v>
      </c>
      <c r="BP13" s="4" t="s">
        <v>94</v>
      </c>
      <c r="BQ13" s="4" t="s">
        <v>94</v>
      </c>
      <c r="BR13" s="4" t="s">
        <v>94</v>
      </c>
      <c r="BS13" s="4" t="s">
        <v>94</v>
      </c>
      <c r="BT13" s="4" t="s">
        <v>94</v>
      </c>
      <c r="BU13" s="5" t="s">
        <v>94</v>
      </c>
    </row>
    <row r="14" spans="1:73" ht="115.8" thickBot="1" x14ac:dyDescent="0.35">
      <c r="A14" s="6" t="s">
        <v>12</v>
      </c>
      <c r="B14" s="15"/>
      <c r="C14" s="8">
        <v>507953</v>
      </c>
      <c r="D14" s="8">
        <v>507953</v>
      </c>
      <c r="E14" s="8">
        <v>507953</v>
      </c>
      <c r="F14" s="8">
        <v>507953</v>
      </c>
      <c r="G14" s="8">
        <v>507953</v>
      </c>
      <c r="H14" s="8">
        <v>507953</v>
      </c>
      <c r="I14" s="8">
        <v>507953</v>
      </c>
      <c r="J14" s="8">
        <v>492767</v>
      </c>
      <c r="K14" s="8">
        <v>492767</v>
      </c>
      <c r="L14" s="11"/>
      <c r="M14" s="8">
        <v>492767</v>
      </c>
      <c r="N14" s="8">
        <v>492767</v>
      </c>
      <c r="O14" s="8">
        <v>492767</v>
      </c>
      <c r="P14" s="8">
        <v>492767</v>
      </c>
      <c r="Q14" s="8">
        <v>492767</v>
      </c>
      <c r="R14" s="8">
        <v>497451</v>
      </c>
      <c r="S14" s="8">
        <v>497451</v>
      </c>
      <c r="T14" s="8">
        <v>497451</v>
      </c>
      <c r="U14" s="8">
        <v>497451</v>
      </c>
      <c r="V14" s="8">
        <v>497451</v>
      </c>
      <c r="W14" s="11"/>
      <c r="X14" s="8">
        <v>497451</v>
      </c>
      <c r="Y14" s="8">
        <v>497451</v>
      </c>
      <c r="Z14" s="8">
        <v>145261</v>
      </c>
      <c r="AA14" s="8">
        <v>145261</v>
      </c>
      <c r="AB14" s="8">
        <v>145261</v>
      </c>
      <c r="AC14" s="8">
        <v>145261</v>
      </c>
      <c r="AD14" s="8">
        <v>145261</v>
      </c>
      <c r="AE14" s="8">
        <v>145261</v>
      </c>
      <c r="AF14" s="8">
        <v>145261</v>
      </c>
      <c r="AG14" s="8">
        <v>145261</v>
      </c>
      <c r="AH14" s="11"/>
      <c r="AI14" s="8">
        <v>442248</v>
      </c>
      <c r="AJ14" s="11"/>
      <c r="AK14" s="8">
        <v>442248</v>
      </c>
      <c r="AL14" s="8">
        <v>442248</v>
      </c>
      <c r="AM14" s="8">
        <v>442248</v>
      </c>
      <c r="AN14" s="8">
        <v>442248</v>
      </c>
      <c r="AO14" s="8">
        <v>442248</v>
      </c>
      <c r="AP14" s="8">
        <v>205272</v>
      </c>
      <c r="AQ14" s="8">
        <v>205272</v>
      </c>
      <c r="AR14" s="8">
        <v>205272</v>
      </c>
      <c r="AS14" s="8">
        <v>205272</v>
      </c>
      <c r="AT14" s="8">
        <v>205272</v>
      </c>
      <c r="AU14" s="8">
        <v>205272</v>
      </c>
      <c r="AV14" s="8">
        <v>205272</v>
      </c>
      <c r="AW14" s="8">
        <v>205272</v>
      </c>
      <c r="AX14" s="8">
        <v>448542</v>
      </c>
      <c r="AY14" s="8">
        <v>448542</v>
      </c>
      <c r="AZ14" s="8">
        <v>448542</v>
      </c>
      <c r="BA14" s="8">
        <v>448542</v>
      </c>
      <c r="BB14" s="8">
        <v>448542</v>
      </c>
      <c r="BC14" s="8">
        <v>448542</v>
      </c>
      <c r="BD14" s="8">
        <v>448542</v>
      </c>
      <c r="BE14" s="8">
        <v>448542</v>
      </c>
      <c r="BF14" s="11"/>
      <c r="BG14" s="8">
        <v>40036</v>
      </c>
      <c r="BH14" s="8">
        <v>40036</v>
      </c>
      <c r="BI14" s="8">
        <v>40036</v>
      </c>
      <c r="BJ14" s="8">
        <v>40036</v>
      </c>
      <c r="BK14" s="8">
        <v>40036</v>
      </c>
      <c r="BL14" s="8">
        <v>40036</v>
      </c>
      <c r="BM14" s="8">
        <v>40036</v>
      </c>
      <c r="BN14" s="11"/>
      <c r="BO14" s="8">
        <v>266953</v>
      </c>
      <c r="BP14" s="8">
        <v>266953</v>
      </c>
      <c r="BQ14" s="8">
        <v>266953</v>
      </c>
      <c r="BR14" s="8">
        <v>266953</v>
      </c>
      <c r="BS14" s="8">
        <v>266953</v>
      </c>
      <c r="BT14" s="8">
        <v>266953</v>
      </c>
      <c r="BU14" s="9">
        <v>266953</v>
      </c>
    </row>
    <row r="15" spans="1:73" ht="43.2" x14ac:dyDescent="0.3">
      <c r="A15" s="2" t="s">
        <v>13</v>
      </c>
      <c r="B15" s="14">
        <v>687022</v>
      </c>
      <c r="C15" s="4">
        <v>504037</v>
      </c>
      <c r="D15" s="4">
        <v>498666</v>
      </c>
      <c r="E15" s="4">
        <v>499729</v>
      </c>
      <c r="F15" s="4">
        <v>497141</v>
      </c>
      <c r="G15" s="4">
        <v>519650</v>
      </c>
      <c r="H15" s="4">
        <v>514771</v>
      </c>
      <c r="I15" s="4">
        <v>521674</v>
      </c>
      <c r="J15" s="4">
        <v>489545</v>
      </c>
      <c r="K15" s="4">
        <v>504921</v>
      </c>
      <c r="L15" s="10">
        <v>464185</v>
      </c>
      <c r="M15" s="4">
        <v>483827</v>
      </c>
      <c r="N15" s="4">
        <v>483597</v>
      </c>
      <c r="O15" s="4">
        <v>493484</v>
      </c>
      <c r="P15" s="4">
        <v>490763</v>
      </c>
      <c r="Q15" s="4">
        <v>503233</v>
      </c>
      <c r="R15" s="4">
        <v>504220</v>
      </c>
      <c r="S15" s="4">
        <v>499076</v>
      </c>
      <c r="T15" s="4">
        <v>495544</v>
      </c>
      <c r="U15" s="4">
        <v>494215</v>
      </c>
      <c r="V15" s="4">
        <v>500981</v>
      </c>
      <c r="W15" s="10">
        <v>483314</v>
      </c>
      <c r="X15" s="4">
        <v>495081</v>
      </c>
      <c r="Y15" s="4">
        <v>493038</v>
      </c>
      <c r="Z15" s="4">
        <v>165309</v>
      </c>
      <c r="AA15" s="4">
        <v>151613</v>
      </c>
      <c r="AB15" s="4">
        <v>156677</v>
      </c>
      <c r="AC15" s="4">
        <v>145143</v>
      </c>
      <c r="AD15" s="4">
        <v>139740</v>
      </c>
      <c r="AE15" s="4">
        <v>141082</v>
      </c>
      <c r="AF15" s="4">
        <v>132040</v>
      </c>
      <c r="AG15" s="4">
        <v>130482</v>
      </c>
      <c r="AH15" s="10">
        <v>483335</v>
      </c>
      <c r="AI15" s="4">
        <v>451991</v>
      </c>
      <c r="AJ15" s="10">
        <v>460498</v>
      </c>
      <c r="AK15" s="4">
        <v>442218</v>
      </c>
      <c r="AL15" s="4">
        <v>442042</v>
      </c>
      <c r="AM15" s="4">
        <v>434386</v>
      </c>
      <c r="AN15" s="4">
        <v>440875</v>
      </c>
      <c r="AO15" s="4">
        <v>441977</v>
      </c>
      <c r="AP15" s="4">
        <v>212564</v>
      </c>
      <c r="AQ15" s="4">
        <v>222568</v>
      </c>
      <c r="AR15" s="4">
        <v>215137</v>
      </c>
      <c r="AS15" s="4">
        <v>207740</v>
      </c>
      <c r="AT15" s="4">
        <v>208166</v>
      </c>
      <c r="AU15" s="4">
        <v>200622</v>
      </c>
      <c r="AV15" s="4">
        <v>187585</v>
      </c>
      <c r="AW15" s="4">
        <v>187793</v>
      </c>
      <c r="AX15" s="4">
        <v>455126</v>
      </c>
      <c r="AY15" s="4">
        <v>457502</v>
      </c>
      <c r="AZ15" s="4">
        <v>455761</v>
      </c>
      <c r="BA15" s="4">
        <v>454778</v>
      </c>
      <c r="BB15" s="4">
        <v>437592</v>
      </c>
      <c r="BC15" s="4">
        <v>442573</v>
      </c>
      <c r="BD15" s="4">
        <v>439754</v>
      </c>
      <c r="BE15" s="4">
        <v>445250</v>
      </c>
      <c r="BF15" s="10">
        <v>47083</v>
      </c>
      <c r="BG15" s="4">
        <v>40608</v>
      </c>
      <c r="BH15" s="4">
        <v>39903</v>
      </c>
      <c r="BI15" s="4">
        <v>39177</v>
      </c>
      <c r="BJ15" s="4">
        <v>41596</v>
      </c>
      <c r="BK15" s="4">
        <v>39304</v>
      </c>
      <c r="BL15" s="4">
        <v>39171</v>
      </c>
      <c r="BM15" s="4">
        <v>40494</v>
      </c>
      <c r="BN15" s="10">
        <v>296251</v>
      </c>
      <c r="BO15" s="4">
        <v>276566</v>
      </c>
      <c r="BP15" s="4">
        <v>263419</v>
      </c>
      <c r="BQ15" s="4">
        <v>271448</v>
      </c>
      <c r="BR15" s="4">
        <v>269232</v>
      </c>
      <c r="BS15" s="4">
        <v>260892</v>
      </c>
      <c r="BT15" s="4">
        <v>260214</v>
      </c>
      <c r="BU15" s="5">
        <v>266902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abSelected="1" topLeftCell="A40" workbookViewId="0">
      <selection activeCell="K52" sqref="K52"/>
    </sheetView>
  </sheetViews>
  <sheetFormatPr defaultRowHeight="14.4" x14ac:dyDescent="0.3"/>
  <cols>
    <col min="1" max="1" width="21.77734375" bestFit="1" customWidth="1"/>
    <col min="10" max="10" width="12" bestFit="1" customWidth="1"/>
    <col min="11" max="11" width="14.21875" bestFit="1" customWidth="1"/>
  </cols>
  <sheetData>
    <row r="1" spans="1:11" ht="18" x14ac:dyDescent="0.35">
      <c r="A1" s="12" t="s">
        <v>99</v>
      </c>
    </row>
    <row r="2" spans="1:11" ht="15.6" x14ac:dyDescent="0.3">
      <c r="A2" s="13" t="s">
        <v>106</v>
      </c>
      <c r="J2" s="13" t="s">
        <v>133</v>
      </c>
      <c r="K2" s="13" t="s">
        <v>134</v>
      </c>
    </row>
    <row r="3" spans="1:11" x14ac:dyDescent="0.3">
      <c r="A3" s="1" t="s">
        <v>124</v>
      </c>
      <c r="B3" s="3"/>
      <c r="C3" s="4"/>
      <c r="D3" s="4">
        <v>456866</v>
      </c>
      <c r="E3" s="4">
        <v>480545</v>
      </c>
      <c r="F3" s="4">
        <v>481452</v>
      </c>
      <c r="G3" s="4">
        <v>467752</v>
      </c>
      <c r="H3" s="4">
        <v>474088</v>
      </c>
      <c r="I3" s="4">
        <v>467824</v>
      </c>
      <c r="J3">
        <f>AVERAGE(B3:I3)</f>
        <v>471421.16666666669</v>
      </c>
      <c r="K3" s="16">
        <f>_xlfn.STDEV.S(B3:I3)</f>
        <v>9265.3032420243344</v>
      </c>
    </row>
    <row r="4" spans="1:11" x14ac:dyDescent="0.3">
      <c r="A4" s="1" t="s">
        <v>125</v>
      </c>
      <c r="B4" s="3">
        <v>478995</v>
      </c>
      <c r="C4" s="10"/>
      <c r="D4" s="10"/>
      <c r="E4" s="4">
        <v>483298</v>
      </c>
      <c r="F4" s="4">
        <v>475627</v>
      </c>
      <c r="G4" s="4">
        <v>483551</v>
      </c>
      <c r="H4" s="4">
        <v>479446</v>
      </c>
      <c r="I4" s="4">
        <v>481165</v>
      </c>
      <c r="J4">
        <f t="shared" ref="J4:J31" si="0">AVERAGE(B4:I4)</f>
        <v>480347</v>
      </c>
      <c r="K4" s="16">
        <f t="shared" ref="K4:K31" si="1">_xlfn.STDEV.S(B4:I4)</f>
        <v>2985.3390427219483</v>
      </c>
    </row>
    <row r="5" spans="1:11" x14ac:dyDescent="0.3">
      <c r="A5" t="s">
        <v>126</v>
      </c>
      <c r="B5" s="14"/>
      <c r="C5" s="4">
        <v>504037</v>
      </c>
      <c r="D5" s="4">
        <v>498666</v>
      </c>
      <c r="E5" s="4">
        <v>499729</v>
      </c>
      <c r="F5" s="4">
        <v>497141</v>
      </c>
      <c r="G5" s="4">
        <v>519650</v>
      </c>
      <c r="H5" s="4">
        <v>514771</v>
      </c>
      <c r="I5" s="4">
        <v>521674</v>
      </c>
      <c r="J5">
        <f t="shared" si="0"/>
        <v>507952.57142857142</v>
      </c>
      <c r="K5" s="16">
        <f t="shared" si="1"/>
        <v>10469.700073022512</v>
      </c>
    </row>
    <row r="6" spans="1:11" x14ac:dyDescent="0.3">
      <c r="A6" t="s">
        <v>100</v>
      </c>
      <c r="B6" s="10"/>
      <c r="C6" s="4">
        <v>473195</v>
      </c>
      <c r="D6" s="4">
        <v>463148</v>
      </c>
      <c r="E6" s="4">
        <v>476995</v>
      </c>
      <c r="F6" s="4">
        <v>471686</v>
      </c>
      <c r="G6" s="4">
        <v>459638</v>
      </c>
      <c r="H6" s="4">
        <v>467824</v>
      </c>
      <c r="I6" s="4">
        <v>476279</v>
      </c>
      <c r="J6">
        <f t="shared" si="0"/>
        <v>469823.57142857142</v>
      </c>
      <c r="K6" s="16">
        <f t="shared" si="1"/>
        <v>6585.9006181676432</v>
      </c>
    </row>
    <row r="7" spans="1:11" x14ac:dyDescent="0.3">
      <c r="A7" t="s">
        <v>101</v>
      </c>
      <c r="B7" s="4">
        <v>483304</v>
      </c>
      <c r="C7" s="4">
        <v>471959</v>
      </c>
      <c r="D7" s="4">
        <v>468634</v>
      </c>
      <c r="E7" s="4">
        <v>470568</v>
      </c>
      <c r="F7" s="4">
        <v>466460</v>
      </c>
      <c r="G7" s="4">
        <v>461189</v>
      </c>
      <c r="H7" s="4">
        <v>464621</v>
      </c>
      <c r="I7" s="4">
        <v>470420</v>
      </c>
      <c r="J7">
        <f t="shared" si="0"/>
        <v>469644.375</v>
      </c>
      <c r="K7" s="16">
        <f t="shared" si="1"/>
        <v>6560.5562250576631</v>
      </c>
    </row>
    <row r="8" spans="1:11" x14ac:dyDescent="0.3">
      <c r="A8" t="s">
        <v>102</v>
      </c>
      <c r="B8" s="4">
        <v>488964</v>
      </c>
      <c r="C8" s="4">
        <v>477844</v>
      </c>
      <c r="D8" s="4">
        <v>482715</v>
      </c>
      <c r="E8" s="4">
        <v>481434</v>
      </c>
      <c r="F8" s="4">
        <v>474119</v>
      </c>
      <c r="G8" s="4">
        <v>483403</v>
      </c>
      <c r="H8" s="4">
        <v>492111</v>
      </c>
      <c r="I8" s="4">
        <v>490093</v>
      </c>
      <c r="J8">
        <f t="shared" si="0"/>
        <v>483835.375</v>
      </c>
      <c r="K8" s="16">
        <f t="shared" si="1"/>
        <v>6227.3583240751914</v>
      </c>
    </row>
    <row r="9" spans="1:11" x14ac:dyDescent="0.3">
      <c r="A9" t="s">
        <v>103</v>
      </c>
      <c r="B9" s="4">
        <v>504137</v>
      </c>
      <c r="C9" s="4">
        <v>480208</v>
      </c>
      <c r="D9" s="4">
        <v>485633</v>
      </c>
      <c r="E9" s="4">
        <v>480871</v>
      </c>
      <c r="F9" s="4">
        <v>491273</v>
      </c>
      <c r="G9" s="4">
        <v>465600</v>
      </c>
      <c r="H9" s="4">
        <v>485775</v>
      </c>
      <c r="I9" s="4">
        <v>487560</v>
      </c>
      <c r="J9">
        <f t="shared" si="0"/>
        <v>485132.125</v>
      </c>
      <c r="K9" s="16">
        <f t="shared" si="1"/>
        <v>10884.868008091391</v>
      </c>
    </row>
    <row r="10" spans="1:11" x14ac:dyDescent="0.3">
      <c r="A10" t="s">
        <v>104</v>
      </c>
      <c r="B10" s="4">
        <v>489545</v>
      </c>
      <c r="C10" s="4">
        <v>504921</v>
      </c>
      <c r="D10" s="10"/>
      <c r="E10" s="4">
        <v>483827</v>
      </c>
      <c r="F10" s="4">
        <v>483597</v>
      </c>
      <c r="G10" s="4">
        <v>493484</v>
      </c>
      <c r="H10" s="4">
        <v>490763</v>
      </c>
      <c r="I10" s="4">
        <v>503233</v>
      </c>
      <c r="J10">
        <f t="shared" si="0"/>
        <v>492767.14285714284</v>
      </c>
      <c r="K10" s="16">
        <f t="shared" si="1"/>
        <v>8526.2414624610828</v>
      </c>
    </row>
    <row r="11" spans="1:11" x14ac:dyDescent="0.3">
      <c r="A11" t="s">
        <v>105</v>
      </c>
      <c r="B11" s="4">
        <v>504220</v>
      </c>
      <c r="C11" s="4">
        <v>499076</v>
      </c>
      <c r="D11" s="4">
        <v>495544</v>
      </c>
      <c r="E11" s="4">
        <v>494215</v>
      </c>
      <c r="F11" s="4">
        <v>500981</v>
      </c>
      <c r="G11" s="10"/>
      <c r="H11" s="4">
        <v>495081</v>
      </c>
      <c r="I11" s="4">
        <v>493038</v>
      </c>
      <c r="J11">
        <f t="shared" si="0"/>
        <v>497450.71428571426</v>
      </c>
      <c r="K11" s="16">
        <f t="shared" si="1"/>
        <v>4084.945928417565</v>
      </c>
    </row>
    <row r="12" spans="1:11" x14ac:dyDescent="0.3">
      <c r="A12" t="s">
        <v>127</v>
      </c>
      <c r="B12" s="4">
        <v>213579</v>
      </c>
      <c r="C12" s="4">
        <v>206667</v>
      </c>
      <c r="D12" s="10"/>
      <c r="E12" s="4">
        <v>197564</v>
      </c>
      <c r="F12" s="4">
        <v>194378</v>
      </c>
      <c r="G12" s="4">
        <v>187345</v>
      </c>
      <c r="H12" s="4">
        <v>191663</v>
      </c>
      <c r="I12" s="4">
        <v>189986</v>
      </c>
      <c r="J12">
        <f t="shared" si="0"/>
        <v>197311.71428571429</v>
      </c>
      <c r="K12" s="16">
        <f t="shared" si="1"/>
        <v>9536.9958532423552</v>
      </c>
    </row>
    <row r="13" spans="1:11" x14ac:dyDescent="0.3">
      <c r="A13" t="s">
        <v>128</v>
      </c>
      <c r="B13" s="10"/>
      <c r="C13" s="4">
        <v>205777</v>
      </c>
      <c r="D13" s="4">
        <v>206892</v>
      </c>
      <c r="E13" s="4">
        <v>198339</v>
      </c>
      <c r="F13" s="4">
        <v>198666</v>
      </c>
      <c r="G13" s="4">
        <v>199138</v>
      </c>
      <c r="H13" s="4">
        <v>203545</v>
      </c>
      <c r="I13" s="4">
        <v>196391</v>
      </c>
      <c r="J13">
        <f t="shared" si="0"/>
        <v>201249.71428571429</v>
      </c>
      <c r="K13" s="16">
        <f t="shared" si="1"/>
        <v>4099.0714279490876</v>
      </c>
    </row>
    <row r="14" spans="1:11" x14ac:dyDescent="0.3">
      <c r="A14" t="s">
        <v>129</v>
      </c>
      <c r="B14" s="4">
        <v>165309</v>
      </c>
      <c r="C14" s="4">
        <v>151613</v>
      </c>
      <c r="D14" s="4">
        <v>156677</v>
      </c>
      <c r="E14" s="4">
        <v>145143</v>
      </c>
      <c r="F14" s="4">
        <v>139740</v>
      </c>
      <c r="G14" s="4">
        <v>141082</v>
      </c>
      <c r="H14" s="4">
        <v>132040</v>
      </c>
      <c r="I14" s="4">
        <v>130482</v>
      </c>
      <c r="J14">
        <f t="shared" si="0"/>
        <v>145260.75</v>
      </c>
      <c r="K14" s="16">
        <f t="shared" si="1"/>
        <v>12034.286443918712</v>
      </c>
    </row>
    <row r="15" spans="1:11" x14ac:dyDescent="0.3">
      <c r="A15" t="s">
        <v>130</v>
      </c>
      <c r="B15" s="4">
        <v>410238</v>
      </c>
      <c r="C15" s="4">
        <v>414098</v>
      </c>
      <c r="D15" s="4">
        <v>420913</v>
      </c>
      <c r="E15" s="4">
        <v>422283</v>
      </c>
      <c r="F15" s="4">
        <v>402253</v>
      </c>
      <c r="G15" s="4">
        <v>414666</v>
      </c>
      <c r="H15" s="4">
        <v>403544</v>
      </c>
      <c r="I15" s="10"/>
      <c r="J15">
        <f t="shared" si="0"/>
        <v>412570.71428571426</v>
      </c>
      <c r="K15" s="16">
        <f t="shared" si="1"/>
        <v>7789.1313532444201</v>
      </c>
    </row>
    <row r="16" spans="1:11" x14ac:dyDescent="0.3">
      <c r="A16" t="s">
        <v>131</v>
      </c>
      <c r="B16" s="4">
        <v>432972</v>
      </c>
      <c r="C16" s="4">
        <v>421791</v>
      </c>
      <c r="D16" s="4">
        <v>433366</v>
      </c>
      <c r="E16" s="4">
        <v>421839</v>
      </c>
      <c r="F16" s="4">
        <v>415567</v>
      </c>
      <c r="G16" s="4">
        <v>419302</v>
      </c>
      <c r="H16" s="4">
        <v>425909</v>
      </c>
      <c r="I16" s="4">
        <v>411724</v>
      </c>
      <c r="J16">
        <f t="shared" si="0"/>
        <v>422808.75</v>
      </c>
      <c r="K16" s="16">
        <f t="shared" si="1"/>
        <v>7689.9459360908386</v>
      </c>
    </row>
    <row r="17" spans="1:11" x14ac:dyDescent="0.3">
      <c r="A17" t="s">
        <v>132</v>
      </c>
      <c r="B17" s="10"/>
      <c r="C17" s="4">
        <v>451991</v>
      </c>
      <c r="D17" s="10"/>
      <c r="E17" s="4">
        <v>442218</v>
      </c>
      <c r="F17" s="4">
        <v>442042</v>
      </c>
      <c r="G17" s="4">
        <v>434386</v>
      </c>
      <c r="H17" s="4">
        <v>440875</v>
      </c>
      <c r="I17" s="4">
        <v>441977</v>
      </c>
      <c r="J17">
        <f t="shared" si="0"/>
        <v>442248.16666666669</v>
      </c>
      <c r="K17" s="16">
        <f t="shared" si="1"/>
        <v>5634.5185922726951</v>
      </c>
    </row>
    <row r="18" spans="1:11" x14ac:dyDescent="0.3">
      <c r="K18" s="16"/>
    </row>
    <row r="19" spans="1:11" ht="15.6" x14ac:dyDescent="0.3">
      <c r="A19" s="13" t="s">
        <v>107</v>
      </c>
      <c r="K19" s="16"/>
    </row>
    <row r="20" spans="1:11" x14ac:dyDescent="0.3">
      <c r="A20" t="s">
        <v>108</v>
      </c>
      <c r="B20" s="4">
        <v>105989</v>
      </c>
      <c r="C20" s="10"/>
      <c r="D20" s="4">
        <v>103009</v>
      </c>
      <c r="E20" s="4">
        <v>94763</v>
      </c>
      <c r="F20" s="4">
        <v>91640</v>
      </c>
      <c r="G20" s="4">
        <v>90985</v>
      </c>
      <c r="H20" s="4">
        <v>87422</v>
      </c>
      <c r="I20" s="4">
        <v>89039</v>
      </c>
      <c r="J20">
        <f t="shared" si="0"/>
        <v>94692.428571428565</v>
      </c>
      <c r="K20" s="16">
        <f t="shared" si="1"/>
        <v>7125.8402979845787</v>
      </c>
    </row>
    <row r="21" spans="1:11" x14ac:dyDescent="0.3">
      <c r="A21" t="s">
        <v>109</v>
      </c>
      <c r="B21" s="4">
        <v>366874</v>
      </c>
      <c r="C21" s="4">
        <v>322019</v>
      </c>
      <c r="D21" s="4"/>
      <c r="E21" s="4"/>
      <c r="F21" s="4">
        <v>341423</v>
      </c>
      <c r="G21" s="4">
        <v>345430</v>
      </c>
      <c r="H21" s="4">
        <v>334757</v>
      </c>
      <c r="I21" s="4">
        <v>338547</v>
      </c>
      <c r="J21">
        <f t="shared" si="0"/>
        <v>341508.33333333331</v>
      </c>
      <c r="K21" s="16">
        <f t="shared" si="1"/>
        <v>14785.045872998386</v>
      </c>
    </row>
    <row r="22" spans="1:11" x14ac:dyDescent="0.3">
      <c r="A22" t="s">
        <v>110</v>
      </c>
      <c r="B22" s="10"/>
      <c r="C22" s="4">
        <v>48773</v>
      </c>
      <c r="D22" s="4">
        <v>43016</v>
      </c>
      <c r="E22" s="4">
        <v>42810</v>
      </c>
      <c r="F22" s="4">
        <v>43780</v>
      </c>
      <c r="G22" s="4">
        <v>41143</v>
      </c>
      <c r="H22" s="4">
        <v>40234</v>
      </c>
      <c r="I22" s="4">
        <v>45365</v>
      </c>
      <c r="J22">
        <f t="shared" si="0"/>
        <v>43588.714285714283</v>
      </c>
      <c r="K22" s="16">
        <f t="shared" si="1"/>
        <v>2835.4489188536922</v>
      </c>
    </row>
    <row r="23" spans="1:11" x14ac:dyDescent="0.3">
      <c r="A23" t="s">
        <v>111</v>
      </c>
      <c r="B23" s="4">
        <v>293270</v>
      </c>
      <c r="C23" s="4">
        <v>265287</v>
      </c>
      <c r="D23" s="4">
        <v>249730</v>
      </c>
      <c r="E23" s="4">
        <v>247949</v>
      </c>
      <c r="F23" s="4">
        <v>248518</v>
      </c>
      <c r="G23" s="4">
        <v>231902</v>
      </c>
      <c r="H23" s="4">
        <v>228263</v>
      </c>
      <c r="I23" s="5">
        <v>219216</v>
      </c>
      <c r="J23">
        <f t="shared" si="0"/>
        <v>248016.875</v>
      </c>
      <c r="K23" s="16">
        <f t="shared" si="1"/>
        <v>23387.07898720085</v>
      </c>
    </row>
    <row r="24" spans="1:11" x14ac:dyDescent="0.3">
      <c r="A24" t="s">
        <v>112</v>
      </c>
      <c r="B24" s="4">
        <v>247957</v>
      </c>
      <c r="C24" s="4">
        <v>254259</v>
      </c>
      <c r="D24" s="4">
        <v>241692</v>
      </c>
      <c r="E24" s="4">
        <v>243627</v>
      </c>
      <c r="F24" s="4">
        <v>232636</v>
      </c>
      <c r="G24" s="4">
        <v>240597</v>
      </c>
      <c r="H24" s="4">
        <v>230055</v>
      </c>
      <c r="I24" s="4">
        <v>237421</v>
      </c>
      <c r="J24">
        <f t="shared" si="0"/>
        <v>241030.5</v>
      </c>
      <c r="K24" s="16">
        <f t="shared" si="1"/>
        <v>7876.6803377347451</v>
      </c>
    </row>
    <row r="25" spans="1:11" x14ac:dyDescent="0.3">
      <c r="A25" t="s">
        <v>113</v>
      </c>
      <c r="B25" s="4">
        <v>425325</v>
      </c>
      <c r="C25" s="4">
        <v>435254</v>
      </c>
      <c r="D25" s="4">
        <v>438538</v>
      </c>
      <c r="E25" s="4">
        <v>423131</v>
      </c>
      <c r="F25" s="4">
        <v>431021</v>
      </c>
      <c r="G25" s="4">
        <v>424609</v>
      </c>
      <c r="H25" s="4">
        <v>427824</v>
      </c>
      <c r="I25" s="4">
        <v>433020</v>
      </c>
      <c r="J25">
        <f t="shared" si="0"/>
        <v>429840.25</v>
      </c>
      <c r="K25" s="16">
        <f t="shared" si="1"/>
        <v>5520.0580159994697</v>
      </c>
    </row>
    <row r="26" spans="1:11" x14ac:dyDescent="0.3">
      <c r="A26" t="s">
        <v>114</v>
      </c>
      <c r="B26" s="10"/>
      <c r="C26" s="4">
        <v>45376</v>
      </c>
      <c r="D26" s="4">
        <v>41707</v>
      </c>
      <c r="E26" s="4">
        <v>44239</v>
      </c>
      <c r="F26" s="4">
        <v>41463</v>
      </c>
      <c r="G26" s="4">
        <v>42800</v>
      </c>
      <c r="H26" s="4">
        <v>43204</v>
      </c>
      <c r="I26" s="4">
        <v>42987</v>
      </c>
      <c r="J26">
        <f t="shared" si="0"/>
        <v>43110.857142857145</v>
      </c>
      <c r="K26" s="16">
        <f t="shared" si="1"/>
        <v>1366.898853679553</v>
      </c>
    </row>
    <row r="27" spans="1:11" x14ac:dyDescent="0.3">
      <c r="A27" t="s">
        <v>115</v>
      </c>
      <c r="B27" s="4">
        <v>240020</v>
      </c>
      <c r="C27" s="4">
        <v>239404</v>
      </c>
      <c r="D27" s="4">
        <v>227426</v>
      </c>
      <c r="E27" s="4">
        <v>242244</v>
      </c>
      <c r="F27" s="4">
        <v>232402</v>
      </c>
      <c r="G27" s="4">
        <v>228484</v>
      </c>
      <c r="H27" s="4">
        <v>222798</v>
      </c>
      <c r="I27" s="5">
        <v>228467</v>
      </c>
      <c r="J27">
        <f t="shared" si="0"/>
        <v>232655.625</v>
      </c>
      <c r="K27" s="16">
        <f t="shared" si="1"/>
        <v>7083.6292945172436</v>
      </c>
    </row>
    <row r="28" spans="1:11" x14ac:dyDescent="0.3">
      <c r="A28" t="s">
        <v>116</v>
      </c>
      <c r="B28" s="4">
        <v>212564</v>
      </c>
      <c r="C28" s="4">
        <v>222568</v>
      </c>
      <c r="D28" s="4">
        <v>215137</v>
      </c>
      <c r="E28" s="4">
        <v>207740</v>
      </c>
      <c r="F28" s="4">
        <v>208166</v>
      </c>
      <c r="G28" s="4">
        <v>200622</v>
      </c>
      <c r="H28" s="4">
        <v>187585</v>
      </c>
      <c r="I28" s="4">
        <v>187793</v>
      </c>
      <c r="J28">
        <f t="shared" si="0"/>
        <v>205271.875</v>
      </c>
      <c r="K28" s="16">
        <f t="shared" si="1"/>
        <v>12558.874351714125</v>
      </c>
    </row>
    <row r="29" spans="1:11" x14ac:dyDescent="0.3">
      <c r="A29" t="s">
        <v>117</v>
      </c>
      <c r="B29" s="4">
        <v>455126</v>
      </c>
      <c r="C29" s="4">
        <v>457502</v>
      </c>
      <c r="D29" s="4">
        <v>455761</v>
      </c>
      <c r="E29" s="4">
        <v>454778</v>
      </c>
      <c r="F29" s="4">
        <v>437592</v>
      </c>
      <c r="G29" s="4">
        <v>442573</v>
      </c>
      <c r="H29" s="4">
        <v>439754</v>
      </c>
      <c r="I29" s="4">
        <v>445250</v>
      </c>
      <c r="J29">
        <f t="shared" si="0"/>
        <v>448542</v>
      </c>
      <c r="K29" s="16">
        <f t="shared" si="1"/>
        <v>8090.823567474451</v>
      </c>
    </row>
    <row r="30" spans="1:11" x14ac:dyDescent="0.3">
      <c r="A30" t="s">
        <v>118</v>
      </c>
      <c r="B30" s="10"/>
      <c r="C30" s="4">
        <v>40608</v>
      </c>
      <c r="D30" s="4">
        <v>39903</v>
      </c>
      <c r="E30" s="4">
        <v>39177</v>
      </c>
      <c r="F30" s="4">
        <v>41596</v>
      </c>
      <c r="G30" s="4">
        <v>39304</v>
      </c>
      <c r="H30" s="4">
        <v>39171</v>
      </c>
      <c r="I30" s="4">
        <v>40494</v>
      </c>
      <c r="J30">
        <f t="shared" si="0"/>
        <v>40036.142857142855</v>
      </c>
      <c r="K30" s="16">
        <f t="shared" si="1"/>
        <v>913.79856069256834</v>
      </c>
    </row>
    <row r="31" spans="1:11" x14ac:dyDescent="0.3">
      <c r="A31" t="s">
        <v>119</v>
      </c>
      <c r="B31" s="10"/>
      <c r="C31" s="4">
        <v>276566</v>
      </c>
      <c r="D31" s="4">
        <v>263419</v>
      </c>
      <c r="E31" s="4">
        <v>271448</v>
      </c>
      <c r="F31" s="4">
        <v>269232</v>
      </c>
      <c r="G31" s="4">
        <v>260892</v>
      </c>
      <c r="H31" s="4">
        <v>260214</v>
      </c>
      <c r="I31" s="5">
        <v>266902</v>
      </c>
      <c r="J31">
        <f t="shared" si="0"/>
        <v>266953.28571428574</v>
      </c>
      <c r="K31" s="16">
        <f t="shared" si="1"/>
        <v>5950.4934449249868</v>
      </c>
    </row>
    <row r="34" spans="1:11" ht="15.6" x14ac:dyDescent="0.3">
      <c r="A34" s="13" t="s">
        <v>135</v>
      </c>
    </row>
    <row r="35" spans="1:11" ht="15.6" x14ac:dyDescent="0.3">
      <c r="A35" s="13" t="s">
        <v>106</v>
      </c>
      <c r="J35" s="13" t="s">
        <v>133</v>
      </c>
      <c r="K35" s="13" t="s">
        <v>134</v>
      </c>
    </row>
    <row r="36" spans="1:11" x14ac:dyDescent="0.3">
      <c r="A36" s="1" t="s">
        <v>124</v>
      </c>
      <c r="D36">
        <f t="shared" ref="D36:I36" si="2">100-D3/$J$3*100</f>
        <v>3.0875080916675017</v>
      </c>
      <c r="E36">
        <f t="shared" si="2"/>
        <v>-1.9353889851502259</v>
      </c>
      <c r="F36">
        <f t="shared" si="2"/>
        <v>-2.1277859465368465</v>
      </c>
      <c r="G36">
        <f t="shared" si="2"/>
        <v>0.77832030594015578</v>
      </c>
      <c r="H36">
        <f t="shared" si="2"/>
        <v>-0.56570080469444406</v>
      </c>
      <c r="I36">
        <f t="shared" si="2"/>
        <v>0.763047338773859</v>
      </c>
      <c r="J36" s="16">
        <f>AVERAGE(B36:I36)</f>
        <v>0</v>
      </c>
      <c r="K36" s="16">
        <f>_xlfn.STDEV.S(B36:I36)</f>
        <v>1.9653982250176889</v>
      </c>
    </row>
    <row r="37" spans="1:11" x14ac:dyDescent="0.3">
      <c r="A37" s="1" t="s">
        <v>125</v>
      </c>
      <c r="B37">
        <f>100-B4/$J$4*100</f>
        <v>0.281463192233943</v>
      </c>
      <c r="E37">
        <f t="shared" ref="E37:I37" si="3">100-E4/$J$4*100</f>
        <v>-0.61434754458755947</v>
      </c>
      <c r="F37">
        <f t="shared" si="3"/>
        <v>0.98262297880489768</v>
      </c>
      <c r="G37">
        <f t="shared" si="3"/>
        <v>-0.66701780171418079</v>
      </c>
      <c r="H37">
        <f t="shared" si="3"/>
        <v>0.1875727338778006</v>
      </c>
      <c r="I37">
        <f t="shared" si="3"/>
        <v>-0.17029355861491524</v>
      </c>
      <c r="J37" s="16">
        <f t="shared" ref="J37:J65" si="4">AVERAGE(B37:I37)</f>
        <v>-2.3684757858670005E-15</v>
      </c>
      <c r="K37" s="16">
        <f t="shared" ref="K37:K65" si="5">_xlfn.STDEV.S(B37:I37)</f>
        <v>0.62149634383517294</v>
      </c>
    </row>
    <row r="38" spans="1:11" x14ac:dyDescent="0.3">
      <c r="A38" t="s">
        <v>126</v>
      </c>
      <c r="C38">
        <f>100-C5/$J$5*100</f>
        <v>0.77085374675024809</v>
      </c>
      <c r="D38">
        <f t="shared" ref="D38:I38" si="6">100-D5/$J$5*100</f>
        <v>1.8282359320386519</v>
      </c>
      <c r="E38">
        <f t="shared" si="6"/>
        <v>1.6189644252500415</v>
      </c>
      <c r="F38">
        <f t="shared" si="6"/>
        <v>2.128460812426809</v>
      </c>
      <c r="G38">
        <f t="shared" si="6"/>
        <v>-2.3028584221024033</v>
      </c>
      <c r="H38">
        <f t="shared" si="6"/>
        <v>-1.3423356736343379</v>
      </c>
      <c r="I38">
        <f t="shared" si="6"/>
        <v>-2.7013208207290518</v>
      </c>
      <c r="J38" s="16">
        <f t="shared" si="4"/>
        <v>-6.0903663065151441E-15</v>
      </c>
      <c r="K38" s="16">
        <f t="shared" si="5"/>
        <v>2.0611570177856224</v>
      </c>
    </row>
    <row r="39" spans="1:11" x14ac:dyDescent="0.3">
      <c r="A39" t="s">
        <v>100</v>
      </c>
      <c r="C39">
        <f t="shared" ref="C39:I39" si="7">100-C6/$J$3*100</f>
        <v>-0.3762735869235172</v>
      </c>
      <c r="D39">
        <f t="shared" si="7"/>
        <v>1.7549417064076209</v>
      </c>
      <c r="E39">
        <f t="shared" si="7"/>
        <v>-1.1823468540339093</v>
      </c>
      <c r="F39">
        <f t="shared" si="7"/>
        <v>-5.6177650063091278E-2</v>
      </c>
      <c r="G39">
        <f t="shared" si="7"/>
        <v>2.4994988557648554</v>
      </c>
      <c r="H39">
        <f t="shared" si="7"/>
        <v>0.763047338773859</v>
      </c>
      <c r="I39">
        <f t="shared" si="7"/>
        <v>-1.0304656805467829</v>
      </c>
      <c r="J39" s="16">
        <f t="shared" si="4"/>
        <v>0.33888916133986208</v>
      </c>
      <c r="K39" s="16">
        <f t="shared" si="5"/>
        <v>1.3970311653028518</v>
      </c>
    </row>
    <row r="40" spans="1:11" x14ac:dyDescent="0.3">
      <c r="A40" t="s">
        <v>101</v>
      </c>
      <c r="B40">
        <f t="shared" ref="B40:I40" si="8">100-B7/$J$3*100</f>
        <v>-2.5206406019811567</v>
      </c>
      <c r="C40">
        <f t="shared" si="8"/>
        <v>-0.11408765056863501</v>
      </c>
      <c r="D40">
        <f t="shared" si="8"/>
        <v>0.59122645815295982</v>
      </c>
      <c r="E40">
        <f t="shared" si="8"/>
        <v>0.18097759010255743</v>
      </c>
      <c r="F40">
        <f t="shared" si="8"/>
        <v>1.052385216757699</v>
      </c>
      <c r="G40">
        <f t="shared" si="8"/>
        <v>2.1704936880574337</v>
      </c>
      <c r="H40">
        <f t="shared" si="8"/>
        <v>1.4424822531303363</v>
      </c>
      <c r="I40">
        <f t="shared" si="8"/>
        <v>0.21237202261106347</v>
      </c>
      <c r="J40" s="16">
        <f t="shared" si="4"/>
        <v>0.37690112203278225</v>
      </c>
      <c r="K40" s="16">
        <f t="shared" si="5"/>
        <v>1.3916549974720362</v>
      </c>
    </row>
    <row r="41" spans="1:11" x14ac:dyDescent="0.3">
      <c r="A41" t="s">
        <v>102</v>
      </c>
      <c r="B41">
        <f>100-B8/$J$4*100</f>
        <v>-1.7939114848224449</v>
      </c>
      <c r="C41">
        <f t="shared" ref="C41:I41" si="9">100-C8/$J$4*100</f>
        <v>0.52108163473488389</v>
      </c>
      <c r="D41">
        <f t="shared" si="9"/>
        <v>-0.49297695207839354</v>
      </c>
      <c r="E41">
        <f t="shared" si="9"/>
        <v>-0.22629474109341174</v>
      </c>
      <c r="F41">
        <f t="shared" si="9"/>
        <v>1.2965626932196983</v>
      </c>
      <c r="G41">
        <f t="shared" si="9"/>
        <v>-0.63620674220928208</v>
      </c>
      <c r="H41">
        <f t="shared" si="9"/>
        <v>-2.4490628649705286</v>
      </c>
      <c r="I41">
        <f t="shared" si="9"/>
        <v>-2.0289499049645343</v>
      </c>
      <c r="J41" s="16">
        <f t="shared" si="4"/>
        <v>-0.72621979527300162</v>
      </c>
      <c r="K41" s="16">
        <f t="shared" si="5"/>
        <v>1.2964291073068424</v>
      </c>
    </row>
    <row r="42" spans="1:11" x14ac:dyDescent="0.3">
      <c r="A42" t="s">
        <v>103</v>
      </c>
      <c r="B42">
        <f>100-B9/$J$4*100</f>
        <v>-4.9526696325781217</v>
      </c>
      <c r="C42">
        <f t="shared" ref="C42:I42" si="10">100-C9/$J$4*100</f>
        <v>2.8937413994469807E-2</v>
      </c>
      <c r="D42">
        <f t="shared" si="10"/>
        <v>-1.1004544631277042</v>
      </c>
      <c r="E42">
        <f t="shared" si="10"/>
        <v>-0.10908780527410045</v>
      </c>
      <c r="F42">
        <f t="shared" si="10"/>
        <v>-2.2746056496657729</v>
      </c>
      <c r="G42">
        <f t="shared" si="10"/>
        <v>3.0700722602618526</v>
      </c>
      <c r="H42">
        <f t="shared" si="10"/>
        <v>-1.1300164256256409</v>
      </c>
      <c r="I42">
        <f t="shared" si="10"/>
        <v>-1.5016227851948827</v>
      </c>
      <c r="J42" s="16">
        <f t="shared" si="4"/>
        <v>-0.99618088590123754</v>
      </c>
      <c r="K42" s="16">
        <f t="shared" si="5"/>
        <v>2.266042675001906</v>
      </c>
    </row>
    <row r="43" spans="1:11" x14ac:dyDescent="0.3">
      <c r="A43" t="s">
        <v>104</v>
      </c>
      <c r="B43">
        <f>100-B10/$J$5*100</f>
        <v>3.6238760199208713</v>
      </c>
      <c r="C43">
        <f t="shared" ref="C43:I43" si="11">100-C10/$J$5*100</f>
        <v>0.59682175051213449</v>
      </c>
      <c r="E43">
        <f t="shared" si="11"/>
        <v>4.7495716697959409</v>
      </c>
      <c r="F43">
        <f t="shared" si="11"/>
        <v>4.7948514878216884</v>
      </c>
      <c r="G43">
        <f t="shared" si="11"/>
        <v>2.8484099190363139</v>
      </c>
      <c r="H43">
        <f t="shared" si="11"/>
        <v>3.3840898531583861</v>
      </c>
      <c r="I43">
        <f t="shared" si="11"/>
        <v>0.92913624106637371</v>
      </c>
      <c r="J43" s="16">
        <f t="shared" si="4"/>
        <v>2.9895367059016729</v>
      </c>
      <c r="K43" s="16">
        <f t="shared" si="5"/>
        <v>1.6785507037560181</v>
      </c>
    </row>
    <row r="44" spans="1:11" x14ac:dyDescent="0.3">
      <c r="A44" t="s">
        <v>105</v>
      </c>
      <c r="B44">
        <f>100-B11/$J$5*100</f>
        <v>0.73482676110367606</v>
      </c>
      <c r="C44">
        <f t="shared" ref="C44:I44" si="12">100-C11/$J$5*100</f>
        <v>1.7475197346883817</v>
      </c>
      <c r="D44">
        <f t="shared" si="12"/>
        <v>2.4428602445447609</v>
      </c>
      <c r="E44">
        <f t="shared" si="12"/>
        <v>2.7044988452240233</v>
      </c>
      <c r="F44">
        <f t="shared" si="12"/>
        <v>1.3724847201707178</v>
      </c>
      <c r="H44">
        <f t="shared" si="12"/>
        <v>2.5340104869183477</v>
      </c>
      <c r="I44">
        <f t="shared" si="12"/>
        <v>2.9362133922514602</v>
      </c>
      <c r="J44" s="16">
        <f t="shared" si="4"/>
        <v>2.0674877407001953</v>
      </c>
      <c r="K44" s="16">
        <f t="shared" si="5"/>
        <v>0.80419829688606936</v>
      </c>
    </row>
    <row r="45" spans="1:11" x14ac:dyDescent="0.3">
      <c r="A45" t="s">
        <v>127</v>
      </c>
      <c r="B45">
        <f t="shared" ref="B45:I45" si="13">100-B12/$J$3*100</f>
        <v>54.694652022059543</v>
      </c>
      <c r="C45">
        <f t="shared" si="13"/>
        <v>56.160856870024581</v>
      </c>
      <c r="E45">
        <f t="shared" si="13"/>
        <v>58.091826593841958</v>
      </c>
      <c r="F45">
        <f t="shared" si="13"/>
        <v>58.767655390950843</v>
      </c>
      <c r="G45">
        <f t="shared" si="13"/>
        <v>60.25952730873702</v>
      </c>
      <c r="H45">
        <f t="shared" si="13"/>
        <v>59.343573527846829</v>
      </c>
      <c r="I45">
        <f t="shared" si="13"/>
        <v>59.699306388095295</v>
      </c>
      <c r="J45" s="16">
        <f t="shared" si="4"/>
        <v>58.145342585936582</v>
      </c>
      <c r="K45" s="16">
        <f t="shared" si="5"/>
        <v>2.0230308962740717</v>
      </c>
    </row>
    <row r="46" spans="1:11" x14ac:dyDescent="0.3">
      <c r="A46" t="s">
        <v>128</v>
      </c>
      <c r="C46">
        <f>100-C13/$J$4*100</f>
        <v>57.160760866623505</v>
      </c>
      <c r="D46">
        <f t="shared" ref="D46:I46" si="14">100-D13/$J$4*100</f>
        <v>56.928637006164294</v>
      </c>
      <c r="E46">
        <f t="shared" si="14"/>
        <v>58.709224789579203</v>
      </c>
      <c r="F46">
        <f t="shared" si="14"/>
        <v>58.641149002700132</v>
      </c>
      <c r="G46">
        <f t="shared" si="14"/>
        <v>58.542886704819644</v>
      </c>
      <c r="H46">
        <f t="shared" si="14"/>
        <v>57.62542495321091</v>
      </c>
      <c r="I46">
        <f t="shared" si="14"/>
        <v>59.11476495117072</v>
      </c>
      <c r="J46" s="16">
        <f t="shared" si="4"/>
        <v>58.103264039181212</v>
      </c>
      <c r="K46" s="16">
        <f t="shared" si="5"/>
        <v>0.85335630865792678</v>
      </c>
    </row>
    <row r="47" spans="1:11" x14ac:dyDescent="0.3">
      <c r="A47" t="s">
        <v>129</v>
      </c>
      <c r="B47">
        <f>100-B14/$J$5*100</f>
        <v>67.455819834697735</v>
      </c>
      <c r="C47">
        <f t="shared" ref="C47:I47" si="15">100-C14/$J$5*100</f>
        <v>70.152134563744426</v>
      </c>
      <c r="D47">
        <f t="shared" si="15"/>
        <v>69.155191092081708</v>
      </c>
      <c r="E47">
        <f t="shared" si="15"/>
        <v>71.425875531686316</v>
      </c>
      <c r="F47">
        <f t="shared" si="15"/>
        <v>72.489557517743506</v>
      </c>
      <c r="G47">
        <f t="shared" si="15"/>
        <v>72.225359623001921</v>
      </c>
      <c r="H47">
        <f t="shared" si="15"/>
        <v>74.005447077736164</v>
      </c>
      <c r="I47">
        <f t="shared" si="15"/>
        <v>74.312168627667148</v>
      </c>
      <c r="J47" s="16">
        <f t="shared" si="4"/>
        <v>71.402694233544864</v>
      </c>
      <c r="K47" s="16">
        <f t="shared" si="5"/>
        <v>2.3691752184802102</v>
      </c>
    </row>
    <row r="48" spans="1:11" x14ac:dyDescent="0.3">
      <c r="A48" t="s">
        <v>130</v>
      </c>
      <c r="B48">
        <f t="shared" ref="B48:H48" si="16">100-B15/$J$3*100</f>
        <v>12.978451328200151</v>
      </c>
      <c r="C48">
        <f t="shared" si="16"/>
        <v>12.159650588451171</v>
      </c>
      <c r="D48">
        <f t="shared" si="16"/>
        <v>10.714021821251833</v>
      </c>
      <c r="E48">
        <f t="shared" si="16"/>
        <v>10.423411196004139</v>
      </c>
      <c r="F48">
        <f t="shared" si="16"/>
        <v>14.672265811851886</v>
      </c>
      <c r="G48">
        <f t="shared" si="16"/>
        <v>12.039163847472551</v>
      </c>
      <c r="H48">
        <f t="shared" si="16"/>
        <v>14.398413025578336</v>
      </c>
      <c r="J48" s="16">
        <f t="shared" si="4"/>
        <v>12.483625374115723</v>
      </c>
      <c r="K48" s="16">
        <f t="shared" si="5"/>
        <v>1.6522659362794327</v>
      </c>
    </row>
    <row r="49" spans="1:11" x14ac:dyDescent="0.3">
      <c r="A49" t="s">
        <v>131</v>
      </c>
      <c r="B49">
        <f>100-B16/$J$4*100</f>
        <v>9.8626617840852617</v>
      </c>
      <c r="C49">
        <f t="shared" ref="C49:I49" si="17">100-C16/$J$4*100</f>
        <v>12.190354056546624</v>
      </c>
      <c r="D49">
        <f t="shared" si="17"/>
        <v>9.780637747295188</v>
      </c>
      <c r="E49">
        <f t="shared" si="17"/>
        <v>12.180361280490985</v>
      </c>
      <c r="F49">
        <f t="shared" si="17"/>
        <v>13.486084018428343</v>
      </c>
      <c r="G49">
        <f t="shared" si="17"/>
        <v>12.708521131598616</v>
      </c>
      <c r="H49">
        <f t="shared" si="17"/>
        <v>11.333057144106235</v>
      </c>
      <c r="I49">
        <f t="shared" si="17"/>
        <v>14.28613065138326</v>
      </c>
      <c r="J49" s="16">
        <f t="shared" si="4"/>
        <v>11.978475976741814</v>
      </c>
      <c r="K49" s="16">
        <f t="shared" si="5"/>
        <v>1.6009147420699597</v>
      </c>
    </row>
    <row r="50" spans="1:11" x14ac:dyDescent="0.3">
      <c r="A50" t="s">
        <v>132</v>
      </c>
      <c r="C50">
        <f>100-C17/$J$5*100</f>
        <v>11.017085959656526</v>
      </c>
      <c r="E50">
        <f t="shared" ref="E50:I50" si="18">100-E17/$J$5*100</f>
        <v>12.94108448820306</v>
      </c>
      <c r="F50">
        <f t="shared" si="18"/>
        <v>12.975733392431465</v>
      </c>
      <c r="G50">
        <f t="shared" si="18"/>
        <v>14.482960726367025</v>
      </c>
      <c r="H50">
        <f t="shared" si="18"/>
        <v>13.205479251718671</v>
      </c>
      <c r="I50">
        <f t="shared" si="18"/>
        <v>12.988529862743093</v>
      </c>
      <c r="J50" s="16">
        <f t="shared" si="4"/>
        <v>12.935145613519973</v>
      </c>
      <c r="K50" s="16">
        <f t="shared" si="5"/>
        <v>1.1092607674819144</v>
      </c>
    </row>
    <row r="51" spans="1:11" x14ac:dyDescent="0.3">
      <c r="J51" s="16"/>
      <c r="K51" s="16"/>
    </row>
    <row r="52" spans="1:11" x14ac:dyDescent="0.3">
      <c r="J52" s="16"/>
      <c r="K52" s="16"/>
    </row>
    <row r="53" spans="1:11" ht="15.6" x14ac:dyDescent="0.3">
      <c r="A53" s="13" t="s">
        <v>107</v>
      </c>
      <c r="J53" s="16"/>
      <c r="K53" s="16"/>
    </row>
    <row r="54" spans="1:11" x14ac:dyDescent="0.3">
      <c r="A54" t="s">
        <v>108</v>
      </c>
      <c r="B54">
        <f>100-B20/$J$3*100</f>
        <v>77.517131708482893</v>
      </c>
      <c r="D54">
        <f t="shared" ref="C54:I55" si="19">100-D20/$J$3*100</f>
        <v>78.149262849532647</v>
      </c>
      <c r="E54">
        <f t="shared" si="19"/>
        <v>79.898441839162217</v>
      </c>
      <c r="F54">
        <f t="shared" si="19"/>
        <v>80.560906790000587</v>
      </c>
      <c r="G54">
        <f t="shared" si="19"/>
        <v>80.699848366305147</v>
      </c>
      <c r="H54">
        <f t="shared" si="19"/>
        <v>81.455648116493137</v>
      </c>
      <c r="I54">
        <f t="shared" si="19"/>
        <v>81.112642728883259</v>
      </c>
      <c r="J54" s="16">
        <f t="shared" si="4"/>
        <v>79.9134117712657</v>
      </c>
      <c r="K54" s="16">
        <f t="shared" si="5"/>
        <v>1.511565623658794</v>
      </c>
    </row>
    <row r="55" spans="1:11" x14ac:dyDescent="0.3">
      <c r="A55" t="s">
        <v>109</v>
      </c>
      <c r="B55">
        <f>100-B21/$J$3*100</f>
        <v>22.177020053193758</v>
      </c>
      <c r="C55">
        <f t="shared" si="19"/>
        <v>31.691866473256226</v>
      </c>
      <c r="F55">
        <f t="shared" si="19"/>
        <v>27.575801821937702</v>
      </c>
      <c r="G55">
        <f t="shared" si="19"/>
        <v>26.72581877422418</v>
      </c>
      <c r="H55">
        <f t="shared" si="19"/>
        <v>28.989824032084542</v>
      </c>
      <c r="I55">
        <f t="shared" si="19"/>
        <v>28.185872010413902</v>
      </c>
      <c r="J55" s="16">
        <f t="shared" si="4"/>
        <v>27.557700527518382</v>
      </c>
      <c r="K55" s="16">
        <f t="shared" si="5"/>
        <v>3.136271113480301</v>
      </c>
    </row>
    <row r="56" spans="1:11" x14ac:dyDescent="0.3">
      <c r="A56" t="s">
        <v>110</v>
      </c>
      <c r="C56">
        <f t="shared" ref="C56:I56" si="20">100-C22/$J$3*100</f>
        <v>89.65404961663792</v>
      </c>
      <c r="D56">
        <f t="shared" si="20"/>
        <v>90.875250616310183</v>
      </c>
      <c r="E56">
        <f t="shared" si="20"/>
        <v>90.918948272369335</v>
      </c>
      <c r="F56">
        <f t="shared" si="20"/>
        <v>90.713187464712206</v>
      </c>
      <c r="G56">
        <f t="shared" si="20"/>
        <v>91.272559887178033</v>
      </c>
      <c r="H56">
        <f t="shared" si="20"/>
        <v>91.465381097652596</v>
      </c>
      <c r="I56">
        <f t="shared" si="20"/>
        <v>90.376970062509571</v>
      </c>
      <c r="J56" s="16">
        <f t="shared" si="4"/>
        <v>90.753763859624272</v>
      </c>
      <c r="K56" s="16">
        <f t="shared" si="5"/>
        <v>0.6014683088802818</v>
      </c>
    </row>
    <row r="57" spans="1:11" x14ac:dyDescent="0.3">
      <c r="A57" t="s">
        <v>111</v>
      </c>
      <c r="B57">
        <f t="shared" ref="B57:I57" si="21">100-B23/$J$3*100</f>
        <v>37.790234988034413</v>
      </c>
      <c r="C57">
        <f t="shared" si="21"/>
        <v>43.726116102126653</v>
      </c>
      <c r="D57">
        <f t="shared" si="21"/>
        <v>47.02613763276787</v>
      </c>
      <c r="E57">
        <f t="shared" si="21"/>
        <v>47.403931445589876</v>
      </c>
      <c r="F57">
        <f t="shared" si="21"/>
        <v>47.283232580067292</v>
      </c>
      <c r="G57">
        <f t="shared" si="21"/>
        <v>50.807894002779541</v>
      </c>
      <c r="H57">
        <f t="shared" si="21"/>
        <v>51.579815218309747</v>
      </c>
      <c r="I57">
        <f t="shared" si="21"/>
        <v>53.498905967664442</v>
      </c>
      <c r="J57" s="16">
        <f t="shared" si="4"/>
        <v>47.38953349216748</v>
      </c>
      <c r="K57" s="16">
        <f t="shared" si="5"/>
        <v>4.9609734651005652</v>
      </c>
    </row>
    <row r="58" spans="1:11" x14ac:dyDescent="0.3">
      <c r="A58" t="s">
        <v>112</v>
      </c>
      <c r="B58">
        <f t="shared" ref="B58:I58" si="22">100-B24/$J$3*100</f>
        <v>47.402234449238065</v>
      </c>
      <c r="C58">
        <f t="shared" si="22"/>
        <v>46.065425573098651</v>
      </c>
      <c r="D58">
        <f t="shared" si="22"/>
        <v>48.731194717250361</v>
      </c>
      <c r="E58">
        <f t="shared" si="22"/>
        <v>48.320733724655987</v>
      </c>
      <c r="F58">
        <f t="shared" si="22"/>
        <v>50.652194587500851</v>
      </c>
      <c r="G58">
        <f t="shared" si="22"/>
        <v>48.963471092904541</v>
      </c>
      <c r="H58">
        <f t="shared" si="22"/>
        <v>51.199688035503996</v>
      </c>
      <c r="I58">
        <f t="shared" si="22"/>
        <v>49.637178644573666</v>
      </c>
      <c r="J58" s="16">
        <f t="shared" si="4"/>
        <v>48.871515103090765</v>
      </c>
      <c r="K58" s="16">
        <f t="shared" si="5"/>
        <v>1.6708372246900425</v>
      </c>
    </row>
    <row r="59" spans="1:11" x14ac:dyDescent="0.3">
      <c r="A59" t="s">
        <v>113</v>
      </c>
      <c r="B59">
        <f t="shared" ref="B59:I59" si="23">100-B25/$J$3*100</f>
        <v>9.778128333227869</v>
      </c>
      <c r="C59">
        <f t="shared" si="23"/>
        <v>7.6719437360859644</v>
      </c>
      <c r="D59">
        <f t="shared" si="23"/>
        <v>6.9753267336673872</v>
      </c>
      <c r="E59">
        <f t="shared" si="23"/>
        <v>10.243529582712142</v>
      </c>
      <c r="F59">
        <f t="shared" si="23"/>
        <v>8.5698669307381579</v>
      </c>
      <c r="G59">
        <f t="shared" si="23"/>
        <v>9.9300095067149812</v>
      </c>
      <c r="H59">
        <f t="shared" si="23"/>
        <v>9.2480290978307806</v>
      </c>
      <c r="I59">
        <f t="shared" si="23"/>
        <v>8.1458299673292913</v>
      </c>
      <c r="J59" s="16">
        <f t="shared" si="4"/>
        <v>8.8203329860383217</v>
      </c>
      <c r="K59" s="16">
        <f t="shared" si="5"/>
        <v>1.1709397893672846</v>
      </c>
    </row>
    <row r="60" spans="1:11" x14ac:dyDescent="0.3">
      <c r="A60" t="s">
        <v>114</v>
      </c>
      <c r="C60">
        <f t="shared" ref="C60:I60" si="24">100-C26/$J$3*100</f>
        <v>90.374636692525826</v>
      </c>
      <c r="D60">
        <f t="shared" si="24"/>
        <v>91.152921644375326</v>
      </c>
      <c r="E60">
        <f t="shared" si="24"/>
        <v>90.615822299027016</v>
      </c>
      <c r="F60">
        <f t="shared" si="24"/>
        <v>91.204680033105575</v>
      </c>
      <c r="G60">
        <f t="shared" si="24"/>
        <v>90.921069517809087</v>
      </c>
      <c r="H60">
        <f t="shared" si="24"/>
        <v>90.835371202042623</v>
      </c>
      <c r="I60">
        <f t="shared" si="24"/>
        <v>90.881402228085506</v>
      </c>
      <c r="J60" s="16">
        <f t="shared" si="4"/>
        <v>90.85512908813871</v>
      </c>
      <c r="K60" s="16">
        <f t="shared" si="5"/>
        <v>0.28995279599867257</v>
      </c>
    </row>
    <row r="61" spans="1:11" x14ac:dyDescent="0.3">
      <c r="A61" t="s">
        <v>115</v>
      </c>
      <c r="B61">
        <f t="shared" ref="B61:I61" si="25">100-B27/$J$3*100</f>
        <v>49.085866954778936</v>
      </c>
      <c r="C61">
        <f t="shared" si="25"/>
        <v>49.216535673868414</v>
      </c>
      <c r="D61">
        <f t="shared" si="25"/>
        <v>51.757363461618013</v>
      </c>
      <c r="E61">
        <f t="shared" si="25"/>
        <v>48.614101968975376</v>
      </c>
      <c r="F61">
        <f t="shared" si="25"/>
        <v>50.701831730791334</v>
      </c>
      <c r="G61">
        <f t="shared" si="25"/>
        <v>51.532935694090952</v>
      </c>
      <c r="H61">
        <f t="shared" si="25"/>
        <v>52.739075851140896</v>
      </c>
      <c r="I61">
        <f t="shared" si="25"/>
        <v>51.536541811338552</v>
      </c>
      <c r="J61" s="16">
        <f t="shared" si="4"/>
        <v>50.648031643325311</v>
      </c>
      <c r="K61" s="16">
        <f t="shared" si="5"/>
        <v>1.5026116337975015</v>
      </c>
    </row>
    <row r="62" spans="1:11" x14ac:dyDescent="0.3">
      <c r="A62" t="s">
        <v>116</v>
      </c>
      <c r="B62">
        <f>100-B28/$J$4*100</f>
        <v>55.747823968922468</v>
      </c>
      <c r="C62">
        <f t="shared" ref="C62:I62" si="26">100-C28/$J$4*100</f>
        <v>53.665162892658849</v>
      </c>
      <c r="D62">
        <f t="shared" si="26"/>
        <v>55.2121695357731</v>
      </c>
      <c r="E62">
        <f t="shared" si="26"/>
        <v>56.752097962514597</v>
      </c>
      <c r="F62">
        <f t="shared" si="26"/>
        <v>56.663412075020766</v>
      </c>
      <c r="G62">
        <f t="shared" si="26"/>
        <v>58.23394337843267</v>
      </c>
      <c r="H62">
        <f t="shared" si="26"/>
        <v>60.948022991712243</v>
      </c>
      <c r="I62">
        <f t="shared" si="26"/>
        <v>60.904720962137787</v>
      </c>
      <c r="J62" s="16">
        <f t="shared" si="4"/>
        <v>57.265919220896564</v>
      </c>
      <c r="K62" s="16">
        <f t="shared" si="5"/>
        <v>2.6145420605758174</v>
      </c>
    </row>
    <row r="63" spans="1:11" x14ac:dyDescent="0.3">
      <c r="A63" t="s">
        <v>117</v>
      </c>
      <c r="B63">
        <f t="shared" ref="B63:I63" si="27">100-B29/$J$4*100</f>
        <v>5.2505792687369706</v>
      </c>
      <c r="C63">
        <f t="shared" si="27"/>
        <v>4.7559368539826465</v>
      </c>
      <c r="D63">
        <f t="shared" si="27"/>
        <v>5.1183831688341996</v>
      </c>
      <c r="E63">
        <f t="shared" si="27"/>
        <v>5.3230268951403872</v>
      </c>
      <c r="F63">
        <f t="shared" si="27"/>
        <v>8.9008570887296088</v>
      </c>
      <c r="G63">
        <f t="shared" si="27"/>
        <v>7.8638983901221309</v>
      </c>
      <c r="H63">
        <f t="shared" si="27"/>
        <v>8.450765800556681</v>
      </c>
      <c r="I63">
        <f t="shared" si="27"/>
        <v>7.3065929421855458</v>
      </c>
      <c r="J63" s="16">
        <f t="shared" si="4"/>
        <v>6.6212550510360213</v>
      </c>
      <c r="K63" s="16">
        <f t="shared" si="5"/>
        <v>1.6843705836560745</v>
      </c>
    </row>
    <row r="64" spans="1:11" x14ac:dyDescent="0.3">
      <c r="A64" t="s">
        <v>118</v>
      </c>
      <c r="C64">
        <f t="shared" ref="C64:I64" si="28">100-C30/$J$4*100</f>
        <v>91.546111456925928</v>
      </c>
      <c r="D64">
        <f t="shared" si="28"/>
        <v>91.69288035524319</v>
      </c>
      <c r="E64">
        <f t="shared" si="28"/>
        <v>91.844021093084791</v>
      </c>
      <c r="F64">
        <f t="shared" si="28"/>
        <v>91.340426816447277</v>
      </c>
      <c r="G64">
        <f t="shared" si="28"/>
        <v>91.817581873104231</v>
      </c>
      <c r="H64">
        <f t="shared" si="28"/>
        <v>91.845270190091753</v>
      </c>
      <c r="I64">
        <f t="shared" si="28"/>
        <v>91.56984430005808</v>
      </c>
      <c r="J64" s="16">
        <f t="shared" si="4"/>
        <v>91.665162297850756</v>
      </c>
      <c r="K64" s="16">
        <f t="shared" si="5"/>
        <v>0.19023717452020605</v>
      </c>
    </row>
    <row r="65" spans="1:11" x14ac:dyDescent="0.3">
      <c r="A65" t="s">
        <v>119</v>
      </c>
      <c r="C65">
        <f t="shared" ref="C65:I65" si="29">100-C31/$J$4*100</f>
        <v>42.423706195729338</v>
      </c>
      <c r="D65">
        <f t="shared" si="29"/>
        <v>45.16068592080309</v>
      </c>
      <c r="E65">
        <f t="shared" si="29"/>
        <v>43.489185942662282</v>
      </c>
      <c r="F65">
        <f t="shared" si="29"/>
        <v>43.950519103897811</v>
      </c>
      <c r="G65">
        <f t="shared" si="29"/>
        <v>45.686763943565801</v>
      </c>
      <c r="H65">
        <f t="shared" si="29"/>
        <v>45.827911905351762</v>
      </c>
      <c r="I65">
        <f t="shared" si="29"/>
        <v>44.435585108265485</v>
      </c>
      <c r="J65" s="16">
        <f t="shared" si="4"/>
        <v>44.424908302896519</v>
      </c>
      <c r="K65" s="16">
        <f t="shared" si="5"/>
        <v>1.2387905919939119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all trans</vt:lpstr>
      <vt:lpstr>6.11 cis</vt:lpstr>
      <vt:lpstr>9-cis</vt:lpstr>
      <vt:lpstr>calculations</vt:lpstr>
    </vt:vector>
  </TitlesOfParts>
  <Company>PSI - Paul Scherrer Institut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gac-LBR (Resp.Frey Daniel)</dc:creator>
  <cp:lastModifiedBy>Tejero Oliver Miguel</cp:lastModifiedBy>
  <dcterms:created xsi:type="dcterms:W3CDTF">2023-05-16T12:44:30Z</dcterms:created>
  <dcterms:modified xsi:type="dcterms:W3CDTF">2023-05-22T12:04:29Z</dcterms:modified>
</cp:coreProperties>
</file>