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c14\Desktop\obzor_X\"/>
    </mc:Choice>
  </mc:AlternateContent>
  <xr:revisionPtr revIDLastSave="0" documentId="13_ncr:1_{FD88C727-976F-490D-B82F-56635A5EAD71}" xr6:coauthVersionLast="47" xr6:coauthVersionMax="47" xr10:uidLastSave="{00000000-0000-0000-0000-000000000000}"/>
  <bookViews>
    <workbookView xWindow="-120" yWindow="-120" windowWidth="29040" windowHeight="15840" xr2:uid="{3E09B1D4-A4B8-4E3D-90D7-21AEA83E715F}"/>
  </bookViews>
  <sheets>
    <sheet name="Fig_5" sheetId="23" r:id="rId1"/>
    <sheet name="Fig_6" sheetId="24" r:id="rId2"/>
    <sheet name="Fig_7" sheetId="21" r:id="rId3"/>
    <sheet name="Data" sheetId="1" r:id="rId4"/>
    <sheet name="Strengths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38" i="1" l="1"/>
  <c r="AG38" i="1"/>
  <c r="AH38" i="1"/>
  <c r="AI26" i="1"/>
  <c r="AG26" i="1"/>
  <c r="AH26" i="1"/>
  <c r="AF38" i="1"/>
  <c r="AF26" i="1"/>
  <c r="AV2" i="1"/>
  <c r="AW2" i="1"/>
  <c r="AX2" i="1"/>
  <c r="W124" i="1"/>
  <c r="W125" i="1"/>
  <c r="W126" i="1"/>
  <c r="W127" i="1"/>
  <c r="W128" i="1"/>
  <c r="W129" i="1"/>
  <c r="W130" i="1"/>
  <c r="W131" i="1"/>
  <c r="V124" i="1"/>
  <c r="V125" i="1"/>
  <c r="V126" i="1"/>
  <c r="V127" i="1"/>
  <c r="V128" i="1"/>
  <c r="V129" i="1"/>
  <c r="V130" i="1"/>
  <c r="V131" i="1"/>
  <c r="U124" i="1"/>
  <c r="U125" i="1"/>
  <c r="U126" i="1"/>
  <c r="U127" i="1"/>
  <c r="U128" i="1"/>
  <c r="U129" i="1"/>
  <c r="U130" i="1"/>
  <c r="U131" i="1"/>
  <c r="W123" i="1"/>
  <c r="V123" i="1"/>
  <c r="U123" i="1"/>
  <c r="U76" i="1"/>
  <c r="U77" i="1"/>
  <c r="U78" i="1"/>
  <c r="U79" i="1"/>
  <c r="U80" i="1"/>
  <c r="U81" i="1"/>
  <c r="U82" i="1"/>
  <c r="U83" i="1"/>
  <c r="V76" i="1"/>
  <c r="V77" i="1"/>
  <c r="V78" i="1"/>
  <c r="V79" i="1"/>
  <c r="V80" i="1"/>
  <c r="V81" i="1"/>
  <c r="V82" i="1"/>
  <c r="V83" i="1"/>
  <c r="W76" i="1"/>
  <c r="W77" i="1"/>
  <c r="W78" i="1"/>
  <c r="W79" i="1"/>
  <c r="W80" i="1"/>
  <c r="W81" i="1"/>
  <c r="W82" i="1"/>
  <c r="W83" i="1"/>
  <c r="W75" i="1"/>
  <c r="V75" i="1"/>
  <c r="U75" i="1"/>
  <c r="W64" i="1"/>
  <c r="W65" i="1"/>
  <c r="W66" i="1"/>
  <c r="W67" i="1"/>
  <c r="W68" i="1"/>
  <c r="W69" i="1"/>
  <c r="W70" i="1"/>
  <c r="W71" i="1"/>
  <c r="V64" i="1"/>
  <c r="V65" i="1"/>
  <c r="V66" i="1"/>
  <c r="V67" i="1"/>
  <c r="V68" i="1"/>
  <c r="V69" i="1"/>
  <c r="V70" i="1"/>
  <c r="V71" i="1"/>
  <c r="U64" i="1"/>
  <c r="U65" i="1"/>
  <c r="U66" i="1"/>
  <c r="U67" i="1"/>
  <c r="U68" i="1"/>
  <c r="U69" i="1"/>
  <c r="U70" i="1"/>
  <c r="U71" i="1"/>
  <c r="W63" i="1"/>
  <c r="V63" i="1"/>
  <c r="U63" i="1"/>
  <c r="W52" i="1"/>
  <c r="W53" i="1"/>
  <c r="W54" i="1"/>
  <c r="W55" i="1"/>
  <c r="W56" i="1"/>
  <c r="W57" i="1"/>
  <c r="W58" i="1"/>
  <c r="W59" i="1"/>
  <c r="V52" i="1"/>
  <c r="V53" i="1"/>
  <c r="V54" i="1"/>
  <c r="V55" i="1"/>
  <c r="V56" i="1"/>
  <c r="V57" i="1"/>
  <c r="V58" i="1"/>
  <c r="V59" i="1"/>
  <c r="U52" i="1"/>
  <c r="U53" i="1"/>
  <c r="U54" i="1"/>
  <c r="U55" i="1"/>
  <c r="U56" i="1"/>
  <c r="U57" i="1"/>
  <c r="U58" i="1"/>
  <c r="U59" i="1"/>
  <c r="W51" i="1"/>
  <c r="V51" i="1"/>
  <c r="U51" i="1"/>
  <c r="W40" i="1"/>
  <c r="W41" i="1"/>
  <c r="W42" i="1"/>
  <c r="W43" i="1"/>
  <c r="W44" i="1"/>
  <c r="W45" i="1"/>
  <c r="W46" i="1"/>
  <c r="W47" i="1"/>
  <c r="V40" i="1"/>
  <c r="V41" i="1"/>
  <c r="V42" i="1"/>
  <c r="V43" i="1"/>
  <c r="V44" i="1"/>
  <c r="V45" i="1"/>
  <c r="V46" i="1"/>
  <c r="V47" i="1"/>
  <c r="U40" i="1"/>
  <c r="U41" i="1"/>
  <c r="U42" i="1"/>
  <c r="U43" i="1"/>
  <c r="U44" i="1"/>
  <c r="U45" i="1"/>
  <c r="U46" i="1"/>
  <c r="U47" i="1"/>
  <c r="W39" i="1"/>
  <c r="V39" i="1"/>
  <c r="AC39" i="1" s="1"/>
  <c r="U39" i="1"/>
  <c r="W148" i="1"/>
  <c r="W149" i="1"/>
  <c r="W150" i="1"/>
  <c r="W151" i="1"/>
  <c r="W152" i="1"/>
  <c r="W153" i="1"/>
  <c r="W154" i="1"/>
  <c r="W155" i="1"/>
  <c r="V148" i="1"/>
  <c r="V149" i="1"/>
  <c r="V150" i="1"/>
  <c r="V151" i="1"/>
  <c r="V152" i="1"/>
  <c r="V153" i="1"/>
  <c r="V154" i="1"/>
  <c r="V155" i="1"/>
  <c r="U148" i="1"/>
  <c r="U149" i="1"/>
  <c r="U150" i="1"/>
  <c r="U151" i="1"/>
  <c r="U152" i="1"/>
  <c r="U153" i="1"/>
  <c r="U154" i="1"/>
  <c r="U155" i="1"/>
  <c r="W147" i="1"/>
  <c r="V147" i="1"/>
  <c r="U147" i="1"/>
  <c r="U136" i="1"/>
  <c r="U137" i="1"/>
  <c r="U138" i="1"/>
  <c r="U139" i="1"/>
  <c r="U140" i="1"/>
  <c r="U141" i="1"/>
  <c r="U142" i="1"/>
  <c r="U143" i="1"/>
  <c r="V136" i="1"/>
  <c r="V137" i="1"/>
  <c r="V138" i="1"/>
  <c r="V139" i="1"/>
  <c r="V140" i="1"/>
  <c r="V141" i="1"/>
  <c r="V142" i="1"/>
  <c r="V143" i="1"/>
  <c r="W136" i="1"/>
  <c r="W137" i="1"/>
  <c r="W138" i="1"/>
  <c r="W139" i="1"/>
  <c r="W140" i="1"/>
  <c r="W141" i="1"/>
  <c r="W142" i="1"/>
  <c r="W143" i="1"/>
  <c r="W135" i="1"/>
  <c r="V135" i="1"/>
  <c r="U135" i="1"/>
  <c r="W4" i="1"/>
  <c r="W5" i="1"/>
  <c r="W6" i="1"/>
  <c r="W7" i="1"/>
  <c r="W8" i="1"/>
  <c r="W9" i="1"/>
  <c r="W10" i="1"/>
  <c r="W11" i="1"/>
  <c r="U4" i="1"/>
  <c r="U5" i="1"/>
  <c r="U6" i="1"/>
  <c r="U7" i="1"/>
  <c r="U8" i="1"/>
  <c r="U9" i="1"/>
  <c r="U10" i="1"/>
  <c r="U11" i="1"/>
  <c r="V4" i="1"/>
  <c r="V5" i="1"/>
  <c r="V6" i="1"/>
  <c r="V7" i="1"/>
  <c r="V8" i="1"/>
  <c r="V9" i="1"/>
  <c r="V10" i="1"/>
  <c r="V11" i="1"/>
  <c r="W3" i="1"/>
  <c r="V3" i="1"/>
  <c r="U3" i="1"/>
  <c r="AC4" i="1" l="1"/>
  <c r="AC3" i="1"/>
  <c r="AC153" i="1" l="1"/>
  <c r="AR9" i="1" s="1"/>
  <c r="AX9" i="1" s="1"/>
  <c r="AC141" i="1"/>
  <c r="AQ9" i="1" s="1"/>
  <c r="AW9" i="1" s="1"/>
  <c r="AC129" i="1"/>
  <c r="AP9" i="1" s="1"/>
  <c r="AV9" i="1" s="1"/>
  <c r="AC155" i="1"/>
  <c r="AR11" i="1" s="1"/>
  <c r="AX11" i="1" s="1"/>
  <c r="AC154" i="1"/>
  <c r="AR10" i="1" s="1"/>
  <c r="AX10" i="1" s="1"/>
  <c r="AC152" i="1"/>
  <c r="AR8" i="1" s="1"/>
  <c r="AX8" i="1" s="1"/>
  <c r="AC151" i="1"/>
  <c r="AR7" i="1" s="1"/>
  <c r="AX7" i="1" s="1"/>
  <c r="AC150" i="1"/>
  <c r="AR6" i="1" s="1"/>
  <c r="AX6" i="1" s="1"/>
  <c r="AC149" i="1"/>
  <c r="AR5" i="1" s="1"/>
  <c r="AX5" i="1" s="1"/>
  <c r="AC148" i="1"/>
  <c r="AR4" i="1" s="1"/>
  <c r="AX4" i="1" s="1"/>
  <c r="AC147" i="1"/>
  <c r="AR3" i="1" s="1"/>
  <c r="AX3" i="1" s="1"/>
  <c r="AC143" i="1"/>
  <c r="AQ11" i="1" s="1"/>
  <c r="AW11" i="1" s="1"/>
  <c r="AC142" i="1"/>
  <c r="AQ10" i="1" s="1"/>
  <c r="AW10" i="1" s="1"/>
  <c r="AC140" i="1"/>
  <c r="AQ8" i="1" s="1"/>
  <c r="AW8" i="1" s="1"/>
  <c r="AC139" i="1"/>
  <c r="AQ7" i="1" s="1"/>
  <c r="AW7" i="1" s="1"/>
  <c r="AC138" i="1"/>
  <c r="AQ6" i="1" s="1"/>
  <c r="AW6" i="1" s="1"/>
  <c r="AC137" i="1"/>
  <c r="AQ5" i="1" s="1"/>
  <c r="AW5" i="1" s="1"/>
  <c r="AC136" i="1"/>
  <c r="AQ4" i="1" s="1"/>
  <c r="AW4" i="1" s="1"/>
  <c r="AC135" i="1"/>
  <c r="AQ3" i="1" s="1"/>
  <c r="AW3" i="1" s="1"/>
  <c r="AC131" i="1"/>
  <c r="AP11" i="1" s="1"/>
  <c r="AV11" i="1" s="1"/>
  <c r="AC130" i="1"/>
  <c r="AP10" i="1" s="1"/>
  <c r="AV10" i="1" s="1"/>
  <c r="AC127" i="1"/>
  <c r="AP7" i="1" s="1"/>
  <c r="AV7" i="1" s="1"/>
  <c r="AC126" i="1"/>
  <c r="AP6" i="1" s="1"/>
  <c r="AV6" i="1" s="1"/>
  <c r="AC123" i="1"/>
  <c r="AP3" i="1" s="1"/>
  <c r="AV3" i="1" s="1"/>
  <c r="AC125" i="1"/>
  <c r="AP5" i="1" s="1"/>
  <c r="AV5" i="1" s="1"/>
  <c r="AC128" i="1"/>
  <c r="AP8" i="1" s="1"/>
  <c r="AV8" i="1" s="1"/>
  <c r="AC124" i="1"/>
  <c r="AP4" i="1" s="1"/>
  <c r="AV4" i="1" s="1"/>
  <c r="B18" i="6" l="1"/>
  <c r="AC6" i="1"/>
  <c r="AF6" i="1" s="1"/>
  <c r="AC9" i="1"/>
  <c r="AF9" i="1" s="1"/>
  <c r="AC10" i="1"/>
  <c r="AF10" i="1" s="1"/>
  <c r="AC11" i="1"/>
  <c r="AF11" i="1" s="1"/>
  <c r="AC119" i="1"/>
  <c r="AO11" i="1" s="1"/>
  <c r="AI47" i="1" s="1"/>
  <c r="AC118" i="1"/>
  <c r="AO10" i="1" s="1"/>
  <c r="AI46" i="1" s="1"/>
  <c r="AC117" i="1"/>
  <c r="AO9" i="1" s="1"/>
  <c r="AI45" i="1" s="1"/>
  <c r="AC107" i="1"/>
  <c r="AN11" i="1" s="1"/>
  <c r="AI35" i="1" s="1"/>
  <c r="AC106" i="1"/>
  <c r="AN10" i="1" s="1"/>
  <c r="AI34" i="1" s="1"/>
  <c r="AC95" i="1"/>
  <c r="AC94" i="1"/>
  <c r="AC67" i="1"/>
  <c r="AK7" i="1" s="1"/>
  <c r="AG43" i="1" s="1"/>
  <c r="AC27" i="1"/>
  <c r="AF46" i="1" l="1"/>
  <c r="AF34" i="1"/>
  <c r="AF45" i="1"/>
  <c r="AF33" i="1"/>
  <c r="AF47" i="1"/>
  <c r="AF35" i="1"/>
  <c r="AF30" i="1"/>
  <c r="AF42" i="1"/>
  <c r="AC8" i="1"/>
  <c r="AF8" i="1" s="1"/>
  <c r="AC5" i="1"/>
  <c r="AF5" i="1" s="1"/>
  <c r="AC7" i="1"/>
  <c r="AF7" i="1" s="1"/>
  <c r="AF4" i="1"/>
  <c r="AC116" i="1"/>
  <c r="AO8" i="1" s="1"/>
  <c r="AI44" i="1" s="1"/>
  <c r="AC105" i="1"/>
  <c r="AN9" i="1" s="1"/>
  <c r="AI33" i="1" s="1"/>
  <c r="AC93" i="1"/>
  <c r="AC115" i="1"/>
  <c r="AO7" i="1" s="1"/>
  <c r="AI43" i="1" s="1"/>
  <c r="AC104" i="1"/>
  <c r="AN8" i="1" s="1"/>
  <c r="AI32" i="1" s="1"/>
  <c r="AC92" i="1"/>
  <c r="AC103" i="1"/>
  <c r="AN7" i="1" s="1"/>
  <c r="AI31" i="1" s="1"/>
  <c r="AC91" i="1"/>
  <c r="AC114" i="1"/>
  <c r="AO6" i="1" s="1"/>
  <c r="AI42" i="1" s="1"/>
  <c r="AC102" i="1"/>
  <c r="AN6" i="1" s="1"/>
  <c r="AI30" i="1" s="1"/>
  <c r="AC90" i="1"/>
  <c r="AC113" i="1"/>
  <c r="AO5" i="1" s="1"/>
  <c r="AI41" i="1" s="1"/>
  <c r="AC112" i="1"/>
  <c r="AO4" i="1" s="1"/>
  <c r="AI40" i="1" s="1"/>
  <c r="AC111" i="1"/>
  <c r="AO3" i="1" s="1"/>
  <c r="AI39" i="1" s="1"/>
  <c r="AC101" i="1"/>
  <c r="AN5" i="1" s="1"/>
  <c r="AI29" i="1" s="1"/>
  <c r="AC100" i="1"/>
  <c r="AN4" i="1" s="1"/>
  <c r="AI28" i="1" s="1"/>
  <c r="AC99" i="1"/>
  <c r="AN3" i="1" s="1"/>
  <c r="AI27" i="1" s="1"/>
  <c r="AC89" i="1"/>
  <c r="AC88" i="1"/>
  <c r="AC87" i="1"/>
  <c r="AC83" i="1"/>
  <c r="AL11" i="1" s="1"/>
  <c r="AH47" i="1" s="1"/>
  <c r="AC82" i="1"/>
  <c r="AL10" i="1" s="1"/>
  <c r="AH46" i="1" s="1"/>
  <c r="AC81" i="1"/>
  <c r="AL9" i="1" s="1"/>
  <c r="AH45" i="1" s="1"/>
  <c r="AC80" i="1"/>
  <c r="AL8" i="1" s="1"/>
  <c r="AH44" i="1" s="1"/>
  <c r="AC79" i="1"/>
  <c r="AL7" i="1" s="1"/>
  <c r="AH43" i="1" s="1"/>
  <c r="AC78" i="1"/>
  <c r="AL6" i="1" s="1"/>
  <c r="AH42" i="1" s="1"/>
  <c r="AC77" i="1"/>
  <c r="AL5" i="1" s="1"/>
  <c r="AH41" i="1" s="1"/>
  <c r="AC76" i="1"/>
  <c r="AL4" i="1" s="1"/>
  <c r="AH40" i="1" s="1"/>
  <c r="AC75" i="1"/>
  <c r="AL3" i="1" s="1"/>
  <c r="AH39" i="1" s="1"/>
  <c r="AC71" i="1"/>
  <c r="AK11" i="1" s="1"/>
  <c r="AG47" i="1" s="1"/>
  <c r="AC70" i="1"/>
  <c r="AK10" i="1" s="1"/>
  <c r="AG46" i="1" s="1"/>
  <c r="AC69" i="1"/>
  <c r="AK9" i="1" s="1"/>
  <c r="AG45" i="1" s="1"/>
  <c r="AC68" i="1"/>
  <c r="AK8" i="1" s="1"/>
  <c r="AG44" i="1" s="1"/>
  <c r="AC66" i="1"/>
  <c r="AK6" i="1" s="1"/>
  <c r="AG42" i="1" s="1"/>
  <c r="AC65" i="1"/>
  <c r="AK5" i="1" s="1"/>
  <c r="AG41" i="1" s="1"/>
  <c r="AC64" i="1"/>
  <c r="AK4" i="1" s="1"/>
  <c r="AG40" i="1" s="1"/>
  <c r="AC63" i="1"/>
  <c r="AK3" i="1" s="1"/>
  <c r="AG39" i="1" s="1"/>
  <c r="AC35" i="1"/>
  <c r="AC34" i="1"/>
  <c r="AC33" i="1"/>
  <c r="AC32" i="1"/>
  <c r="AC31" i="1"/>
  <c r="AC30" i="1"/>
  <c r="AC29" i="1"/>
  <c r="AC28" i="1"/>
  <c r="AC23" i="1"/>
  <c r="AC22" i="1"/>
  <c r="AC21" i="1"/>
  <c r="AC20" i="1"/>
  <c r="AC18" i="1"/>
  <c r="AC17" i="1"/>
  <c r="AC16" i="1"/>
  <c r="AC15" i="1"/>
  <c r="AC46" i="1"/>
  <c r="AI10" i="1" s="1"/>
  <c r="AG34" i="1" s="1"/>
  <c r="AC45" i="1"/>
  <c r="AI9" i="1" s="1"/>
  <c r="AG33" i="1" s="1"/>
  <c r="AC44" i="1"/>
  <c r="AI8" i="1" s="1"/>
  <c r="AG32" i="1" s="1"/>
  <c r="AC43" i="1"/>
  <c r="AI7" i="1" s="1"/>
  <c r="AG31" i="1" s="1"/>
  <c r="AC41" i="1"/>
  <c r="AI5" i="1" s="1"/>
  <c r="AG29" i="1" s="1"/>
  <c r="AC40" i="1"/>
  <c r="AI4" i="1" s="1"/>
  <c r="AG28" i="1" s="1"/>
  <c r="AC47" i="1"/>
  <c r="AI11" i="1" s="1"/>
  <c r="AG35" i="1" s="1"/>
  <c r="AC42" i="1"/>
  <c r="AI6" i="1" s="1"/>
  <c r="AG30" i="1" s="1"/>
  <c r="AI3" i="1"/>
  <c r="AG27" i="1" s="1"/>
  <c r="AF3" i="1"/>
  <c r="AC59" i="1"/>
  <c r="AJ11" i="1" s="1"/>
  <c r="AH35" i="1" s="1"/>
  <c r="AC57" i="1"/>
  <c r="AJ9" i="1" s="1"/>
  <c r="AH33" i="1" s="1"/>
  <c r="AC55" i="1"/>
  <c r="AJ7" i="1" s="1"/>
  <c r="AH31" i="1" s="1"/>
  <c r="AC53" i="1"/>
  <c r="AJ5" i="1" s="1"/>
  <c r="AH29" i="1" s="1"/>
  <c r="AC52" i="1"/>
  <c r="AJ4" i="1" s="1"/>
  <c r="AH28" i="1" s="1"/>
  <c r="AC51" i="1"/>
  <c r="AJ3" i="1" s="1"/>
  <c r="AH27" i="1" s="1"/>
  <c r="AC58" i="1"/>
  <c r="AJ10" i="1" s="1"/>
  <c r="AH34" i="1" s="1"/>
  <c r="AC56" i="1"/>
  <c r="AJ8" i="1" s="1"/>
  <c r="AH32" i="1" s="1"/>
  <c r="AC54" i="1"/>
  <c r="AJ6" i="1" s="1"/>
  <c r="AH30" i="1" s="1"/>
  <c r="AC19" i="1"/>
  <c r="AF40" i="1" l="1"/>
  <c r="AF28" i="1"/>
  <c r="AF39" i="1"/>
  <c r="AF27" i="1"/>
  <c r="AF31" i="1"/>
  <c r="AF43" i="1"/>
  <c r="AF44" i="1"/>
  <c r="AF32" i="1"/>
  <c r="AF41" i="1"/>
  <c r="AF29" i="1"/>
</calcChain>
</file>

<file path=xl/sharedStrings.xml><?xml version="1.0" encoding="utf-8"?>
<sst xmlns="http://schemas.openxmlformats.org/spreadsheetml/2006/main" count="304" uniqueCount="40">
  <si>
    <t>10 % Recyklát</t>
  </si>
  <si>
    <t>15 % Recyklát</t>
  </si>
  <si>
    <t>15 % recyklát + voda</t>
  </si>
  <si>
    <t>10 % Recyklát + voda</t>
  </si>
  <si>
    <t>Referenční k nasáklému</t>
  </si>
  <si>
    <t>15 % Recyklát + voda nasáklý</t>
  </si>
  <si>
    <t>10 % Recyklát + voda nasáklý</t>
  </si>
  <si>
    <t>(A) Reference</t>
  </si>
  <si>
    <t>(B) 10% Recycled</t>
  </si>
  <si>
    <t>(C) 10% Recycled + water</t>
  </si>
  <si>
    <t>(D) 15% Recycled</t>
  </si>
  <si>
    <t>(E) 15% recycled + water</t>
  </si>
  <si>
    <t>(G) 10% Recycled + water soaked</t>
  </si>
  <si>
    <t>(H) 15% Recycled + water soaked</t>
  </si>
  <si>
    <t>(F)  Reference to soaked</t>
  </si>
  <si>
    <t>ref</t>
  </si>
  <si>
    <t>Ref.</t>
  </si>
  <si>
    <t>15 % Rec. + water</t>
  </si>
  <si>
    <t>10 % Rec. + water</t>
  </si>
  <si>
    <t>10 % Rec.</t>
  </si>
  <si>
    <t>15 % Rec.</t>
  </si>
  <si>
    <t>10 % Rec. + water soaked</t>
  </si>
  <si>
    <t>Ref. to soaked</t>
  </si>
  <si>
    <t>15 % Rec. + water soaked</t>
  </si>
  <si>
    <t>Sand + water z 10 %</t>
  </si>
  <si>
    <t>Sand + water z 15 %</t>
  </si>
  <si>
    <t>after 1 day</t>
  </si>
  <si>
    <t>after 2 days</t>
  </si>
  <si>
    <t>after 3 days</t>
  </si>
  <si>
    <t>after 4 days</t>
  </si>
  <si>
    <t>after 7 days</t>
  </si>
  <si>
    <t>after 11 days</t>
  </si>
  <si>
    <t>after 18 days</t>
  </si>
  <si>
    <t>after 25 days</t>
  </si>
  <si>
    <t>after 28 days</t>
  </si>
  <si>
    <t>Ref</t>
  </si>
  <si>
    <t>15 % rec. + water</t>
  </si>
  <si>
    <t>Ref.  (soaked)</t>
  </si>
  <si>
    <t>10 % Rec. + water  soaked</t>
  </si>
  <si>
    <t>15 % Rec. + water  soaked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</si>
</sst>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right"/>
    </xf>
    <xf numFmtId="1" fontId="0" fillId="0" borderId="0" xfId="0" applyNumberFormat="1"/>
    <xf numFmtId="0" fontId="0" fillId="0" borderId="4" xfId="0" applyBorder="1"/>
    <xf numFmtId="11" fontId="0" fillId="0" borderId="0" xfId="0" applyNumberFormat="1"/>
    <xf numFmtId="2" fontId="0" fillId="0" borderId="0" xfId="0" applyNumberFormat="1"/>
    <xf numFmtId="165" fontId="0" fillId="0" borderId="4" xfId="0" applyNumberFormat="1" applyBorder="1"/>
    <xf numFmtId="0" fontId="2" fillId="0" borderId="2" xfId="0" applyFont="1" applyBorder="1" applyAlignment="1">
      <alignment horizontal="justify" vertical="center"/>
    </xf>
    <xf numFmtId="0" fontId="2" fillId="0" borderId="5" xfId="0" applyFont="1" applyBorder="1" applyAlignment="1">
      <alignment horizontal="justify" vertical="center"/>
    </xf>
    <xf numFmtId="9" fontId="0" fillId="0" borderId="0" xfId="0" applyNumberFormat="1"/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9" fontId="0" fillId="0" borderId="0" xfId="0" applyNumberFormat="1" applyAlignment="1">
      <alignment horizontal="center"/>
    </xf>
  </cellXfs>
  <cellStyles count="1">
    <cellStyle name="Normální" xfId="0" builtinId="0"/>
  </cellStyles>
  <dxfs count="0"/>
  <tableStyles count="1" defaultTableStyle="TableStyleMedium2" defaultPivotStyle="PivotStyleLight16">
    <tableStyle name="Invisible" pivot="0" table="0" count="0" xr9:uid="{C8E5D036-871E-453E-9F19-6DD163CD8833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chartsheet" Target="chartsheets/sheet3.xml"/><Relationship Id="rId7" Type="http://schemas.openxmlformats.org/officeDocument/2006/relationships/styles" Target="style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2.xml"/><Relationship Id="rId4" Type="http://schemas.openxmlformats.org/officeDocument/2006/relationships/worksheet" Target="worksheets/sheet1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Data!$AF$26</c:f>
              <c:strCache>
                <c:ptCount val="1"/>
                <c:pt idx="0">
                  <c:v>Ref.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Data!$AE$27:$AE$35</c:f>
              <c:numCache>
                <c:formatCode>General</c:formatCode>
                <c:ptCount val="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7</c:v>
                </c:pt>
                <c:pt idx="5">
                  <c:v>11</c:v>
                </c:pt>
                <c:pt idx="6">
                  <c:v>18</c:v>
                </c:pt>
                <c:pt idx="7">
                  <c:v>25</c:v>
                </c:pt>
                <c:pt idx="8">
                  <c:v>28</c:v>
                </c:pt>
              </c:numCache>
            </c:numRef>
          </c:cat>
          <c:val>
            <c:numRef>
              <c:f>Data!$AF$27:$AF$35</c:f>
              <c:numCache>
                <c:formatCode>0.00E+00</c:formatCode>
                <c:ptCount val="9"/>
                <c:pt idx="0">
                  <c:v>0</c:v>
                </c:pt>
                <c:pt idx="1">
                  <c:v>-2.9862993528193547E-5</c:v>
                </c:pt>
                <c:pt idx="2">
                  <c:v>1.3791609137985981E-4</c:v>
                </c:pt>
                <c:pt idx="3">
                  <c:v>1.2724577288064385E-4</c:v>
                </c:pt>
                <c:pt idx="4">
                  <c:v>1.694512423684573E-4</c:v>
                </c:pt>
                <c:pt idx="5">
                  <c:v>2.8331050917787125E-4</c:v>
                </c:pt>
                <c:pt idx="6">
                  <c:v>3.4556685496143303E-4</c:v>
                </c:pt>
                <c:pt idx="7">
                  <c:v>4.1165912347554981E-4</c:v>
                </c:pt>
                <c:pt idx="8">
                  <c:v>4.0397770250161718E-4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0B2-4EC2-8365-14955A8948AB}"/>
            </c:ext>
          </c:extLst>
        </c:ser>
        <c:ser>
          <c:idx val="1"/>
          <c:order val="1"/>
          <c:tx>
            <c:strRef>
              <c:f>Data!$AG$26</c:f>
              <c:strCache>
                <c:ptCount val="1"/>
                <c:pt idx="0">
                  <c:v>10 % Rec.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Data!$AE$27:$AE$35</c:f>
              <c:numCache>
                <c:formatCode>General</c:formatCode>
                <c:ptCount val="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7</c:v>
                </c:pt>
                <c:pt idx="5">
                  <c:v>11</c:v>
                </c:pt>
                <c:pt idx="6">
                  <c:v>18</c:v>
                </c:pt>
                <c:pt idx="7">
                  <c:v>25</c:v>
                </c:pt>
                <c:pt idx="8">
                  <c:v>28</c:v>
                </c:pt>
              </c:numCache>
            </c:numRef>
          </c:cat>
          <c:val>
            <c:numRef>
              <c:f>Data!$AG$27:$AG$35</c:f>
              <c:numCache>
                <c:formatCode>0.00E+00</c:formatCode>
                <c:ptCount val="9"/>
                <c:pt idx="0">
                  <c:v>0</c:v>
                </c:pt>
                <c:pt idx="1">
                  <c:v>4.7398954778152823E-5</c:v>
                </c:pt>
                <c:pt idx="2">
                  <c:v>1.6565247169905622E-4</c:v>
                </c:pt>
                <c:pt idx="3">
                  <c:v>2.1395843880724595E-4</c:v>
                </c:pt>
                <c:pt idx="4">
                  <c:v>2.2998231762678327E-4</c:v>
                </c:pt>
                <c:pt idx="5">
                  <c:v>3.1419721426546198E-4</c:v>
                </c:pt>
                <c:pt idx="6">
                  <c:v>3.6339118053664137E-4</c:v>
                </c:pt>
                <c:pt idx="7">
                  <c:v>4.2389624365366343E-4</c:v>
                </c:pt>
                <c:pt idx="8">
                  <c:v>4.2112536500162685E-4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0B2-4EC2-8365-14955A8948AB}"/>
            </c:ext>
          </c:extLst>
        </c:ser>
        <c:ser>
          <c:idx val="2"/>
          <c:order val="2"/>
          <c:tx>
            <c:strRef>
              <c:f>Data!$AH$26</c:f>
              <c:strCache>
                <c:ptCount val="1"/>
                <c:pt idx="0">
                  <c:v>10 % Rec. + water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Data!$AE$27:$AE$35</c:f>
              <c:numCache>
                <c:formatCode>General</c:formatCode>
                <c:ptCount val="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7</c:v>
                </c:pt>
                <c:pt idx="5">
                  <c:v>11</c:v>
                </c:pt>
                <c:pt idx="6">
                  <c:v>18</c:v>
                </c:pt>
                <c:pt idx="7">
                  <c:v>25</c:v>
                </c:pt>
                <c:pt idx="8">
                  <c:v>28</c:v>
                </c:pt>
              </c:numCache>
            </c:numRef>
          </c:cat>
          <c:val>
            <c:numRef>
              <c:f>Data!$AH$27:$AH$35</c:f>
              <c:numCache>
                <c:formatCode>0.00E+00</c:formatCode>
                <c:ptCount val="9"/>
                <c:pt idx="0">
                  <c:v>0</c:v>
                </c:pt>
                <c:pt idx="1">
                  <c:v>3.3484258274196375E-5</c:v>
                </c:pt>
                <c:pt idx="2">
                  <c:v>1.0823452837971006E-4</c:v>
                </c:pt>
                <c:pt idx="3">
                  <c:v>1.6907074231746182E-4</c:v>
                </c:pt>
                <c:pt idx="4">
                  <c:v>2.1378174920218132E-4</c:v>
                </c:pt>
                <c:pt idx="5">
                  <c:v>2.9421069529944263E-4</c:v>
                </c:pt>
                <c:pt idx="6">
                  <c:v>3.2658964655178185E-4</c:v>
                </c:pt>
                <c:pt idx="7">
                  <c:v>3.6277809177069631E-4</c:v>
                </c:pt>
                <c:pt idx="8">
                  <c:v>3.705893066535552E-4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0B2-4EC2-8365-14955A8948AB}"/>
            </c:ext>
          </c:extLst>
        </c:ser>
        <c:ser>
          <c:idx val="3"/>
          <c:order val="3"/>
          <c:tx>
            <c:strRef>
              <c:f>Data!$AI$26</c:f>
              <c:strCache>
                <c:ptCount val="1"/>
                <c:pt idx="0">
                  <c:v>Sand + water z 10 %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Data!$AE$27:$AE$35</c:f>
              <c:numCache>
                <c:formatCode>General</c:formatCode>
                <c:ptCount val="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7</c:v>
                </c:pt>
                <c:pt idx="5">
                  <c:v>11</c:v>
                </c:pt>
                <c:pt idx="6">
                  <c:v>18</c:v>
                </c:pt>
                <c:pt idx="7">
                  <c:v>25</c:v>
                </c:pt>
                <c:pt idx="8">
                  <c:v>28</c:v>
                </c:pt>
              </c:numCache>
            </c:numRef>
          </c:cat>
          <c:val>
            <c:numRef>
              <c:f>Data!$AI$27:$AI$35</c:f>
              <c:numCache>
                <c:formatCode>0.00E+00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0B2-4EC2-8365-14955A8948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2829904"/>
        <c:axId val="459923800"/>
      </c:lineChart>
      <c:catAx>
        <c:axId val="57282990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Days</a:t>
                </a:r>
                <a:r>
                  <a:rPr lang="cs-CZ"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 of measurement </a:t>
                </a:r>
                <a:r>
                  <a:rPr lang="en-US"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[</a:t>
                </a:r>
                <a:r>
                  <a:rPr lang="cs-CZ"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-</a:t>
                </a:r>
                <a:r>
                  <a:rPr lang="en-US"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]</a:t>
                </a:r>
                <a:r>
                  <a:rPr lang="cs-CZ"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 </a:t>
                </a:r>
                <a:endParaRPr lang="en-US" sz="1000" b="0" i="0" u="none" strike="noStrike" kern="1200" cap="none" spc="0" baseline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endParaRPr lang="cs-CZ"/>
          </a:p>
        </c:txPr>
        <c:crossAx val="459923800"/>
        <c:crosses val="autoZero"/>
        <c:auto val="1"/>
        <c:lblAlgn val="ctr"/>
        <c:lblOffset val="100"/>
        <c:noMultiLvlLbl val="0"/>
      </c:catAx>
      <c:valAx>
        <c:axId val="459923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n-lt"/>
                    <a:ea typeface="+mn-ea"/>
                    <a:cs typeface="+mn-cs"/>
                  </a:defRPr>
                </a:pPr>
                <a:r>
                  <a:rPr lang="cs-CZ" sz="1800" b="0" i="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Relative shrinkage of concrete </a:t>
                </a:r>
                <a:r>
                  <a:rPr lang="en-US" sz="1800" b="0" i="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[</a:t>
                </a:r>
                <a:r>
                  <a:rPr lang="cs-CZ" sz="1800" b="0" i="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-</a:t>
                </a:r>
                <a:r>
                  <a:rPr lang="en-US" sz="1800" b="0" i="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]</a:t>
                </a:r>
                <a:endParaRPr lang="en-US" b="0" cap="none" spc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endParaRPr>
              </a:p>
            </c:rich>
          </c:tx>
          <c:layout>
            <c:manualLayout>
              <c:xMode val="edge"/>
              <c:yMode val="edge"/>
              <c:x val="1.9129129694531039E-2"/>
              <c:y val="0.32524519881362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cap="none" spc="0" baseline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endParaRPr lang="cs-CZ"/>
          </a:p>
        </c:txPr>
        <c:crossAx val="5728299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7442027601677293"/>
          <c:y val="8.1391968150433827E-2"/>
          <c:w val="0.46482311203397625"/>
          <c:h val="3.56461392912886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Data!$AF$38</c:f>
              <c:strCache>
                <c:ptCount val="1"/>
                <c:pt idx="0">
                  <c:v>Ref.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Data!$AE$39:$AE$47</c:f>
              <c:numCache>
                <c:formatCode>General</c:formatCode>
                <c:ptCount val="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7</c:v>
                </c:pt>
                <c:pt idx="5">
                  <c:v>11</c:v>
                </c:pt>
                <c:pt idx="6">
                  <c:v>18</c:v>
                </c:pt>
                <c:pt idx="7">
                  <c:v>25</c:v>
                </c:pt>
                <c:pt idx="8">
                  <c:v>28</c:v>
                </c:pt>
              </c:numCache>
            </c:numRef>
          </c:cat>
          <c:val>
            <c:numRef>
              <c:f>Data!$AF$39:$AF$47</c:f>
              <c:numCache>
                <c:formatCode>0.00E+00</c:formatCode>
                <c:ptCount val="9"/>
                <c:pt idx="0">
                  <c:v>0</c:v>
                </c:pt>
                <c:pt idx="1">
                  <c:v>-2.9862993528193547E-5</c:v>
                </c:pt>
                <c:pt idx="2">
                  <c:v>1.3791609137985981E-4</c:v>
                </c:pt>
                <c:pt idx="3">
                  <c:v>1.2724577288064385E-4</c:v>
                </c:pt>
                <c:pt idx="4">
                  <c:v>1.694512423684573E-4</c:v>
                </c:pt>
                <c:pt idx="5">
                  <c:v>2.8331050917787125E-4</c:v>
                </c:pt>
                <c:pt idx="6">
                  <c:v>3.4556685496143303E-4</c:v>
                </c:pt>
                <c:pt idx="7">
                  <c:v>4.1165912347554981E-4</c:v>
                </c:pt>
                <c:pt idx="8">
                  <c:v>4.0397770250161718E-4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B8-44FC-8C6C-057C55E64AC1}"/>
            </c:ext>
          </c:extLst>
        </c:ser>
        <c:ser>
          <c:idx val="1"/>
          <c:order val="1"/>
          <c:tx>
            <c:strRef>
              <c:f>Data!$AG$38</c:f>
              <c:strCache>
                <c:ptCount val="1"/>
                <c:pt idx="0">
                  <c:v>15 % Rec.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Data!$AE$39:$AE$47</c:f>
              <c:numCache>
                <c:formatCode>General</c:formatCode>
                <c:ptCount val="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7</c:v>
                </c:pt>
                <c:pt idx="5">
                  <c:v>11</c:v>
                </c:pt>
                <c:pt idx="6">
                  <c:v>18</c:v>
                </c:pt>
                <c:pt idx="7">
                  <c:v>25</c:v>
                </c:pt>
                <c:pt idx="8">
                  <c:v>28</c:v>
                </c:pt>
              </c:numCache>
            </c:numRef>
          </c:cat>
          <c:val>
            <c:numRef>
              <c:f>Data!$AG$39:$AG$47</c:f>
              <c:numCache>
                <c:formatCode>0.00E+00</c:formatCode>
                <c:ptCount val="9"/>
                <c:pt idx="0">
                  <c:v>0</c:v>
                </c:pt>
                <c:pt idx="1">
                  <c:v>3.4325437950467599E-5</c:v>
                </c:pt>
                <c:pt idx="2">
                  <c:v>1.4884644708743912E-4</c:v>
                </c:pt>
                <c:pt idx="3">
                  <c:v>1.3764783760507706E-4</c:v>
                </c:pt>
                <c:pt idx="4">
                  <c:v>2.3485223570269805E-4</c:v>
                </c:pt>
                <c:pt idx="5">
                  <c:v>3.3805016258673499E-4</c:v>
                </c:pt>
                <c:pt idx="6">
                  <c:v>3.9433380592418776E-4</c:v>
                </c:pt>
                <c:pt idx="7">
                  <c:v>4.3143415063382553E-4</c:v>
                </c:pt>
                <c:pt idx="8">
                  <c:v>4.4785853126933645E-4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AB8-44FC-8C6C-057C55E64AC1}"/>
            </c:ext>
          </c:extLst>
        </c:ser>
        <c:ser>
          <c:idx val="2"/>
          <c:order val="2"/>
          <c:tx>
            <c:strRef>
              <c:f>Data!$AH$38</c:f>
              <c:strCache>
                <c:ptCount val="1"/>
                <c:pt idx="0">
                  <c:v>15 % Rec. + water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Data!$AE$39:$AE$47</c:f>
              <c:numCache>
                <c:formatCode>General</c:formatCode>
                <c:ptCount val="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7</c:v>
                </c:pt>
                <c:pt idx="5">
                  <c:v>11</c:v>
                </c:pt>
                <c:pt idx="6">
                  <c:v>18</c:v>
                </c:pt>
                <c:pt idx="7">
                  <c:v>25</c:v>
                </c:pt>
                <c:pt idx="8">
                  <c:v>28</c:v>
                </c:pt>
              </c:numCache>
            </c:numRef>
          </c:cat>
          <c:val>
            <c:numRef>
              <c:f>Data!$AH$39:$AH$47</c:f>
              <c:numCache>
                <c:formatCode>0.00E+00</c:formatCode>
                <c:ptCount val="9"/>
                <c:pt idx="0">
                  <c:v>0</c:v>
                </c:pt>
                <c:pt idx="1">
                  <c:v>7.0088796368556993E-5</c:v>
                </c:pt>
                <c:pt idx="2">
                  <c:v>1.2401718111219875E-4</c:v>
                </c:pt>
                <c:pt idx="3">
                  <c:v>1.1264587229672279E-4</c:v>
                </c:pt>
                <c:pt idx="4">
                  <c:v>1.7131899194034565E-4</c:v>
                </c:pt>
                <c:pt idx="5">
                  <c:v>2.4519594377425815E-4</c:v>
                </c:pt>
                <c:pt idx="6">
                  <c:v>3.3892457050873102E-4</c:v>
                </c:pt>
                <c:pt idx="7">
                  <c:v>4.3262040899473097E-4</c:v>
                </c:pt>
                <c:pt idx="8">
                  <c:v>4.0232184908697209E-4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AB8-44FC-8C6C-057C55E64AC1}"/>
            </c:ext>
          </c:extLst>
        </c:ser>
        <c:ser>
          <c:idx val="3"/>
          <c:order val="3"/>
          <c:tx>
            <c:strRef>
              <c:f>Data!$AI$38</c:f>
              <c:strCache>
                <c:ptCount val="1"/>
                <c:pt idx="0">
                  <c:v>Sand + water z 15 %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Data!$AE$39:$AE$47</c:f>
              <c:numCache>
                <c:formatCode>General</c:formatCode>
                <c:ptCount val="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7</c:v>
                </c:pt>
                <c:pt idx="5">
                  <c:v>11</c:v>
                </c:pt>
                <c:pt idx="6">
                  <c:v>18</c:v>
                </c:pt>
                <c:pt idx="7">
                  <c:v>25</c:v>
                </c:pt>
                <c:pt idx="8">
                  <c:v>28</c:v>
                </c:pt>
              </c:numCache>
            </c:numRef>
          </c:cat>
          <c:val>
            <c:numRef>
              <c:f>Data!$AI$39:$AI$47</c:f>
              <c:numCache>
                <c:formatCode>0.00E+00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AB8-44FC-8C6C-057C55E64A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50397288"/>
        <c:axId val="459923472"/>
      </c:lineChart>
      <c:catAx>
        <c:axId val="4503972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n-lt"/>
                    <a:ea typeface="+mn-ea"/>
                    <a:cs typeface="+mn-cs"/>
                  </a:defRPr>
                </a:pPr>
                <a:r>
                  <a:rPr lang="en-US" b="0" cap="none" spc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Days</a:t>
                </a:r>
                <a:r>
                  <a:rPr lang="cs-CZ" b="0" cap="none" spc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 of measurement </a:t>
                </a:r>
                <a:r>
                  <a:rPr lang="en-US"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[</a:t>
                </a:r>
                <a:r>
                  <a:rPr lang="cs-CZ"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-</a:t>
                </a:r>
                <a:r>
                  <a:rPr lang="en-US"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]</a:t>
                </a:r>
                <a:r>
                  <a:rPr lang="cs-CZ" b="0" cap="none" spc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 </a:t>
                </a:r>
                <a:endParaRPr lang="en-US" b="0" cap="none" spc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endParaRPr>
              </a:p>
            </c:rich>
          </c:tx>
          <c:layout>
            <c:manualLayout>
              <c:xMode val="edge"/>
              <c:yMode val="edge"/>
              <c:x val="0.45670538934718347"/>
              <c:y val="0.9026626242626737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cap="none" spc="0" baseline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endParaRPr lang="cs-CZ"/>
          </a:p>
        </c:txPr>
        <c:crossAx val="459923472"/>
        <c:crosses val="autoZero"/>
        <c:auto val="1"/>
        <c:lblAlgn val="ctr"/>
        <c:lblOffset val="100"/>
        <c:noMultiLvlLbl val="0"/>
      </c:catAx>
      <c:valAx>
        <c:axId val="459923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n-lt"/>
                    <a:ea typeface="+mn-ea"/>
                    <a:cs typeface="+mn-cs"/>
                  </a:defRPr>
                </a:pPr>
                <a:r>
                  <a:rPr lang="cs-CZ" sz="18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Relative shrinkage of concrete </a:t>
                </a:r>
                <a:r>
                  <a:rPr lang="en-US" sz="18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[</a:t>
                </a:r>
                <a:r>
                  <a:rPr lang="cs-CZ" sz="18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-</a:t>
                </a:r>
                <a:r>
                  <a:rPr lang="en-US" sz="18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]</a:t>
                </a:r>
                <a:endParaRPr lang="en-US" sz="1000" b="0" i="0" u="none" strike="noStrike" kern="1200" cap="none" spc="0" baseline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endParaRPr>
              </a:p>
            </c:rich>
          </c:tx>
          <c:layout>
            <c:manualLayout>
              <c:xMode val="edge"/>
              <c:yMode val="edge"/>
              <c:x val="1.9129129694531039E-2"/>
              <c:y val="0.3312231465551080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cap="none" spc="0" baseline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endParaRPr lang="cs-CZ"/>
          </a:p>
        </c:txPr>
        <c:crossAx val="450397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7988574164378183"/>
          <c:y val="8.9841364251469977E-2"/>
          <c:w val="0.46482311203397625"/>
          <c:h val="3.56461392912886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Data!$AV$2</c:f>
              <c:strCache>
                <c:ptCount val="1"/>
                <c:pt idx="0">
                  <c:v>Ref. to soaked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Data!$AU$3:$AU$11</c:f>
              <c:numCache>
                <c:formatCode>General</c:formatCode>
                <c:ptCount val="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7</c:v>
                </c:pt>
                <c:pt idx="5">
                  <c:v>11</c:v>
                </c:pt>
                <c:pt idx="6">
                  <c:v>18</c:v>
                </c:pt>
                <c:pt idx="7">
                  <c:v>25</c:v>
                </c:pt>
                <c:pt idx="8">
                  <c:v>28</c:v>
                </c:pt>
              </c:numCache>
            </c:numRef>
          </c:cat>
          <c:val>
            <c:numRef>
              <c:f>Data!$AV$3:$AV$11</c:f>
              <c:numCache>
                <c:formatCode>0.00E+00</c:formatCode>
                <c:ptCount val="9"/>
                <c:pt idx="0">
                  <c:v>0</c:v>
                </c:pt>
                <c:pt idx="1">
                  <c:v>5.5870638271733046E-5</c:v>
                </c:pt>
                <c:pt idx="2">
                  <c:v>1.3727898073739869E-4</c:v>
                </c:pt>
                <c:pt idx="3">
                  <c:v>1.6853688093476136E-4</c:v>
                </c:pt>
                <c:pt idx="4">
                  <c:v>2.3664491854580942E-4</c:v>
                </c:pt>
                <c:pt idx="5">
                  <c:v>3.729738593066172E-4</c:v>
                </c:pt>
                <c:pt idx="6">
                  <c:v>4.2124509016706267E-4</c:v>
                </c:pt>
                <c:pt idx="7">
                  <c:v>5.1210209432378799E-4</c:v>
                </c:pt>
                <c:pt idx="8">
                  <c:v>5.2915405271144241E-4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406-4159-A1BD-51511D1D74A3}"/>
            </c:ext>
          </c:extLst>
        </c:ser>
        <c:ser>
          <c:idx val="1"/>
          <c:order val="1"/>
          <c:tx>
            <c:strRef>
              <c:f>Data!$AW$2</c:f>
              <c:strCache>
                <c:ptCount val="1"/>
                <c:pt idx="0">
                  <c:v>10 % Rec. + water soaked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Data!$AU$3:$AU$11</c:f>
              <c:numCache>
                <c:formatCode>General</c:formatCode>
                <c:ptCount val="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7</c:v>
                </c:pt>
                <c:pt idx="5">
                  <c:v>11</c:v>
                </c:pt>
                <c:pt idx="6">
                  <c:v>18</c:v>
                </c:pt>
                <c:pt idx="7">
                  <c:v>25</c:v>
                </c:pt>
                <c:pt idx="8">
                  <c:v>28</c:v>
                </c:pt>
              </c:numCache>
            </c:numRef>
          </c:cat>
          <c:val>
            <c:numRef>
              <c:f>Data!$AW$3:$AW$11</c:f>
              <c:numCache>
                <c:formatCode>0.00E+00</c:formatCode>
                <c:ptCount val="9"/>
                <c:pt idx="0">
                  <c:v>0</c:v>
                </c:pt>
                <c:pt idx="1">
                  <c:v>4.7899790510093776E-5</c:v>
                </c:pt>
                <c:pt idx="2">
                  <c:v>6.2286959645570358E-5</c:v>
                </c:pt>
                <c:pt idx="3">
                  <c:v>1.2654346995970449E-4</c:v>
                </c:pt>
                <c:pt idx="4">
                  <c:v>2.923142671312846E-4</c:v>
                </c:pt>
                <c:pt idx="5">
                  <c:v>3.2964654222846298E-4</c:v>
                </c:pt>
                <c:pt idx="6">
                  <c:v>4.0928095039195604E-4</c:v>
                </c:pt>
                <c:pt idx="7">
                  <c:v>4.7739431903249066E-4</c:v>
                </c:pt>
                <c:pt idx="8">
                  <c:v>4.9274919555788489E-4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406-4159-A1BD-51511D1D74A3}"/>
            </c:ext>
          </c:extLst>
        </c:ser>
        <c:ser>
          <c:idx val="2"/>
          <c:order val="2"/>
          <c:tx>
            <c:strRef>
              <c:f>Data!$AX$2</c:f>
              <c:strCache>
                <c:ptCount val="1"/>
                <c:pt idx="0">
                  <c:v>15 % Rec. + water soaked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Data!$AU$3:$AU$11</c:f>
              <c:numCache>
                <c:formatCode>General</c:formatCode>
                <c:ptCount val="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7</c:v>
                </c:pt>
                <c:pt idx="5">
                  <c:v>11</c:v>
                </c:pt>
                <c:pt idx="6">
                  <c:v>18</c:v>
                </c:pt>
                <c:pt idx="7">
                  <c:v>25</c:v>
                </c:pt>
                <c:pt idx="8">
                  <c:v>28</c:v>
                </c:pt>
              </c:numCache>
            </c:numRef>
          </c:cat>
          <c:val>
            <c:numRef>
              <c:f>Data!$AX$3:$AX$11</c:f>
              <c:numCache>
                <c:formatCode>0.00E+00</c:formatCode>
                <c:ptCount val="9"/>
                <c:pt idx="0">
                  <c:v>0</c:v>
                </c:pt>
                <c:pt idx="1">
                  <c:v>1.7489107570766861E-4</c:v>
                </c:pt>
                <c:pt idx="2">
                  <c:v>2.1308549603222786E-4</c:v>
                </c:pt>
                <c:pt idx="3">
                  <c:v>2.3585661621512279E-4</c:v>
                </c:pt>
                <c:pt idx="4">
                  <c:v>3.5875143607797037E-4</c:v>
                </c:pt>
                <c:pt idx="5">
                  <c:v>4.2739171449229064E-4</c:v>
                </c:pt>
                <c:pt idx="6">
                  <c:v>4.7224117607223013E-4</c:v>
                </c:pt>
                <c:pt idx="7">
                  <c:v>4.8563612947335647E-4</c:v>
                </c:pt>
                <c:pt idx="8">
                  <c:v>4.9614594862283374E-4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406-4159-A1BD-51511D1D74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06041432"/>
        <c:axId val="606047336"/>
      </c:lineChart>
      <c:catAx>
        <c:axId val="60604143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Days</a:t>
                </a:r>
                <a:r>
                  <a:rPr lang="cs-CZ"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 of measurement </a:t>
                </a:r>
                <a:r>
                  <a:rPr lang="en-US"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[</a:t>
                </a:r>
                <a:r>
                  <a:rPr lang="cs-CZ"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-</a:t>
                </a:r>
                <a:r>
                  <a:rPr lang="en-US"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]</a:t>
                </a:r>
                <a:r>
                  <a:rPr lang="cs-CZ"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 </a:t>
                </a:r>
                <a:endParaRPr lang="en-US" sz="1000" b="0" i="0" u="none" strike="noStrike" kern="1200" cap="none" spc="0" baseline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cap="none" spc="0" baseline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endParaRPr lang="cs-CZ"/>
          </a:p>
        </c:txPr>
        <c:crossAx val="606047336"/>
        <c:crosses val="autoZero"/>
        <c:auto val="1"/>
        <c:lblAlgn val="ctr"/>
        <c:lblOffset val="100"/>
        <c:noMultiLvlLbl val="0"/>
      </c:catAx>
      <c:valAx>
        <c:axId val="6060473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  <a:latin typeface="+mn-lt"/>
                    <a:ea typeface="+mn-ea"/>
                    <a:cs typeface="+mn-cs"/>
                  </a:defRPr>
                </a:pPr>
                <a:r>
                  <a:rPr lang="cs-CZ" sz="18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Relative shrinkage of concrete </a:t>
                </a:r>
                <a:r>
                  <a:rPr lang="en-US" sz="18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[</a:t>
                </a:r>
                <a:r>
                  <a:rPr lang="cs-CZ" sz="18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-</a:t>
                </a:r>
                <a:r>
                  <a:rPr lang="en-US" sz="1800" b="0" i="0" u="none" strike="noStrike" kern="1200" cap="none" spc="0" baseline="0">
                    <a:ln w="0"/>
                    <a:solidFill>
                      <a:schemeClr val="tx1"/>
                    </a:solidFill>
                    <a:effectLst>
                      <a:outerShdw blurRad="38100" dist="19050" dir="2700000" algn="tl" rotWithShape="0">
                        <a:schemeClr val="dk1">
                          <a:alpha val="40000"/>
                        </a:schemeClr>
                      </a:outerShdw>
                    </a:effectLst>
                  </a:rPr>
                  <a:t>]</a:t>
                </a:r>
                <a:endParaRPr lang="en-US" sz="1000" b="0" i="0" u="none" strike="noStrike" kern="1200" cap="none" spc="0" baseline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endParaRPr>
              </a:p>
            </c:rich>
          </c:tx>
          <c:layout>
            <c:manualLayout>
              <c:xMode val="edge"/>
              <c:yMode val="edge"/>
              <c:x val="1.3663664067522169E-2"/>
              <c:y val="0.2942641906609556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cap="none" spc="0" baseline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+mn-lt"/>
                <a:ea typeface="+mn-ea"/>
                <a:cs typeface="+mn-cs"/>
              </a:defRPr>
            </a:pPr>
            <a:endParaRPr lang="cs-CZ"/>
          </a:p>
        </c:txPr>
        <c:crossAx val="6060414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4594100417172102"/>
          <c:y val="7.0830223024138647E-2"/>
          <c:w val="0.50811799165655791"/>
          <c:h val="3.564613929128860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cap="none" spc="0" baseline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28 days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dry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(Strengths!$E$3,Strengths!$E$6,Strengths!$E$9)</c:f>
                <c:numCache>
                  <c:formatCode>General</c:formatCode>
                  <c:ptCount val="3"/>
                  <c:pt idx="0">
                    <c:v>0.79290447707502776</c:v>
                  </c:pt>
                  <c:pt idx="1">
                    <c:v>0.64359164466152385</c:v>
                  </c:pt>
                  <c:pt idx="2">
                    <c:v>0.36867881993087737</c:v>
                  </c:pt>
                </c:numCache>
              </c:numRef>
            </c:plus>
            <c:minus>
              <c:numRef>
                <c:f>(Strengths!$E$3,Strengths!$E$6,Strengths!$E$9)</c:f>
                <c:numCache>
                  <c:formatCode>General</c:formatCode>
                  <c:ptCount val="3"/>
                  <c:pt idx="0">
                    <c:v>0.79290447707502776</c:v>
                  </c:pt>
                  <c:pt idx="1">
                    <c:v>0.64359164466152385</c:v>
                  </c:pt>
                  <c:pt idx="2">
                    <c:v>0.36867881993087737</c:v>
                  </c:pt>
                </c:numCache>
              </c:numRef>
            </c:minus>
            <c:spPr>
              <a:noFill/>
              <a:ln w="1587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Strengths!$E$14:$E$16</c:f>
              <c:strCache>
                <c:ptCount val="3"/>
                <c:pt idx="0">
                  <c:v>ref</c:v>
                </c:pt>
                <c:pt idx="1">
                  <c:v>10%</c:v>
                </c:pt>
                <c:pt idx="2">
                  <c:v>15%</c:v>
                </c:pt>
              </c:strCache>
            </c:strRef>
          </c:cat>
          <c:val>
            <c:numRef>
              <c:f>(Strengths!$C$3,Strengths!$C$6,Strengths!$C$9)</c:f>
              <c:numCache>
                <c:formatCode>General</c:formatCode>
                <c:ptCount val="3"/>
                <c:pt idx="0">
                  <c:v>10.690624999999997</c:v>
                </c:pt>
                <c:pt idx="1">
                  <c:v>10.577343749999999</c:v>
                </c:pt>
                <c:pt idx="2">
                  <c:v>10.657812499999999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EE-48B6-958D-C848EA7CAD2E}"/>
            </c:ext>
          </c:extLst>
        </c:ser>
        <c:ser>
          <c:idx val="1"/>
          <c:order val="1"/>
          <c:tx>
            <c:v>water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(Strengths!$E$4,Strengths!$E$7,Strengths!$E$10)</c:f>
                <c:numCache>
                  <c:formatCode>General</c:formatCode>
                  <c:ptCount val="3"/>
                  <c:pt idx="0">
                    <c:v>0</c:v>
                  </c:pt>
                  <c:pt idx="1">
                    <c:v>0.46138881507019169</c:v>
                  </c:pt>
                  <c:pt idx="2">
                    <c:v>3.4605054047422562E-2</c:v>
                  </c:pt>
                </c:numCache>
              </c:numRef>
            </c:plus>
            <c:minus>
              <c:numRef>
                <c:f>(Strengths!$E$4,Strengths!$E$7,Strengths!$E$10)</c:f>
                <c:numCache>
                  <c:formatCode>General</c:formatCode>
                  <c:ptCount val="3"/>
                  <c:pt idx="0">
                    <c:v>0</c:v>
                  </c:pt>
                  <c:pt idx="1">
                    <c:v>0.46138881507019169</c:v>
                  </c:pt>
                  <c:pt idx="2">
                    <c:v>3.4605054047422562E-2</c:v>
                  </c:pt>
                </c:numCache>
              </c:numRef>
            </c:minus>
            <c:spPr>
              <a:noFill/>
              <a:ln w="1587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Strengths!$E$14:$E$16</c:f>
              <c:strCache>
                <c:ptCount val="3"/>
                <c:pt idx="0">
                  <c:v>ref</c:v>
                </c:pt>
                <c:pt idx="1">
                  <c:v>10%</c:v>
                </c:pt>
                <c:pt idx="2">
                  <c:v>15%</c:v>
                </c:pt>
              </c:strCache>
            </c:strRef>
          </c:cat>
          <c:val>
            <c:numRef>
              <c:f>(Strengths!$C$4,Strengths!$C$7,Strengths!$C$10)</c:f>
              <c:numCache>
                <c:formatCode>General</c:formatCode>
                <c:ptCount val="3"/>
                <c:pt idx="0">
                  <c:v>0</c:v>
                </c:pt>
                <c:pt idx="1">
                  <c:v>10.442968749999999</c:v>
                </c:pt>
                <c:pt idx="2">
                  <c:v>10.122656249999999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CEE-48B6-958D-C848EA7CAD2E}"/>
            </c:ext>
          </c:extLst>
        </c:ser>
        <c:ser>
          <c:idx val="2"/>
          <c:order val="2"/>
          <c:tx>
            <c:v>soaked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(Strengths!$E$5,Strengths!$E$8,Strengths!$E$11)</c:f>
                <c:numCache>
                  <c:formatCode>General</c:formatCode>
                  <c:ptCount val="3"/>
                  <c:pt idx="0">
                    <c:v>0.2369571303856981</c:v>
                  </c:pt>
                  <c:pt idx="1">
                    <c:v>0.5227771020592803</c:v>
                  </c:pt>
                  <c:pt idx="2">
                    <c:v>0.54423918368902791</c:v>
                  </c:pt>
                </c:numCache>
              </c:numRef>
            </c:plus>
            <c:minus>
              <c:numRef>
                <c:f>(Strengths!$E$5,Strengths!$E$8,Strengths!$E$11)</c:f>
                <c:numCache>
                  <c:formatCode>General</c:formatCode>
                  <c:ptCount val="3"/>
                  <c:pt idx="0">
                    <c:v>0.2369571303856981</c:v>
                  </c:pt>
                  <c:pt idx="1">
                    <c:v>0.5227771020592803</c:v>
                  </c:pt>
                  <c:pt idx="2">
                    <c:v>0.54423918368902791</c:v>
                  </c:pt>
                </c:numCache>
              </c:numRef>
            </c:minus>
            <c:spPr>
              <a:noFill/>
              <a:ln w="1587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Strengths!$E$14:$E$16</c:f>
              <c:strCache>
                <c:ptCount val="3"/>
                <c:pt idx="0">
                  <c:v>ref</c:v>
                </c:pt>
                <c:pt idx="1">
                  <c:v>10%</c:v>
                </c:pt>
                <c:pt idx="2">
                  <c:v>15%</c:v>
                </c:pt>
              </c:strCache>
            </c:strRef>
          </c:cat>
          <c:val>
            <c:numRef>
              <c:f>(Strengths!$C$5,Strengths!$C$8,Strengths!$C$11)</c:f>
              <c:numCache>
                <c:formatCode>General</c:formatCode>
                <c:ptCount val="3"/>
                <c:pt idx="0">
                  <c:v>10.052343749999999</c:v>
                </c:pt>
                <c:pt idx="1">
                  <c:v>10.466406249999997</c:v>
                </c:pt>
                <c:pt idx="2">
                  <c:v>10.935156249999997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CEE-48B6-958D-C848EA7CAD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0743375"/>
        <c:axId val="220736175"/>
      </c:barChart>
      <c:catAx>
        <c:axId val="2207433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220736175"/>
        <c:crosses val="autoZero"/>
        <c:auto val="1"/>
        <c:lblAlgn val="ctr"/>
        <c:lblOffset val="100"/>
        <c:noMultiLvlLbl val="0"/>
      </c:catAx>
      <c:valAx>
        <c:axId val="220736175"/>
        <c:scaling>
          <c:orientation val="minMax"/>
          <c:max val="15"/>
          <c:min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Bending strength</a:t>
                </a:r>
                <a:r>
                  <a:rPr lang="cs-CZ"/>
                  <a:t> [MPa]</a:t>
                </a:r>
                <a:r>
                  <a:rPr lang="en-US"/>
                  <a:t>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2207433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8801159230096238"/>
          <c:y val="0.85243000874890651"/>
          <c:w val="0.42177208046241565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28 days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dry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(Strengths!$F$3,Strengths!$F$6,Strengths!$F$9)</c:f>
                <c:numCache>
                  <c:formatCode>General</c:formatCode>
                  <c:ptCount val="3"/>
                  <c:pt idx="0">
                    <c:v>1.3541899036467802</c:v>
                  </c:pt>
                  <c:pt idx="1">
                    <c:v>0.30246742822805067</c:v>
                  </c:pt>
                  <c:pt idx="2">
                    <c:v>1.1040005771309882</c:v>
                  </c:pt>
                </c:numCache>
              </c:numRef>
            </c:plus>
            <c:minus>
              <c:numRef>
                <c:f>(Strengths!$F$3,Strengths!$F$6,Strengths!$F$9)</c:f>
                <c:numCache>
                  <c:formatCode>General</c:formatCode>
                  <c:ptCount val="3"/>
                  <c:pt idx="0">
                    <c:v>1.3541899036467802</c:v>
                  </c:pt>
                  <c:pt idx="1">
                    <c:v>0.30246742822805067</c:v>
                  </c:pt>
                  <c:pt idx="2">
                    <c:v>1.1040005771309882</c:v>
                  </c:pt>
                </c:numCache>
              </c:numRef>
            </c:minus>
            <c:spPr>
              <a:noFill/>
              <a:ln w="1587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Strengths!$E$14:$E$16</c:f>
              <c:strCache>
                <c:ptCount val="3"/>
                <c:pt idx="0">
                  <c:v>ref</c:v>
                </c:pt>
                <c:pt idx="1">
                  <c:v>10%</c:v>
                </c:pt>
                <c:pt idx="2">
                  <c:v>15%</c:v>
                </c:pt>
              </c:strCache>
            </c:strRef>
          </c:cat>
          <c:val>
            <c:numRef>
              <c:f>(Strengths!$D$3,Strengths!$D$6,Strengths!$D$9)</c:f>
              <c:numCache>
                <c:formatCode>General</c:formatCode>
                <c:ptCount val="3"/>
                <c:pt idx="0">
                  <c:v>102.34895833333333</c:v>
                </c:pt>
                <c:pt idx="1">
                  <c:v>93.560416666666654</c:v>
                </c:pt>
                <c:pt idx="2">
                  <c:v>88.785416666666663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7B-4F7E-AA11-BAAD60F23E43}"/>
            </c:ext>
          </c:extLst>
        </c:ser>
        <c:ser>
          <c:idx val="1"/>
          <c:order val="1"/>
          <c:tx>
            <c:v>water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(Strengths!$F$4,Strengths!$F$7,Strengths!$F$10)</c:f>
                <c:numCache>
                  <c:formatCode>General</c:formatCode>
                  <c:ptCount val="3"/>
                  <c:pt idx="0">
                    <c:v>0</c:v>
                  </c:pt>
                  <c:pt idx="1">
                    <c:v>3.2538442141778798</c:v>
                  </c:pt>
                  <c:pt idx="2">
                    <c:v>2.0845918073983234</c:v>
                  </c:pt>
                </c:numCache>
              </c:numRef>
            </c:plus>
            <c:minus>
              <c:numRef>
                <c:f>(Strengths!$F$4,Strengths!$F$7,Strengths!$F$10)</c:f>
                <c:numCache>
                  <c:formatCode>General</c:formatCode>
                  <c:ptCount val="3"/>
                  <c:pt idx="0">
                    <c:v>0</c:v>
                  </c:pt>
                  <c:pt idx="1">
                    <c:v>3.2538442141778798</c:v>
                  </c:pt>
                  <c:pt idx="2">
                    <c:v>2.0845918073983234</c:v>
                  </c:pt>
                </c:numCache>
              </c:numRef>
            </c:minus>
            <c:spPr>
              <a:noFill/>
              <a:ln w="1587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Strengths!$E$14:$E$16</c:f>
              <c:strCache>
                <c:ptCount val="3"/>
                <c:pt idx="0">
                  <c:v>ref</c:v>
                </c:pt>
                <c:pt idx="1">
                  <c:v>10%</c:v>
                </c:pt>
                <c:pt idx="2">
                  <c:v>15%</c:v>
                </c:pt>
              </c:strCache>
            </c:strRef>
          </c:cat>
          <c:val>
            <c:numRef>
              <c:f>(Strengths!$D$4,Strengths!$D$7,Strengths!$D$10)</c:f>
              <c:numCache>
                <c:formatCode>General</c:formatCode>
                <c:ptCount val="3"/>
                <c:pt idx="0">
                  <c:v>0</c:v>
                </c:pt>
                <c:pt idx="1">
                  <c:v>99.276041666666671</c:v>
                </c:pt>
                <c:pt idx="2">
                  <c:v>95.697916666666671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C7B-4F7E-AA11-BAAD60F23E43}"/>
            </c:ext>
          </c:extLst>
        </c:ser>
        <c:ser>
          <c:idx val="2"/>
          <c:order val="2"/>
          <c:tx>
            <c:v>soaked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(Strengths!$F$5,Strengths!$F$8,Strengths!$F$11)</c:f>
                <c:numCache>
                  <c:formatCode>General</c:formatCode>
                  <c:ptCount val="3"/>
                  <c:pt idx="0">
                    <c:v>5.9477107013375852</c:v>
                  </c:pt>
                  <c:pt idx="1">
                    <c:v>2.2077667315575273</c:v>
                  </c:pt>
                  <c:pt idx="2">
                    <c:v>1.8159742803260166</c:v>
                  </c:pt>
                </c:numCache>
              </c:numRef>
            </c:plus>
            <c:minus>
              <c:numRef>
                <c:f>(Strengths!$F$5,Strengths!$F$8,Strengths!$F$11)</c:f>
                <c:numCache>
                  <c:formatCode>General</c:formatCode>
                  <c:ptCount val="3"/>
                  <c:pt idx="0">
                    <c:v>5.9477107013375852</c:v>
                  </c:pt>
                  <c:pt idx="1">
                    <c:v>2.2077667315575273</c:v>
                  </c:pt>
                  <c:pt idx="2">
                    <c:v>1.8159742803260166</c:v>
                  </c:pt>
                </c:numCache>
              </c:numRef>
            </c:minus>
            <c:spPr>
              <a:noFill/>
              <a:ln w="1587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Strengths!$E$14:$E$16</c:f>
              <c:strCache>
                <c:ptCount val="3"/>
                <c:pt idx="0">
                  <c:v>ref</c:v>
                </c:pt>
                <c:pt idx="1">
                  <c:v>10%</c:v>
                </c:pt>
                <c:pt idx="2">
                  <c:v>15%</c:v>
                </c:pt>
              </c:strCache>
            </c:strRef>
          </c:cat>
          <c:val>
            <c:numRef>
              <c:f>(Strengths!$D$5,Strengths!$D$8,Strengths!$D$11)</c:f>
              <c:numCache>
                <c:formatCode>General</c:formatCode>
                <c:ptCount val="3"/>
                <c:pt idx="0">
                  <c:v>96.66354166666666</c:v>
                </c:pt>
                <c:pt idx="1">
                  <c:v>96.524999999999991</c:v>
                </c:pt>
                <c:pt idx="2">
                  <c:v>99.280208333333306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C7B-4F7E-AA11-BAAD60F23E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0743375"/>
        <c:axId val="220736175"/>
      </c:barChart>
      <c:catAx>
        <c:axId val="2207433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220736175"/>
        <c:crosses val="autoZero"/>
        <c:auto val="1"/>
        <c:lblAlgn val="ctr"/>
        <c:lblOffset val="100"/>
        <c:noMultiLvlLbl val="0"/>
      </c:catAx>
      <c:valAx>
        <c:axId val="220736175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cs-CZ"/>
                  <a:t>Compressive</a:t>
                </a:r>
                <a:r>
                  <a:rPr lang="en-US"/>
                  <a:t> strength</a:t>
                </a:r>
                <a:r>
                  <a:rPr lang="cs-CZ"/>
                  <a:t> [MPa]</a:t>
                </a:r>
                <a:r>
                  <a:rPr lang="en-US"/>
                  <a:t> 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cs-CZ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cs-CZ"/>
          </a:p>
        </c:txPr>
        <c:crossAx val="2207433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2974883126941268"/>
          <c:y val="0.8699737532808397"/>
          <c:w val="0.5100878034160361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cs-CZ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cs-CZ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5B95915-765F-4854-8E75-0F4F1377AFAD}">
  <sheetPr/>
  <sheetViews>
    <sheetView tabSelected="1" zoomScale="114" workbookViewId="0" zoomToFit="1"/>
  </sheetViews>
  <pageMargins left="0.7" right="0.7" top="0.78740157499999996" bottom="0.78740157499999996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ABBCD266-3CD3-41FD-B913-A8E42C119D06}">
  <sheetPr/>
  <sheetViews>
    <sheetView zoomScale="114" workbookViewId="0" zoomToFit="1"/>
  </sheetViews>
  <pageMargins left="0.7" right="0.7" top="0.78740157499999996" bottom="0.78740157499999996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FBA4F03-0F23-476E-9205-61DBD851E911}">
  <sheetPr/>
  <sheetViews>
    <sheetView zoomScale="114" workbookViewId="0" zoomToFit="1"/>
  </sheetViews>
  <pageMargins left="0.7" right="0.7" top="0.78740157499999996" bottom="0.78740157499999996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0882" cy="5995147"/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36BD6668-CA50-4E6E-94F5-3BD5A6888F6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91735" cy="5987143"/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995516EA-CF13-42FF-9A4B-27F521AC835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0882" cy="5995147"/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22D880D0-8DF1-4421-9279-F817E0B77CA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585642</xdr:colOff>
      <xdr:row>4</xdr:row>
      <xdr:rowOff>83125</xdr:rowOff>
    </xdr:from>
    <xdr:to>
      <xdr:col>3</xdr:col>
      <xdr:colOff>422851</xdr:colOff>
      <xdr:row>19</xdr:row>
      <xdr:rowOff>124689</xdr:rowOff>
    </xdr:to>
    <xdr:graphicFrame macro="">
      <xdr:nvGraphicFramePr>
        <xdr:cNvPr id="12" name="Graf 11">
          <a:extLst>
            <a:ext uri="{FF2B5EF4-FFF2-40B4-BE49-F238E27FC236}">
              <a16:creationId xmlns:a16="http://schemas.microsoft.com/office/drawing/2014/main" id="{5FF3298A-B7EB-74C4-AFB6-D2867C29D9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591128</xdr:colOff>
      <xdr:row>19</xdr:row>
      <xdr:rowOff>204933</xdr:rowOff>
    </xdr:from>
    <xdr:to>
      <xdr:col>3</xdr:col>
      <xdr:colOff>424872</xdr:colOff>
      <xdr:row>30</xdr:row>
      <xdr:rowOff>168853</xdr:rowOff>
    </xdr:to>
    <xdr:graphicFrame macro="">
      <xdr:nvGraphicFramePr>
        <xdr:cNvPr id="14" name="Graf 13">
          <a:extLst>
            <a:ext uri="{FF2B5EF4-FFF2-40B4-BE49-F238E27FC236}">
              <a16:creationId xmlns:a16="http://schemas.microsoft.com/office/drawing/2014/main" id="{8FC5A44B-AB0D-40FA-BA2F-530E4060A9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70C9B-8001-4173-AB59-A69B9CBBA91D}">
  <dimension ref="A1:AX155"/>
  <sheetViews>
    <sheetView workbookViewId="0">
      <selection activeCell="A21" sqref="A21"/>
    </sheetView>
  </sheetViews>
  <sheetFormatPr defaultRowHeight="15" x14ac:dyDescent="0.25"/>
  <cols>
    <col min="2" max="2" width="18.85546875" bestFit="1" customWidth="1"/>
    <col min="7" max="7" width="19.85546875" bestFit="1" customWidth="1"/>
    <col min="12" max="12" width="14.85546875" customWidth="1"/>
    <col min="13" max="13" width="8.42578125" customWidth="1"/>
    <col min="14" max="14" width="7.28515625" customWidth="1"/>
    <col min="15" max="15" width="7.7109375" customWidth="1"/>
    <col min="16" max="16" width="6.85546875" customWidth="1"/>
    <col min="17" max="17" width="6.7109375" customWidth="1"/>
    <col min="18" max="18" width="8.140625" customWidth="1"/>
    <col min="20" max="20" width="19.85546875" bestFit="1" customWidth="1"/>
    <col min="21" max="23" width="16.28515625" style="4" bestFit="1" customWidth="1"/>
    <col min="24" max="24" width="10.5703125" style="2" bestFit="1" customWidth="1"/>
    <col min="25" max="25" width="11.42578125" style="2" customWidth="1"/>
    <col min="26" max="26" width="12.140625" style="2" customWidth="1"/>
    <col min="28" max="28" width="19.85546875" bestFit="1" customWidth="1"/>
    <col min="29" max="29" width="9.140625" style="4"/>
    <col min="31" max="31" width="19.85546875" bestFit="1" customWidth="1"/>
    <col min="32" max="32" width="10" bestFit="1" customWidth="1"/>
    <col min="33" max="38" width="9.28515625" bestFit="1" customWidth="1"/>
    <col min="39" max="39" width="18.28515625" customWidth="1"/>
    <col min="40" max="44" width="9.28515625" bestFit="1" customWidth="1"/>
  </cols>
  <sheetData>
    <row r="1" spans="1:50" ht="15.75" thickBot="1" x14ac:dyDescent="0.3">
      <c r="L1" s="3"/>
      <c r="M1" s="10" t="s">
        <v>35</v>
      </c>
      <c r="N1" s="10"/>
      <c r="O1" s="10"/>
      <c r="P1" s="10"/>
      <c r="Q1" s="10"/>
      <c r="R1" s="10"/>
      <c r="U1" s="11" t="s">
        <v>35</v>
      </c>
      <c r="V1" s="11"/>
      <c r="W1" s="11"/>
    </row>
    <row r="2" spans="1:50" ht="15.75" thickBot="1" x14ac:dyDescent="0.3">
      <c r="A2" s="12"/>
      <c r="B2" s="13"/>
      <c r="C2" s="13"/>
      <c r="D2" s="13"/>
      <c r="E2" s="14"/>
      <c r="G2" s="12"/>
      <c r="H2" s="13"/>
      <c r="I2" s="13"/>
      <c r="J2" s="13"/>
      <c r="K2" s="13"/>
      <c r="L2" s="3"/>
      <c r="M2" s="10">
        <v>1</v>
      </c>
      <c r="N2" s="10"/>
      <c r="O2" s="10">
        <v>2</v>
      </c>
      <c r="P2" s="10"/>
      <c r="Q2" s="10">
        <v>3</v>
      </c>
      <c r="R2" s="10"/>
      <c r="U2" s="2">
        <v>1</v>
      </c>
      <c r="V2" s="2">
        <v>2</v>
      </c>
      <c r="W2" s="2">
        <v>3</v>
      </c>
      <c r="AF2" t="s">
        <v>16</v>
      </c>
      <c r="AI2" t="s">
        <v>19</v>
      </c>
      <c r="AJ2" t="s">
        <v>18</v>
      </c>
      <c r="AK2" t="s">
        <v>20</v>
      </c>
      <c r="AL2" t="s">
        <v>17</v>
      </c>
      <c r="AN2" t="s">
        <v>24</v>
      </c>
      <c r="AO2" t="s">
        <v>25</v>
      </c>
      <c r="AP2" t="s">
        <v>22</v>
      </c>
      <c r="AQ2" t="s">
        <v>21</v>
      </c>
      <c r="AR2" t="s">
        <v>23</v>
      </c>
      <c r="AV2" t="str">
        <f t="shared" ref="AV2:AV11" si="0">AP2</f>
        <v>Ref. to soaked</v>
      </c>
      <c r="AW2" t="str">
        <f t="shared" ref="AW2:AW11" si="1">AQ2</f>
        <v>10 % Rec. + water soaked</v>
      </c>
      <c r="AX2" t="str">
        <f t="shared" ref="AX2:AX11" si="2">AR2</f>
        <v>15 % Rec. + water soaked</v>
      </c>
    </row>
    <row r="3" spans="1:50" x14ac:dyDescent="0.25">
      <c r="L3" s="3" t="s">
        <v>26</v>
      </c>
      <c r="M3" s="6">
        <v>-2.1869999999999998</v>
      </c>
      <c r="N3" s="6">
        <v>-2.1880000000000002</v>
      </c>
      <c r="O3" s="6">
        <v>-2.0070000000000001</v>
      </c>
      <c r="P3" s="6">
        <v>-2.0070000000000001</v>
      </c>
      <c r="Q3" s="6">
        <v>-1.57</v>
      </c>
      <c r="R3" s="6">
        <v>-1.5840000000000001</v>
      </c>
      <c r="T3" s="3" t="s">
        <v>26</v>
      </c>
      <c r="U3" s="4">
        <f>(AVERAGE(M3:N3)-AVERAGE($M$3:$N$3))/(176+AVERAGE($M$3:$N$3))</f>
        <v>0</v>
      </c>
      <c r="V3" s="4">
        <f>(AVERAGE(O3:P3)-AVERAGE($O$3:$P$3))/(176+AVERAGE($O$3:$P$3))</f>
        <v>0</v>
      </c>
      <c r="W3" s="4">
        <f>(AVERAGE(Q3:R3)-AVERAGE($Q$3:$R$3))/(176+AVERAGE($Q$3:$R$3))</f>
        <v>0</v>
      </c>
      <c r="AB3" s="3" t="s">
        <v>26</v>
      </c>
      <c r="AC3" s="4">
        <f>AVERAGE(U3:W3)</f>
        <v>0</v>
      </c>
      <c r="AE3">
        <v>1</v>
      </c>
      <c r="AF3" s="4">
        <f t="shared" ref="AF3:AF11" si="3">AC3</f>
        <v>0</v>
      </c>
      <c r="AG3" s="4"/>
      <c r="AH3" s="4"/>
      <c r="AI3" s="4">
        <f t="shared" ref="AI3:AI11" si="4">AC39</f>
        <v>0</v>
      </c>
      <c r="AJ3" s="4">
        <f t="shared" ref="AJ3:AJ11" si="5">AC51</f>
        <v>0</v>
      </c>
      <c r="AK3" s="4">
        <f t="shared" ref="AK3:AK11" si="6">AC63</f>
        <v>0</v>
      </c>
      <c r="AL3" s="4">
        <f t="shared" ref="AL3:AL11" si="7">AC75</f>
        <v>0</v>
      </c>
      <c r="AM3" s="4"/>
      <c r="AN3" s="4" t="e">
        <f t="shared" ref="AN3:AN11" si="8">AC99</f>
        <v>#DIV/0!</v>
      </c>
      <c r="AO3" s="4" t="e">
        <f t="shared" ref="AO3:AO11" si="9">AC111</f>
        <v>#DIV/0!</v>
      </c>
      <c r="AP3" s="4">
        <f t="shared" ref="AP3:AP11" si="10">AC123</f>
        <v>0</v>
      </c>
      <c r="AQ3" s="4">
        <f t="shared" ref="AQ3:AQ11" si="11">AC135</f>
        <v>0</v>
      </c>
      <c r="AR3" s="4">
        <f t="shared" ref="AR3:AR11" si="12">AC147</f>
        <v>0</v>
      </c>
      <c r="AU3">
        <v>1</v>
      </c>
      <c r="AV3" s="4">
        <f t="shared" si="0"/>
        <v>0</v>
      </c>
      <c r="AW3" s="4">
        <f t="shared" si="1"/>
        <v>0</v>
      </c>
      <c r="AX3" s="4">
        <f t="shared" si="2"/>
        <v>0</v>
      </c>
    </row>
    <row r="4" spans="1:50" x14ac:dyDescent="0.25">
      <c r="L4" s="3" t="s">
        <v>27</v>
      </c>
      <c r="M4" s="6">
        <v>-2.2200000000000002</v>
      </c>
      <c r="N4" s="6">
        <v>-2.2149999999999999</v>
      </c>
      <c r="O4" s="6">
        <v>-2.0150000000000001</v>
      </c>
      <c r="P4" s="6">
        <v>-2.016</v>
      </c>
      <c r="Q4" s="6">
        <v>-1.5469999999999999</v>
      </c>
      <c r="R4" s="6">
        <v>-1.5609999999999999</v>
      </c>
      <c r="T4" s="3" t="s">
        <v>27</v>
      </c>
      <c r="U4" s="4">
        <f t="shared" ref="U4:U11" si="13">(AVERAGE(M4:N4)-AVERAGE($M$3:$N$3))/(176+AVERAGE($M$3:$N$3))</f>
        <v>-1.7259978425027112E-4</v>
      </c>
      <c r="V4" s="4">
        <f t="shared" ref="V4:V11" si="14">(AVERAGE(O4:P4)-AVERAGE($O$3:$P$3))/(176+AVERAGE($O$3:$P$3))</f>
        <v>-4.8852540044715442E-5</v>
      </c>
      <c r="W4" s="4">
        <f t="shared" ref="W4:W11" si="15">(AVERAGE(Q4:R4)-AVERAGE($Q$3:$R$3))/(176+AVERAGE($Q$3:$R$3))</f>
        <v>1.3186334371040592E-4</v>
      </c>
      <c r="AB4" s="3" t="s">
        <v>27</v>
      </c>
      <c r="AC4" s="4">
        <f>AVERAGE(U4:W4)</f>
        <v>-2.9862993528193547E-5</v>
      </c>
      <c r="AE4">
        <v>2</v>
      </c>
      <c r="AF4" s="4">
        <f t="shared" si="3"/>
        <v>-2.9862993528193547E-5</v>
      </c>
      <c r="AG4" s="4"/>
      <c r="AH4" s="4"/>
      <c r="AI4" s="4">
        <f t="shared" si="4"/>
        <v>4.7398954778152823E-5</v>
      </c>
      <c r="AJ4" s="4">
        <f t="shared" si="5"/>
        <v>3.3484258274196375E-5</v>
      </c>
      <c r="AK4" s="4">
        <f t="shared" si="6"/>
        <v>3.4325437950467599E-5</v>
      </c>
      <c r="AL4" s="4">
        <f t="shared" si="7"/>
        <v>7.0088796368556993E-5</v>
      </c>
      <c r="AM4" s="4"/>
      <c r="AN4" s="4" t="e">
        <f t="shared" si="8"/>
        <v>#DIV/0!</v>
      </c>
      <c r="AO4" s="4" t="e">
        <f t="shared" si="9"/>
        <v>#DIV/0!</v>
      </c>
      <c r="AP4" s="4">
        <f t="shared" si="10"/>
        <v>5.5870638271733046E-5</v>
      </c>
      <c r="AQ4" s="4">
        <f t="shared" si="11"/>
        <v>4.7899790510093776E-5</v>
      </c>
      <c r="AR4" s="4">
        <f t="shared" si="12"/>
        <v>1.7489107570766861E-4</v>
      </c>
      <c r="AU4">
        <v>2</v>
      </c>
      <c r="AV4" s="4">
        <f t="shared" si="0"/>
        <v>5.5870638271733046E-5</v>
      </c>
      <c r="AW4" s="4">
        <f t="shared" si="1"/>
        <v>4.7899790510093776E-5</v>
      </c>
      <c r="AX4" s="4">
        <f t="shared" si="2"/>
        <v>1.7489107570766861E-4</v>
      </c>
    </row>
    <row r="5" spans="1:50" x14ac:dyDescent="0.25">
      <c r="C5" s="1"/>
      <c r="D5" s="1"/>
      <c r="E5" s="1"/>
      <c r="H5" s="1"/>
      <c r="I5" s="1"/>
      <c r="J5" s="1"/>
      <c r="L5" s="3" t="s">
        <v>28</v>
      </c>
      <c r="M5" s="6">
        <v>-2.169</v>
      </c>
      <c r="N5" s="6">
        <v>-2.1720000000000002</v>
      </c>
      <c r="O5" s="6">
        <v>-1.9650000000000001</v>
      </c>
      <c r="P5" s="6">
        <v>-1.962</v>
      </c>
      <c r="Q5" s="6">
        <v>-1.5549999999999999</v>
      </c>
      <c r="R5" s="6">
        <v>-1.5760000000000001</v>
      </c>
      <c r="T5" s="3" t="s">
        <v>28</v>
      </c>
      <c r="U5" s="4">
        <f t="shared" si="13"/>
        <v>9.780654440848561E-5</v>
      </c>
      <c r="V5" s="4">
        <f t="shared" si="14"/>
        <v>2.5001005787589212E-4</v>
      </c>
      <c r="W5" s="4">
        <f t="shared" si="15"/>
        <v>6.5931671855201684E-5</v>
      </c>
      <c r="AB5" s="3" t="s">
        <v>28</v>
      </c>
      <c r="AC5" s="4">
        <f t="shared" ref="AC5:AC11" si="16">AVERAGE(U5:W5)</f>
        <v>1.3791609137985981E-4</v>
      </c>
      <c r="AE5">
        <v>3</v>
      </c>
      <c r="AF5" s="4">
        <f t="shared" si="3"/>
        <v>1.3791609137985981E-4</v>
      </c>
      <c r="AG5" s="4"/>
      <c r="AH5" s="4"/>
      <c r="AI5" s="4">
        <f t="shared" si="4"/>
        <v>1.6565247169905622E-4</v>
      </c>
      <c r="AJ5" s="4">
        <f t="shared" si="5"/>
        <v>1.0823452837971006E-4</v>
      </c>
      <c r="AK5" s="4">
        <f t="shared" si="6"/>
        <v>1.4884644708743912E-4</v>
      </c>
      <c r="AL5" s="4">
        <f t="shared" si="7"/>
        <v>1.2401718111219875E-4</v>
      </c>
      <c r="AM5" s="4"/>
      <c r="AN5" s="4" t="e">
        <f t="shared" si="8"/>
        <v>#DIV/0!</v>
      </c>
      <c r="AO5" s="4" t="e">
        <f t="shared" si="9"/>
        <v>#DIV/0!</v>
      </c>
      <c r="AP5" s="4">
        <f t="shared" si="10"/>
        <v>1.3727898073739869E-4</v>
      </c>
      <c r="AQ5" s="4">
        <f t="shared" si="11"/>
        <v>6.2286959645570358E-5</v>
      </c>
      <c r="AR5" s="4">
        <f t="shared" si="12"/>
        <v>2.1308549603222786E-4</v>
      </c>
      <c r="AU5">
        <v>3</v>
      </c>
      <c r="AV5" s="4">
        <f t="shared" si="0"/>
        <v>1.3727898073739869E-4</v>
      </c>
      <c r="AW5" s="4">
        <f t="shared" si="1"/>
        <v>6.2286959645570358E-5</v>
      </c>
      <c r="AX5" s="4">
        <f t="shared" si="2"/>
        <v>2.1308549603222786E-4</v>
      </c>
    </row>
    <row r="6" spans="1:50" x14ac:dyDescent="0.25">
      <c r="C6" s="1"/>
      <c r="D6" s="1"/>
      <c r="E6" s="1"/>
      <c r="H6" s="1"/>
      <c r="I6" s="1"/>
      <c r="J6" s="1"/>
      <c r="L6" s="3" t="s">
        <v>29</v>
      </c>
      <c r="M6" s="6">
        <v>-2.181</v>
      </c>
      <c r="N6" s="6">
        <v>-2.1850000000000001</v>
      </c>
      <c r="O6" s="6">
        <v>-1.99</v>
      </c>
      <c r="P6" s="6">
        <v>-1.9690000000000001</v>
      </c>
      <c r="Q6" s="6">
        <v>-1.5449999999999999</v>
      </c>
      <c r="R6" s="6">
        <v>-1.54</v>
      </c>
      <c r="T6" s="3" t="s">
        <v>29</v>
      </c>
      <c r="U6" s="4">
        <f t="shared" si="13"/>
        <v>2.5889967637541436E-5</v>
      </c>
      <c r="V6" s="4">
        <f t="shared" si="14"/>
        <v>1.5805233543878249E-4</v>
      </c>
      <c r="W6" s="4">
        <f t="shared" si="15"/>
        <v>1.977950155656076E-4</v>
      </c>
      <c r="AB6" s="3" t="s">
        <v>29</v>
      </c>
      <c r="AC6" s="4">
        <f t="shared" si="16"/>
        <v>1.2724577288064385E-4</v>
      </c>
      <c r="AE6">
        <v>4</v>
      </c>
      <c r="AF6" s="4">
        <f t="shared" si="3"/>
        <v>1.2724577288064385E-4</v>
      </c>
      <c r="AG6" s="4"/>
      <c r="AH6" s="4"/>
      <c r="AI6" s="4">
        <f t="shared" si="4"/>
        <v>2.1395843880724595E-4</v>
      </c>
      <c r="AJ6" s="4">
        <f t="shared" si="5"/>
        <v>1.6907074231746182E-4</v>
      </c>
      <c r="AK6" s="4">
        <f t="shared" si="6"/>
        <v>1.3764783760507706E-4</v>
      </c>
      <c r="AL6" s="4">
        <f t="shared" si="7"/>
        <v>1.1264587229672279E-4</v>
      </c>
      <c r="AM6" s="4"/>
      <c r="AN6" s="4" t="e">
        <f t="shared" si="8"/>
        <v>#DIV/0!</v>
      </c>
      <c r="AO6" s="4" t="e">
        <f t="shared" si="9"/>
        <v>#DIV/0!</v>
      </c>
      <c r="AP6" s="4">
        <f t="shared" si="10"/>
        <v>1.6853688093476136E-4</v>
      </c>
      <c r="AQ6" s="4">
        <f t="shared" si="11"/>
        <v>1.2654346995970449E-4</v>
      </c>
      <c r="AR6" s="4">
        <f t="shared" si="12"/>
        <v>2.3585661621512279E-4</v>
      </c>
      <c r="AU6">
        <v>4</v>
      </c>
      <c r="AV6" s="4">
        <f t="shared" si="0"/>
        <v>1.6853688093476136E-4</v>
      </c>
      <c r="AW6" s="4">
        <f t="shared" si="1"/>
        <v>1.2654346995970449E-4</v>
      </c>
      <c r="AX6" s="4">
        <f t="shared" si="2"/>
        <v>2.3585661621512279E-4</v>
      </c>
    </row>
    <row r="7" spans="1:50" x14ac:dyDescent="0.25">
      <c r="C7" s="1"/>
      <c r="D7" s="1"/>
      <c r="E7" s="1"/>
      <c r="H7" s="1"/>
      <c r="I7" s="1"/>
      <c r="J7" s="1"/>
      <c r="L7" s="3" t="s">
        <v>30</v>
      </c>
      <c r="M7" s="6">
        <v>-2.1659999999999999</v>
      </c>
      <c r="N7" s="6">
        <v>-2.17</v>
      </c>
      <c r="O7" s="6">
        <v>-1.964</v>
      </c>
      <c r="P7" s="6">
        <v>-1.9690000000000001</v>
      </c>
      <c r="Q7" s="6">
        <v>-1.5589999999999999</v>
      </c>
      <c r="R7" s="6">
        <v>-1.538</v>
      </c>
      <c r="T7" s="3" t="s">
        <v>30</v>
      </c>
      <c r="U7" s="4">
        <f t="shared" si="13"/>
        <v>1.1218985976267444E-4</v>
      </c>
      <c r="V7" s="4">
        <f t="shared" si="14"/>
        <v>2.327679849189347E-4</v>
      </c>
      <c r="W7" s="4">
        <f t="shared" si="15"/>
        <v>1.6339588242376274E-4</v>
      </c>
      <c r="AB7" s="3" t="s">
        <v>30</v>
      </c>
      <c r="AC7" s="4">
        <f t="shared" si="16"/>
        <v>1.694512423684573E-4</v>
      </c>
      <c r="AE7">
        <v>7</v>
      </c>
      <c r="AF7" s="4">
        <f t="shared" si="3"/>
        <v>1.694512423684573E-4</v>
      </c>
      <c r="AG7" s="4"/>
      <c r="AH7" s="4"/>
      <c r="AI7" s="4">
        <f t="shared" si="4"/>
        <v>2.2998231762678327E-4</v>
      </c>
      <c r="AJ7" s="4">
        <f t="shared" si="5"/>
        <v>2.1378174920218132E-4</v>
      </c>
      <c r="AK7" s="4">
        <f t="shared" si="6"/>
        <v>2.3485223570269805E-4</v>
      </c>
      <c r="AL7" s="4">
        <f t="shared" si="7"/>
        <v>1.7131899194034565E-4</v>
      </c>
      <c r="AM7" s="4"/>
      <c r="AN7" s="4" t="e">
        <f t="shared" si="8"/>
        <v>#DIV/0!</v>
      </c>
      <c r="AO7" s="4" t="e">
        <f t="shared" si="9"/>
        <v>#DIV/0!</v>
      </c>
      <c r="AP7" s="4">
        <f t="shared" si="10"/>
        <v>2.3664491854580942E-4</v>
      </c>
      <c r="AQ7" s="4">
        <f t="shared" si="11"/>
        <v>2.923142671312846E-4</v>
      </c>
      <c r="AR7" s="4">
        <f t="shared" si="12"/>
        <v>3.5875143607797037E-4</v>
      </c>
      <c r="AU7">
        <v>7</v>
      </c>
      <c r="AV7" s="4">
        <f t="shared" si="0"/>
        <v>2.3664491854580942E-4</v>
      </c>
      <c r="AW7" s="4">
        <f t="shared" si="1"/>
        <v>2.923142671312846E-4</v>
      </c>
      <c r="AX7" s="4">
        <f t="shared" si="2"/>
        <v>3.5875143607797037E-4</v>
      </c>
    </row>
    <row r="8" spans="1:50" x14ac:dyDescent="0.25">
      <c r="C8" s="1"/>
      <c r="D8" s="1"/>
      <c r="E8" s="1"/>
      <c r="H8" s="1"/>
      <c r="I8" s="1"/>
      <c r="J8" s="1"/>
      <c r="L8" s="3" t="s">
        <v>31</v>
      </c>
      <c r="M8" s="6">
        <v>-2.15</v>
      </c>
      <c r="N8" s="6">
        <v>-2.16</v>
      </c>
      <c r="O8" s="6">
        <v>-1.954</v>
      </c>
      <c r="P8" s="6">
        <v>-1.952</v>
      </c>
      <c r="Q8" s="6">
        <v>-1.5169999999999999</v>
      </c>
      <c r="R8" s="6">
        <v>-1.514</v>
      </c>
      <c r="T8" s="3" t="s">
        <v>31</v>
      </c>
      <c r="U8" s="4">
        <f t="shared" si="13"/>
        <v>1.8698309960445741E-4</v>
      </c>
      <c r="V8" s="4">
        <f t="shared" si="14"/>
        <v>3.1035731322524623E-4</v>
      </c>
      <c r="W8" s="4">
        <f t="shared" si="15"/>
        <v>3.5259111470391008E-4</v>
      </c>
      <c r="AB8" s="3" t="s">
        <v>31</v>
      </c>
      <c r="AC8" s="4">
        <f t="shared" si="16"/>
        <v>2.8331050917787125E-4</v>
      </c>
      <c r="AE8">
        <v>11</v>
      </c>
      <c r="AF8" s="4">
        <f t="shared" si="3"/>
        <v>2.8331050917787125E-4</v>
      </c>
      <c r="AG8" s="4"/>
      <c r="AH8" s="4"/>
      <c r="AI8" s="4">
        <f t="shared" si="4"/>
        <v>3.1419721426546198E-4</v>
      </c>
      <c r="AJ8" s="4">
        <f t="shared" si="5"/>
        <v>2.9421069529944263E-4</v>
      </c>
      <c r="AK8" s="4">
        <f t="shared" si="6"/>
        <v>3.3805016258673499E-4</v>
      </c>
      <c r="AL8" s="4">
        <f t="shared" si="7"/>
        <v>2.4519594377425815E-4</v>
      </c>
      <c r="AM8" s="4"/>
      <c r="AN8" s="4" t="e">
        <f t="shared" si="8"/>
        <v>#DIV/0!</v>
      </c>
      <c r="AO8" s="4" t="e">
        <f t="shared" si="9"/>
        <v>#DIV/0!</v>
      </c>
      <c r="AP8" s="4">
        <f t="shared" si="10"/>
        <v>3.729738593066172E-4</v>
      </c>
      <c r="AQ8" s="4">
        <f t="shared" si="11"/>
        <v>3.2964654222846298E-4</v>
      </c>
      <c r="AR8" s="4">
        <f t="shared" si="12"/>
        <v>4.2739171449229064E-4</v>
      </c>
      <c r="AU8">
        <v>11</v>
      </c>
      <c r="AV8" s="4">
        <f t="shared" si="0"/>
        <v>3.729738593066172E-4</v>
      </c>
      <c r="AW8" s="4">
        <f t="shared" si="1"/>
        <v>3.2964654222846298E-4</v>
      </c>
      <c r="AX8" s="4">
        <f t="shared" si="2"/>
        <v>4.2739171449229064E-4</v>
      </c>
    </row>
    <row r="9" spans="1:50" x14ac:dyDescent="0.25">
      <c r="C9" s="1"/>
      <c r="D9" s="1"/>
      <c r="E9" s="1"/>
      <c r="H9" s="1"/>
      <c r="J9" s="1"/>
      <c r="L9" s="3" t="s">
        <v>32</v>
      </c>
      <c r="M9" s="6">
        <v>-2.137</v>
      </c>
      <c r="N9" s="6">
        <v>-2.137</v>
      </c>
      <c r="O9" s="6">
        <v>-1.948</v>
      </c>
      <c r="P9" s="6">
        <v>-1.9470000000000001</v>
      </c>
      <c r="Q9" s="6">
        <v>-1.506</v>
      </c>
      <c r="R9" s="6">
        <v>-1.5069999999999999</v>
      </c>
      <c r="T9" s="3" t="s">
        <v>32</v>
      </c>
      <c r="U9" s="4">
        <f t="shared" si="13"/>
        <v>2.9054297015462056E-4</v>
      </c>
      <c r="V9" s="4">
        <f t="shared" si="14"/>
        <v>3.4196778031300175E-4</v>
      </c>
      <c r="W9" s="4">
        <f t="shared" si="15"/>
        <v>4.0418981441667673E-4</v>
      </c>
      <c r="AB9" s="3" t="s">
        <v>32</v>
      </c>
      <c r="AC9" s="4">
        <f t="shared" si="16"/>
        <v>3.4556685496143303E-4</v>
      </c>
      <c r="AE9">
        <v>18</v>
      </c>
      <c r="AF9" s="4">
        <f t="shared" si="3"/>
        <v>3.4556685496143303E-4</v>
      </c>
      <c r="AG9" s="4"/>
      <c r="AH9" s="4"/>
      <c r="AI9" s="4">
        <f t="shared" si="4"/>
        <v>3.6339118053664137E-4</v>
      </c>
      <c r="AJ9" s="4">
        <f t="shared" si="5"/>
        <v>3.2658964655178185E-4</v>
      </c>
      <c r="AK9" s="4">
        <f t="shared" si="6"/>
        <v>3.9433380592418776E-4</v>
      </c>
      <c r="AL9" s="4">
        <f t="shared" si="7"/>
        <v>3.3892457050873102E-4</v>
      </c>
      <c r="AM9" s="4"/>
      <c r="AN9" s="4" t="e">
        <f t="shared" si="8"/>
        <v>#DIV/0!</v>
      </c>
      <c r="AO9" s="4" t="e">
        <f t="shared" si="9"/>
        <v>#DIV/0!</v>
      </c>
      <c r="AP9" s="4">
        <f t="shared" si="10"/>
        <v>4.2124509016706267E-4</v>
      </c>
      <c r="AQ9" s="4">
        <f t="shared" si="11"/>
        <v>4.0928095039195604E-4</v>
      </c>
      <c r="AR9" s="4">
        <f t="shared" si="12"/>
        <v>4.7224117607223013E-4</v>
      </c>
      <c r="AU9">
        <v>18</v>
      </c>
      <c r="AV9" s="4">
        <f t="shared" si="0"/>
        <v>4.2124509016706267E-4</v>
      </c>
      <c r="AW9" s="4">
        <f t="shared" si="1"/>
        <v>4.0928095039195604E-4</v>
      </c>
      <c r="AX9" s="4">
        <f t="shared" si="2"/>
        <v>4.7224117607223013E-4</v>
      </c>
    </row>
    <row r="10" spans="1:50" x14ac:dyDescent="0.25">
      <c r="C10" s="1"/>
      <c r="D10" s="1"/>
      <c r="E10" s="1"/>
      <c r="H10" s="1"/>
      <c r="J10" s="1"/>
      <c r="L10" s="3" t="s">
        <v>33</v>
      </c>
      <c r="M10" s="6">
        <v>-2.117</v>
      </c>
      <c r="N10" s="6">
        <v>-2.1190000000000002</v>
      </c>
      <c r="O10" s="6">
        <v>-1.9410000000000001</v>
      </c>
      <c r="P10" s="6">
        <v>-1.94</v>
      </c>
      <c r="Q10" s="6">
        <v>-1.4950000000000001</v>
      </c>
      <c r="R10" s="6">
        <v>-1.5009999999999999</v>
      </c>
      <c r="T10" s="3" t="s">
        <v>33</v>
      </c>
      <c r="U10" s="4">
        <f t="shared" si="13"/>
        <v>3.9985616684645622E-4</v>
      </c>
      <c r="V10" s="4">
        <f t="shared" si="14"/>
        <v>3.8219928387923653E-4</v>
      </c>
      <c r="W10" s="4">
        <f t="shared" si="15"/>
        <v>4.5292191970095662E-4</v>
      </c>
      <c r="AB10" s="3" t="s">
        <v>33</v>
      </c>
      <c r="AC10" s="4">
        <f t="shared" si="16"/>
        <v>4.1165912347554981E-4</v>
      </c>
      <c r="AE10">
        <v>25</v>
      </c>
      <c r="AF10" s="4">
        <f t="shared" si="3"/>
        <v>4.1165912347554981E-4</v>
      </c>
      <c r="AG10" s="4"/>
      <c r="AH10" s="4"/>
      <c r="AI10" s="4">
        <f t="shared" si="4"/>
        <v>4.2389624365366343E-4</v>
      </c>
      <c r="AJ10" s="4">
        <f t="shared" si="5"/>
        <v>3.6277809177069631E-4</v>
      </c>
      <c r="AK10" s="4">
        <f t="shared" si="6"/>
        <v>4.3143415063382553E-4</v>
      </c>
      <c r="AL10" s="4">
        <f t="shared" si="7"/>
        <v>4.3262040899473097E-4</v>
      </c>
      <c r="AM10" s="4"/>
      <c r="AN10" s="4" t="e">
        <f t="shared" si="8"/>
        <v>#DIV/0!</v>
      </c>
      <c r="AO10" s="4" t="e">
        <f t="shared" si="9"/>
        <v>#DIV/0!</v>
      </c>
      <c r="AP10" s="4">
        <f t="shared" si="10"/>
        <v>5.1210209432378799E-4</v>
      </c>
      <c r="AQ10" s="4">
        <f t="shared" si="11"/>
        <v>4.7739431903249066E-4</v>
      </c>
      <c r="AR10" s="4">
        <f t="shared" si="12"/>
        <v>4.8563612947335647E-4</v>
      </c>
      <c r="AU10">
        <v>25</v>
      </c>
      <c r="AV10" s="4">
        <f t="shared" si="0"/>
        <v>5.1210209432378799E-4</v>
      </c>
      <c r="AW10" s="4">
        <f t="shared" si="1"/>
        <v>4.7739431903249066E-4</v>
      </c>
      <c r="AX10" s="4">
        <f t="shared" si="2"/>
        <v>4.8563612947335647E-4</v>
      </c>
    </row>
    <row r="11" spans="1:50" x14ac:dyDescent="0.25">
      <c r="C11" s="1"/>
      <c r="D11" s="1"/>
      <c r="E11" s="1"/>
      <c r="H11" s="1"/>
      <c r="J11" s="1"/>
      <c r="L11" s="3" t="s">
        <v>34</v>
      </c>
      <c r="M11" s="6">
        <v>-2.125</v>
      </c>
      <c r="N11" s="6">
        <v>-2.1269999999999998</v>
      </c>
      <c r="O11" s="6">
        <v>-1.9410000000000001</v>
      </c>
      <c r="P11" s="6">
        <v>-1.9330000000000001</v>
      </c>
      <c r="Q11" s="6">
        <v>-1.498</v>
      </c>
      <c r="R11" s="6">
        <v>-1.4970000000000001</v>
      </c>
      <c r="T11" s="3" t="s">
        <v>34</v>
      </c>
      <c r="U11" s="4">
        <f t="shared" si="13"/>
        <v>3.5382955771305348E-4</v>
      </c>
      <c r="V11" s="4">
        <f t="shared" si="14"/>
        <v>4.0231503566235462E-4</v>
      </c>
      <c r="W11" s="4">
        <f t="shared" si="15"/>
        <v>4.5578851412944339E-4</v>
      </c>
      <c r="AB11" s="3" t="s">
        <v>34</v>
      </c>
      <c r="AC11" s="4">
        <f t="shared" si="16"/>
        <v>4.0397770250161718E-4</v>
      </c>
      <c r="AE11">
        <v>28</v>
      </c>
      <c r="AF11" s="4">
        <f t="shared" si="3"/>
        <v>4.0397770250161718E-4</v>
      </c>
      <c r="AG11" s="4"/>
      <c r="AH11" s="4"/>
      <c r="AI11" s="4">
        <f t="shared" si="4"/>
        <v>4.2112536500162685E-4</v>
      </c>
      <c r="AJ11" s="4">
        <f t="shared" si="5"/>
        <v>3.705893066535552E-4</v>
      </c>
      <c r="AK11" s="4">
        <f t="shared" si="6"/>
        <v>4.4785853126933645E-4</v>
      </c>
      <c r="AL11" s="4">
        <f t="shared" si="7"/>
        <v>4.0232184908697209E-4</v>
      </c>
      <c r="AM11" s="4"/>
      <c r="AN11" s="4" t="e">
        <f t="shared" si="8"/>
        <v>#DIV/0!</v>
      </c>
      <c r="AO11" s="4" t="e">
        <f t="shared" si="9"/>
        <v>#DIV/0!</v>
      </c>
      <c r="AP11" s="4">
        <f t="shared" si="10"/>
        <v>5.2915405271144241E-4</v>
      </c>
      <c r="AQ11" s="4">
        <f t="shared" si="11"/>
        <v>4.9274919555788489E-4</v>
      </c>
      <c r="AR11" s="4">
        <f t="shared" si="12"/>
        <v>4.9614594862283374E-4</v>
      </c>
      <c r="AU11">
        <v>28</v>
      </c>
      <c r="AV11" s="4">
        <f t="shared" si="0"/>
        <v>5.2915405271144241E-4</v>
      </c>
      <c r="AW11" s="4">
        <f t="shared" si="1"/>
        <v>4.9274919555788489E-4</v>
      </c>
      <c r="AX11" s="4">
        <f t="shared" si="2"/>
        <v>4.9614594862283374E-4</v>
      </c>
    </row>
    <row r="12" spans="1:50" x14ac:dyDescent="0.25">
      <c r="C12" s="1"/>
      <c r="D12" s="1"/>
      <c r="E12" s="1"/>
      <c r="H12" s="1"/>
      <c r="J12" s="1"/>
      <c r="L12" s="3"/>
      <c r="M12" s="3"/>
      <c r="N12" s="3"/>
      <c r="O12" s="3"/>
      <c r="P12" s="3"/>
      <c r="Q12" s="3"/>
      <c r="R12" s="3"/>
    </row>
    <row r="13" spans="1:50" x14ac:dyDescent="0.25">
      <c r="C13" s="1"/>
      <c r="D13" s="1"/>
      <c r="E13" s="1"/>
      <c r="H13" s="1"/>
      <c r="J13" s="1"/>
      <c r="L13" s="3"/>
      <c r="M13" s="10"/>
      <c r="N13" s="10"/>
      <c r="O13" s="10"/>
      <c r="P13" s="10"/>
      <c r="Q13" s="10"/>
      <c r="R13" s="10"/>
      <c r="U13" s="11"/>
      <c r="V13" s="11"/>
      <c r="W13" s="11"/>
      <c r="AF13" s="11"/>
      <c r="AG13" s="11"/>
      <c r="AH13" s="11"/>
      <c r="AI13" s="11"/>
    </row>
    <row r="14" spans="1:50" x14ac:dyDescent="0.25">
      <c r="C14" s="1"/>
      <c r="D14" s="1"/>
      <c r="E14" s="1"/>
      <c r="H14" s="1"/>
      <c r="J14" s="1"/>
      <c r="L14" s="3"/>
      <c r="M14" s="10"/>
      <c r="N14" s="10"/>
      <c r="O14" s="10"/>
      <c r="P14" s="10"/>
      <c r="Q14" s="10"/>
      <c r="R14" s="10"/>
      <c r="U14" s="5"/>
      <c r="V14" s="5"/>
      <c r="W14" s="5"/>
    </row>
    <row r="15" spans="1:50" x14ac:dyDescent="0.25">
      <c r="C15" s="1"/>
      <c r="D15" s="1"/>
      <c r="E15" s="1"/>
      <c r="H15" s="1"/>
      <c r="J15" s="1"/>
      <c r="L15" s="3"/>
      <c r="M15" s="6"/>
      <c r="N15" s="6"/>
      <c r="O15" s="6"/>
      <c r="P15" s="6"/>
      <c r="Q15" s="6"/>
      <c r="R15" s="6"/>
      <c r="AB15" s="3" t="s">
        <v>26</v>
      </c>
      <c r="AC15" s="4" t="e">
        <f>AVERAGE(U15:W15)</f>
        <v>#DIV/0!</v>
      </c>
      <c r="AF15" s="4"/>
      <c r="AG15" s="4"/>
      <c r="AH15" s="4"/>
      <c r="AI15" s="4"/>
    </row>
    <row r="16" spans="1:50" x14ac:dyDescent="0.25">
      <c r="C16" s="1"/>
      <c r="D16" s="1"/>
      <c r="E16" s="1"/>
      <c r="H16" s="1"/>
      <c r="J16" s="1"/>
      <c r="L16" s="3"/>
      <c r="M16" s="6"/>
      <c r="N16" s="6"/>
      <c r="O16" s="6"/>
      <c r="P16" s="6"/>
      <c r="Q16" s="6"/>
      <c r="R16" s="6"/>
      <c r="AB16" s="3" t="s">
        <v>27</v>
      </c>
      <c r="AC16" s="4" t="e">
        <f t="shared" ref="AC16:AC23" si="17">AVERAGE(U16:W16)</f>
        <v>#DIV/0!</v>
      </c>
      <c r="AF16" s="4"/>
      <c r="AG16" s="4"/>
      <c r="AH16" s="4"/>
      <c r="AI16" s="4"/>
    </row>
    <row r="17" spans="3:35" x14ac:dyDescent="0.25">
      <c r="C17" s="1"/>
      <c r="D17" s="1"/>
      <c r="E17" s="1"/>
      <c r="H17" s="1"/>
      <c r="J17" s="1"/>
      <c r="L17" s="3"/>
      <c r="M17" s="6"/>
      <c r="N17" s="6"/>
      <c r="O17" s="6"/>
      <c r="P17" s="6"/>
      <c r="Q17" s="6"/>
      <c r="R17" s="6"/>
      <c r="AB17" s="3" t="s">
        <v>28</v>
      </c>
      <c r="AC17" s="4" t="e">
        <f t="shared" si="17"/>
        <v>#DIV/0!</v>
      </c>
      <c r="AF17" s="4"/>
      <c r="AG17" s="4"/>
      <c r="AH17" s="4"/>
      <c r="AI17" s="4"/>
    </row>
    <row r="18" spans="3:35" x14ac:dyDescent="0.25">
      <c r="C18" s="1"/>
      <c r="D18" s="1"/>
      <c r="E18" s="1"/>
      <c r="H18" s="1"/>
      <c r="J18" s="1"/>
      <c r="L18" s="3"/>
      <c r="M18" s="6"/>
      <c r="N18" s="6"/>
      <c r="O18" s="6"/>
      <c r="P18" s="6"/>
      <c r="Q18" s="6"/>
      <c r="R18" s="6"/>
      <c r="AB18" s="3" t="s">
        <v>29</v>
      </c>
      <c r="AC18" s="4" t="e">
        <f t="shared" si="17"/>
        <v>#DIV/0!</v>
      </c>
      <c r="AF18" s="4"/>
      <c r="AG18" s="4"/>
      <c r="AH18" s="4"/>
      <c r="AI18" s="4"/>
    </row>
    <row r="19" spans="3:35" x14ac:dyDescent="0.25">
      <c r="C19" s="1"/>
      <c r="D19" s="1"/>
      <c r="E19" s="1"/>
      <c r="H19" s="1"/>
      <c r="I19" s="1"/>
      <c r="J19" s="1"/>
      <c r="L19" s="3"/>
      <c r="M19" s="6"/>
      <c r="N19" s="6"/>
      <c r="O19" s="6"/>
      <c r="P19" s="6"/>
      <c r="Q19" s="6"/>
      <c r="R19" s="6"/>
      <c r="AB19" s="3" t="s">
        <v>30</v>
      </c>
      <c r="AC19" s="4" t="e">
        <f t="shared" si="17"/>
        <v>#DIV/0!</v>
      </c>
      <c r="AF19" s="4"/>
      <c r="AG19" s="4"/>
      <c r="AH19" s="4"/>
      <c r="AI19" s="4"/>
    </row>
    <row r="20" spans="3:35" x14ac:dyDescent="0.25">
      <c r="C20" s="1"/>
      <c r="D20" s="1"/>
      <c r="E20" s="1"/>
      <c r="H20" s="1"/>
      <c r="I20" s="1"/>
      <c r="J20" s="1"/>
      <c r="L20" s="3"/>
      <c r="M20" s="6"/>
      <c r="N20" s="6"/>
      <c r="O20" s="6"/>
      <c r="P20" s="6"/>
      <c r="Q20" s="6"/>
      <c r="R20" s="6"/>
      <c r="AB20" s="3" t="s">
        <v>31</v>
      </c>
      <c r="AC20" s="4" t="e">
        <f t="shared" si="17"/>
        <v>#DIV/0!</v>
      </c>
      <c r="AF20" s="4"/>
      <c r="AG20" s="4"/>
      <c r="AH20" s="4"/>
      <c r="AI20" s="4"/>
    </row>
    <row r="21" spans="3:35" x14ac:dyDescent="0.25">
      <c r="C21" s="1"/>
      <c r="D21" s="1"/>
      <c r="E21" s="1"/>
      <c r="H21" s="1"/>
      <c r="I21" s="1"/>
      <c r="J21" s="1"/>
      <c r="L21" s="3"/>
      <c r="M21" s="6"/>
      <c r="N21" s="6"/>
      <c r="O21" s="6"/>
      <c r="P21" s="6"/>
      <c r="Q21" s="6"/>
      <c r="R21" s="6"/>
      <c r="AB21" s="3" t="s">
        <v>32</v>
      </c>
      <c r="AC21" s="4" t="e">
        <f t="shared" si="17"/>
        <v>#DIV/0!</v>
      </c>
      <c r="AF21" s="4"/>
      <c r="AG21" s="4"/>
      <c r="AH21" s="4"/>
      <c r="AI21" s="4"/>
    </row>
    <row r="22" spans="3:35" x14ac:dyDescent="0.25">
      <c r="C22" s="1"/>
      <c r="D22" s="1"/>
      <c r="E22" s="1"/>
      <c r="H22" s="1"/>
      <c r="I22" s="1"/>
      <c r="J22" s="1"/>
      <c r="L22" s="3"/>
      <c r="M22" s="6"/>
      <c r="N22" s="6"/>
      <c r="O22" s="6"/>
      <c r="P22" s="6"/>
      <c r="Q22" s="6"/>
      <c r="R22" s="6"/>
      <c r="AB22" s="3" t="s">
        <v>33</v>
      </c>
      <c r="AC22" s="4" t="e">
        <f t="shared" si="17"/>
        <v>#DIV/0!</v>
      </c>
      <c r="AF22" s="4"/>
      <c r="AG22" s="4"/>
      <c r="AH22" s="4"/>
      <c r="AI22" s="4"/>
    </row>
    <row r="23" spans="3:35" x14ac:dyDescent="0.25">
      <c r="C23" s="1"/>
      <c r="D23" s="1"/>
      <c r="E23" s="1"/>
      <c r="H23" s="1"/>
      <c r="I23" s="1"/>
      <c r="J23" s="1"/>
      <c r="L23" s="3"/>
      <c r="M23" s="6"/>
      <c r="N23" s="6"/>
      <c r="O23" s="6"/>
      <c r="P23" s="6"/>
      <c r="Q23" s="6"/>
      <c r="R23" s="6"/>
      <c r="AB23" s="3" t="s">
        <v>34</v>
      </c>
      <c r="AC23" s="4" t="e">
        <f t="shared" si="17"/>
        <v>#DIV/0!</v>
      </c>
      <c r="AF23" s="4"/>
      <c r="AG23" s="4"/>
      <c r="AH23" s="4"/>
      <c r="AI23" s="4"/>
    </row>
    <row r="24" spans="3:35" x14ac:dyDescent="0.25">
      <c r="C24" s="1"/>
      <c r="D24" s="1"/>
      <c r="E24" s="1"/>
      <c r="H24" s="1"/>
      <c r="I24" s="1"/>
      <c r="J24" s="1"/>
      <c r="L24" s="3"/>
      <c r="M24" s="3"/>
      <c r="N24" s="3"/>
      <c r="O24" s="3"/>
      <c r="P24" s="3"/>
      <c r="Q24" s="3"/>
      <c r="R24" s="3"/>
    </row>
    <row r="25" spans="3:35" x14ac:dyDescent="0.25">
      <c r="C25" s="1"/>
      <c r="D25" s="1"/>
      <c r="E25" s="1"/>
      <c r="H25" s="1"/>
      <c r="I25" s="1"/>
      <c r="J25" s="1"/>
      <c r="L25" s="3"/>
      <c r="M25" s="10"/>
      <c r="N25" s="10"/>
      <c r="O25" s="10"/>
      <c r="P25" s="10"/>
      <c r="Q25" s="10"/>
      <c r="R25" s="10"/>
      <c r="U25" s="11"/>
      <c r="V25" s="11"/>
      <c r="W25" s="11"/>
      <c r="AF25" s="11">
        <v>10</v>
      </c>
      <c r="AG25" s="11"/>
      <c r="AH25" s="11"/>
      <c r="AI25" s="11"/>
    </row>
    <row r="26" spans="3:35" x14ac:dyDescent="0.25">
      <c r="C26" s="1"/>
      <c r="D26" s="1"/>
      <c r="E26" s="1"/>
      <c r="H26" s="1"/>
      <c r="I26" s="1"/>
      <c r="J26" s="1"/>
      <c r="L26" s="3"/>
      <c r="M26" s="10"/>
      <c r="N26" s="10"/>
      <c r="O26" s="10"/>
      <c r="P26" s="10"/>
      <c r="Q26" s="10"/>
      <c r="R26" s="10"/>
      <c r="AF26" t="str">
        <f t="shared" ref="AF26:AF35" si="18">AF2</f>
        <v>Ref.</v>
      </c>
      <c r="AG26" t="str">
        <f t="shared" ref="AG26:AG35" si="19">AI2</f>
        <v>10 % Rec.</v>
      </c>
      <c r="AH26" t="str">
        <f t="shared" ref="AH26:AH35" si="20">AJ2</f>
        <v>10 % Rec. + water</v>
      </c>
      <c r="AI26" t="str">
        <f t="shared" ref="AI26:AI35" si="21">AN2</f>
        <v>Sand + water z 10 %</v>
      </c>
    </row>
    <row r="27" spans="3:35" x14ac:dyDescent="0.25">
      <c r="C27" s="1"/>
      <c r="D27" s="1"/>
      <c r="E27" s="1"/>
      <c r="H27" s="1"/>
      <c r="I27" s="1"/>
      <c r="J27" s="1"/>
      <c r="L27" s="3"/>
      <c r="M27" s="6"/>
      <c r="N27" s="6"/>
      <c r="O27" s="6"/>
      <c r="P27" s="6"/>
      <c r="Q27" s="6"/>
      <c r="R27" s="6"/>
      <c r="AB27" s="3" t="s">
        <v>26</v>
      </c>
      <c r="AC27" s="4" t="e">
        <f>AVERAGE(U27:W27)</f>
        <v>#DIV/0!</v>
      </c>
      <c r="AE27">
        <v>1</v>
      </c>
      <c r="AF27" s="4">
        <f t="shared" si="18"/>
        <v>0</v>
      </c>
      <c r="AG27" s="4">
        <f t="shared" si="19"/>
        <v>0</v>
      </c>
      <c r="AH27" s="4">
        <f t="shared" si="20"/>
        <v>0</v>
      </c>
      <c r="AI27" s="4" t="e">
        <f t="shared" si="21"/>
        <v>#DIV/0!</v>
      </c>
    </row>
    <row r="28" spans="3:35" x14ac:dyDescent="0.25">
      <c r="C28" s="1"/>
      <c r="D28" s="1"/>
      <c r="E28" s="1"/>
      <c r="H28" s="1"/>
      <c r="I28" s="1"/>
      <c r="J28" s="1"/>
      <c r="L28" s="3"/>
      <c r="M28" s="6"/>
      <c r="N28" s="6"/>
      <c r="O28" s="6"/>
      <c r="P28" s="6"/>
      <c r="Q28" s="6"/>
      <c r="R28" s="6"/>
      <c r="AB28" s="3" t="s">
        <v>27</v>
      </c>
      <c r="AC28" s="4" t="e">
        <f t="shared" ref="AC28:AC35" si="22">AVERAGE(U28:W28)</f>
        <v>#DIV/0!</v>
      </c>
      <c r="AE28">
        <v>2</v>
      </c>
      <c r="AF28" s="4">
        <f t="shared" si="18"/>
        <v>-2.9862993528193547E-5</v>
      </c>
      <c r="AG28" s="4">
        <f t="shared" si="19"/>
        <v>4.7398954778152823E-5</v>
      </c>
      <c r="AH28" s="4">
        <f t="shared" si="20"/>
        <v>3.3484258274196375E-5</v>
      </c>
      <c r="AI28" s="4" t="e">
        <f t="shared" si="21"/>
        <v>#DIV/0!</v>
      </c>
    </row>
    <row r="29" spans="3:35" x14ac:dyDescent="0.25">
      <c r="C29" s="1"/>
      <c r="D29" s="1"/>
      <c r="E29" s="1"/>
      <c r="H29" s="1"/>
      <c r="I29" s="1"/>
      <c r="J29" s="1"/>
      <c r="L29" s="3"/>
      <c r="M29" s="6"/>
      <c r="N29" s="6"/>
      <c r="O29" s="6"/>
      <c r="P29" s="6"/>
      <c r="Q29" s="6"/>
      <c r="R29" s="6"/>
      <c r="AB29" s="3" t="s">
        <v>28</v>
      </c>
      <c r="AC29" s="4" t="e">
        <f t="shared" si="22"/>
        <v>#DIV/0!</v>
      </c>
      <c r="AE29">
        <v>3</v>
      </c>
      <c r="AF29" s="4">
        <f t="shared" si="18"/>
        <v>1.3791609137985981E-4</v>
      </c>
      <c r="AG29" s="4">
        <f t="shared" si="19"/>
        <v>1.6565247169905622E-4</v>
      </c>
      <c r="AH29" s="4">
        <f t="shared" si="20"/>
        <v>1.0823452837971006E-4</v>
      </c>
      <c r="AI29" s="4" t="e">
        <f t="shared" si="21"/>
        <v>#DIV/0!</v>
      </c>
    </row>
    <row r="30" spans="3:35" x14ac:dyDescent="0.25">
      <c r="C30" s="1"/>
      <c r="D30" s="1"/>
      <c r="E30" s="1"/>
      <c r="H30" s="1"/>
      <c r="I30" s="1"/>
      <c r="J30" s="1"/>
      <c r="L30" s="3"/>
      <c r="M30" s="6"/>
      <c r="N30" s="6"/>
      <c r="O30" s="6"/>
      <c r="P30" s="6"/>
      <c r="Q30" s="6"/>
      <c r="R30" s="6"/>
      <c r="AB30" s="3" t="s">
        <v>29</v>
      </c>
      <c r="AC30" s="4" t="e">
        <f t="shared" si="22"/>
        <v>#DIV/0!</v>
      </c>
      <c r="AE30">
        <v>4</v>
      </c>
      <c r="AF30" s="4">
        <f t="shared" si="18"/>
        <v>1.2724577288064385E-4</v>
      </c>
      <c r="AG30" s="4">
        <f t="shared" si="19"/>
        <v>2.1395843880724595E-4</v>
      </c>
      <c r="AH30" s="4">
        <f t="shared" si="20"/>
        <v>1.6907074231746182E-4</v>
      </c>
      <c r="AI30" s="4" t="e">
        <f t="shared" si="21"/>
        <v>#DIV/0!</v>
      </c>
    </row>
    <row r="31" spans="3:35" x14ac:dyDescent="0.25">
      <c r="C31" s="1"/>
      <c r="D31" s="1"/>
      <c r="E31" s="1"/>
      <c r="H31" s="1"/>
      <c r="I31" s="1"/>
      <c r="J31" s="1"/>
      <c r="L31" s="3"/>
      <c r="M31" s="6"/>
      <c r="N31" s="6"/>
      <c r="O31" s="6"/>
      <c r="P31" s="6"/>
      <c r="Q31" s="6"/>
      <c r="R31" s="6"/>
      <c r="AB31" s="3" t="s">
        <v>30</v>
      </c>
      <c r="AC31" s="4" t="e">
        <f t="shared" si="22"/>
        <v>#DIV/0!</v>
      </c>
      <c r="AE31">
        <v>7</v>
      </c>
      <c r="AF31" s="4">
        <f t="shared" si="18"/>
        <v>1.694512423684573E-4</v>
      </c>
      <c r="AG31" s="4">
        <f t="shared" si="19"/>
        <v>2.2998231762678327E-4</v>
      </c>
      <c r="AH31" s="4">
        <f t="shared" si="20"/>
        <v>2.1378174920218132E-4</v>
      </c>
      <c r="AI31" s="4" t="e">
        <f t="shared" si="21"/>
        <v>#DIV/0!</v>
      </c>
    </row>
    <row r="32" spans="3:35" x14ac:dyDescent="0.25">
      <c r="C32" s="1"/>
      <c r="D32" s="1"/>
      <c r="E32" s="1"/>
      <c r="H32" s="1"/>
      <c r="I32" s="1"/>
      <c r="J32" s="1"/>
      <c r="L32" s="3"/>
      <c r="M32" s="6"/>
      <c r="N32" s="6"/>
      <c r="O32" s="6"/>
      <c r="P32" s="6"/>
      <c r="Q32" s="6"/>
      <c r="R32" s="6"/>
      <c r="AB32" s="3" t="s">
        <v>31</v>
      </c>
      <c r="AC32" s="4" t="e">
        <f t="shared" si="22"/>
        <v>#DIV/0!</v>
      </c>
      <c r="AE32">
        <v>11</v>
      </c>
      <c r="AF32" s="4">
        <f t="shared" si="18"/>
        <v>2.8331050917787125E-4</v>
      </c>
      <c r="AG32" s="4">
        <f t="shared" si="19"/>
        <v>3.1419721426546198E-4</v>
      </c>
      <c r="AH32" s="4">
        <f t="shared" si="20"/>
        <v>2.9421069529944263E-4</v>
      </c>
      <c r="AI32" s="4" t="e">
        <f t="shared" si="21"/>
        <v>#DIV/0!</v>
      </c>
    </row>
    <row r="33" spans="3:35" x14ac:dyDescent="0.25">
      <c r="C33" s="1"/>
      <c r="D33" s="1"/>
      <c r="E33" s="1"/>
      <c r="H33" s="1"/>
      <c r="I33" s="1"/>
      <c r="J33" s="1"/>
      <c r="L33" s="3"/>
      <c r="M33" s="6"/>
      <c r="N33" s="6"/>
      <c r="O33" s="6"/>
      <c r="P33" s="6"/>
      <c r="Q33" s="6"/>
      <c r="R33" s="6"/>
      <c r="AB33" s="3" t="s">
        <v>32</v>
      </c>
      <c r="AC33" s="4" t="e">
        <f t="shared" si="22"/>
        <v>#DIV/0!</v>
      </c>
      <c r="AE33">
        <v>18</v>
      </c>
      <c r="AF33" s="4">
        <f t="shared" si="18"/>
        <v>3.4556685496143303E-4</v>
      </c>
      <c r="AG33" s="4">
        <f t="shared" si="19"/>
        <v>3.6339118053664137E-4</v>
      </c>
      <c r="AH33" s="4">
        <f t="shared" si="20"/>
        <v>3.2658964655178185E-4</v>
      </c>
      <c r="AI33" s="4" t="e">
        <f t="shared" si="21"/>
        <v>#DIV/0!</v>
      </c>
    </row>
    <row r="34" spans="3:35" x14ac:dyDescent="0.25">
      <c r="C34" s="1"/>
      <c r="D34" s="1"/>
      <c r="E34" s="1"/>
      <c r="H34" s="1"/>
      <c r="I34" s="1"/>
      <c r="J34" s="1"/>
      <c r="L34" s="3"/>
      <c r="M34" s="6"/>
      <c r="N34" s="6"/>
      <c r="O34" s="6"/>
      <c r="P34" s="6"/>
      <c r="Q34" s="6"/>
      <c r="R34" s="6"/>
      <c r="AB34" s="3" t="s">
        <v>33</v>
      </c>
      <c r="AC34" s="4" t="e">
        <f t="shared" si="22"/>
        <v>#DIV/0!</v>
      </c>
      <c r="AE34">
        <v>25</v>
      </c>
      <c r="AF34" s="4">
        <f t="shared" si="18"/>
        <v>4.1165912347554981E-4</v>
      </c>
      <c r="AG34" s="4">
        <f t="shared" si="19"/>
        <v>4.2389624365366343E-4</v>
      </c>
      <c r="AH34" s="4">
        <f t="shared" si="20"/>
        <v>3.6277809177069631E-4</v>
      </c>
      <c r="AI34" s="4" t="e">
        <f t="shared" si="21"/>
        <v>#DIV/0!</v>
      </c>
    </row>
    <row r="35" spans="3:35" x14ac:dyDescent="0.25">
      <c r="C35" s="1"/>
      <c r="D35" s="1"/>
      <c r="E35" s="1"/>
      <c r="H35" s="1"/>
      <c r="I35" s="1"/>
      <c r="J35" s="1"/>
      <c r="L35" s="3"/>
      <c r="M35" s="6"/>
      <c r="N35" s="6"/>
      <c r="O35" s="6"/>
      <c r="P35" s="6"/>
      <c r="Q35" s="6"/>
      <c r="R35" s="6"/>
      <c r="AB35" s="3" t="s">
        <v>34</v>
      </c>
      <c r="AC35" s="4" t="e">
        <f t="shared" si="22"/>
        <v>#DIV/0!</v>
      </c>
      <c r="AE35">
        <v>28</v>
      </c>
      <c r="AF35" s="4">
        <f t="shared" si="18"/>
        <v>4.0397770250161718E-4</v>
      </c>
      <c r="AG35" s="4">
        <f t="shared" si="19"/>
        <v>4.2112536500162685E-4</v>
      </c>
      <c r="AH35" s="4">
        <f t="shared" si="20"/>
        <v>3.705893066535552E-4</v>
      </c>
      <c r="AI35" s="4" t="e">
        <f t="shared" si="21"/>
        <v>#DIV/0!</v>
      </c>
    </row>
    <row r="36" spans="3:35" x14ac:dyDescent="0.25">
      <c r="C36" s="1"/>
      <c r="D36" s="1"/>
      <c r="E36" s="1"/>
      <c r="H36" s="1"/>
      <c r="I36" s="1"/>
      <c r="J36" s="1"/>
      <c r="L36" s="3"/>
      <c r="M36" s="3"/>
      <c r="N36" s="3"/>
      <c r="O36" s="3"/>
      <c r="P36" s="3"/>
      <c r="Q36" s="3"/>
      <c r="R36" s="3"/>
    </row>
    <row r="37" spans="3:35" x14ac:dyDescent="0.25">
      <c r="C37" s="1"/>
      <c r="D37" s="1"/>
      <c r="E37" s="1"/>
      <c r="H37" s="1"/>
      <c r="I37" s="1"/>
      <c r="J37" s="1"/>
      <c r="L37" s="3"/>
      <c r="M37" s="10" t="s">
        <v>19</v>
      </c>
      <c r="N37" s="10"/>
      <c r="O37" s="10"/>
      <c r="P37" s="10"/>
      <c r="Q37" s="10"/>
      <c r="R37" s="10"/>
      <c r="U37" s="11" t="s">
        <v>19</v>
      </c>
      <c r="V37" s="11"/>
      <c r="W37" s="11"/>
      <c r="AF37" s="11">
        <v>15</v>
      </c>
      <c r="AG37" s="11"/>
      <c r="AH37" s="11"/>
      <c r="AI37" s="11"/>
    </row>
    <row r="38" spans="3:35" x14ac:dyDescent="0.25">
      <c r="C38" s="1"/>
      <c r="D38" s="1"/>
      <c r="E38" s="1"/>
      <c r="H38" s="1"/>
      <c r="I38" s="1"/>
      <c r="J38" s="1"/>
      <c r="L38" s="3"/>
      <c r="M38" s="10">
        <v>1</v>
      </c>
      <c r="N38" s="10"/>
      <c r="O38" s="10">
        <v>2</v>
      </c>
      <c r="P38" s="10"/>
      <c r="Q38" s="10">
        <v>3</v>
      </c>
      <c r="R38" s="10"/>
      <c r="U38" s="4">
        <v>1</v>
      </c>
      <c r="V38" s="4">
        <v>2</v>
      </c>
      <c r="W38" s="4">
        <v>3</v>
      </c>
      <c r="AF38" t="str">
        <f t="shared" ref="AF38:AF47" si="23">AF2</f>
        <v>Ref.</v>
      </c>
      <c r="AG38" t="str">
        <f t="shared" ref="AG38:AG47" si="24">AK2</f>
        <v>15 % Rec.</v>
      </c>
      <c r="AH38" t="str">
        <f t="shared" ref="AH38:AH47" si="25">AL2</f>
        <v>15 % Rec. + water</v>
      </c>
      <c r="AI38" t="str">
        <f>AO2</f>
        <v>Sand + water z 15 %</v>
      </c>
    </row>
    <row r="39" spans="3:35" x14ac:dyDescent="0.25">
      <c r="C39" s="1"/>
      <c r="D39" s="1"/>
      <c r="E39" s="1"/>
      <c r="H39" s="1"/>
      <c r="I39" s="1"/>
      <c r="J39" s="1"/>
      <c r="L39" s="3" t="s">
        <v>26</v>
      </c>
      <c r="M39" s="6">
        <v>-0.19900000000000001</v>
      </c>
      <c r="N39" s="6">
        <v>-0.17</v>
      </c>
      <c r="O39" s="6">
        <v>0.35299999999999998</v>
      </c>
      <c r="P39" s="6">
        <v>0.33800000000000002</v>
      </c>
      <c r="Q39" s="6">
        <v>0.30199999999999999</v>
      </c>
      <c r="R39" s="6">
        <v>0.316</v>
      </c>
      <c r="T39" s="3" t="s">
        <v>26</v>
      </c>
      <c r="U39" s="4">
        <f>(AVERAGE(M39:N39)-AVERAGE($M$39:$N$39))/(176+AVERAGE($M$39:$N$39))</f>
        <v>0</v>
      </c>
      <c r="V39" s="4">
        <f>(AVERAGE(O39:P39)-AVERAGE($O$39:$P$39))/(176+AVERAGE($O$39:$P$39))</f>
        <v>0</v>
      </c>
      <c r="W39" s="4">
        <f>(AVERAGE(Q39:R39)-AVERAGE($Q$39:$R$39))/(176+AVERAGE($Q$39:$R$39))</f>
        <v>0</v>
      </c>
      <c r="AB39" s="3" t="s">
        <v>26</v>
      </c>
      <c r="AC39" s="4">
        <f>AVERAGE(U39:W39)</f>
        <v>0</v>
      </c>
      <c r="AE39">
        <v>1</v>
      </c>
      <c r="AF39" s="4">
        <f t="shared" si="23"/>
        <v>0</v>
      </c>
      <c r="AG39" s="4">
        <f t="shared" si="24"/>
        <v>0</v>
      </c>
      <c r="AH39" s="4">
        <f t="shared" si="25"/>
        <v>0</v>
      </c>
      <c r="AI39" s="4" t="e">
        <f t="shared" ref="AI39:AI47" si="26">AO3</f>
        <v>#DIV/0!</v>
      </c>
    </row>
    <row r="40" spans="3:35" x14ac:dyDescent="0.25">
      <c r="C40" s="1"/>
      <c r="D40" s="1"/>
      <c r="E40" s="1"/>
      <c r="H40" s="1"/>
      <c r="I40" s="1"/>
      <c r="J40" s="1"/>
      <c r="L40" s="3" t="s">
        <v>27</v>
      </c>
      <c r="M40" s="6">
        <v>-0.161</v>
      </c>
      <c r="N40" s="6">
        <v>-0.158</v>
      </c>
      <c r="O40" s="6">
        <v>0.34200000000000003</v>
      </c>
      <c r="P40" s="6">
        <v>0.34499999999999997</v>
      </c>
      <c r="Q40" s="6">
        <v>0.307</v>
      </c>
      <c r="R40" s="6">
        <v>0.315</v>
      </c>
      <c r="T40" s="3" t="s">
        <v>27</v>
      </c>
      <c r="U40" s="4">
        <f t="shared" ref="U40:U47" si="27">(AVERAGE(M40:N40)-AVERAGE($M$39:$N$39))/(176+AVERAGE($M$39:$N$39))</f>
        <v>1.4219451641066911E-4</v>
      </c>
      <c r="V40" s="4">
        <f t="shared" ref="V40:V47" si="28">(AVERAGE(O40:P40)-AVERAGE($O$39:$P$39))/(176+AVERAGE($O$39:$P$39))</f>
        <v>-1.1341372476190217E-5</v>
      </c>
      <c r="W40" s="4">
        <f t="shared" ref="W40:W47" si="29">(AVERAGE(Q40:R40)-AVERAGE($Q$39:$R$39))/(176+AVERAGE($Q$39:$R$39))</f>
        <v>1.1343720399979592E-5</v>
      </c>
      <c r="AB40" s="3" t="s">
        <v>27</v>
      </c>
      <c r="AC40" s="4">
        <f t="shared" ref="AC40:AC47" si="30">AVERAGE(U40:W40)</f>
        <v>4.7398954778152823E-5</v>
      </c>
      <c r="AE40">
        <v>2</v>
      </c>
      <c r="AF40" s="4">
        <f t="shared" si="23"/>
        <v>-2.9862993528193547E-5</v>
      </c>
      <c r="AG40" s="4">
        <f t="shared" si="24"/>
        <v>3.4325437950467599E-5</v>
      </c>
      <c r="AH40" s="4">
        <f t="shared" si="25"/>
        <v>7.0088796368556993E-5</v>
      </c>
      <c r="AI40" s="4" t="e">
        <f t="shared" si="26"/>
        <v>#DIV/0!</v>
      </c>
    </row>
    <row r="41" spans="3:35" x14ac:dyDescent="0.25">
      <c r="C41" s="1"/>
      <c r="D41" s="1"/>
      <c r="E41" s="1"/>
      <c r="H41" s="1"/>
      <c r="I41" s="1"/>
      <c r="J41" s="1"/>
      <c r="L41" s="3" t="s">
        <v>28</v>
      </c>
      <c r="M41" s="6">
        <v>-0.14099999999999999</v>
      </c>
      <c r="N41" s="6">
        <v>-0.14099999999999999</v>
      </c>
      <c r="O41" s="6">
        <v>0.38</v>
      </c>
      <c r="P41" s="6">
        <v>0.35</v>
      </c>
      <c r="Q41" s="6">
        <v>0.32400000000000001</v>
      </c>
      <c r="R41" s="6">
        <v>0.34300000000000003</v>
      </c>
      <c r="T41" s="3" t="s">
        <v>28</v>
      </c>
      <c r="U41" s="4">
        <f t="shared" si="27"/>
        <v>2.4741845855456439E-4</v>
      </c>
      <c r="V41" s="4">
        <f t="shared" si="28"/>
        <v>1.1057838164285431E-4</v>
      </c>
      <c r="W41" s="4">
        <f t="shared" si="29"/>
        <v>1.3896057489975E-4</v>
      </c>
      <c r="AB41" s="3" t="s">
        <v>28</v>
      </c>
      <c r="AC41" s="4">
        <f t="shared" si="30"/>
        <v>1.6565247169905622E-4</v>
      </c>
      <c r="AE41">
        <v>3</v>
      </c>
      <c r="AF41" s="4">
        <f t="shared" si="23"/>
        <v>1.3791609137985981E-4</v>
      </c>
      <c r="AG41" s="4">
        <f t="shared" si="24"/>
        <v>1.4884644708743912E-4</v>
      </c>
      <c r="AH41" s="4">
        <f t="shared" si="25"/>
        <v>1.2401718111219875E-4</v>
      </c>
      <c r="AI41" s="4" t="e">
        <f t="shared" si="26"/>
        <v>#DIV/0!</v>
      </c>
    </row>
    <row r="42" spans="3:35" x14ac:dyDescent="0.25">
      <c r="C42" s="1"/>
      <c r="D42" s="1"/>
      <c r="E42" s="1"/>
      <c r="H42" s="1"/>
      <c r="I42" s="1"/>
      <c r="J42" s="1"/>
      <c r="L42" s="3" t="s">
        <v>29</v>
      </c>
      <c r="M42" s="6">
        <v>-0.121</v>
      </c>
      <c r="N42" s="6">
        <v>-0.123</v>
      </c>
      <c r="O42" s="6">
        <v>0.374</v>
      </c>
      <c r="P42" s="6">
        <v>0.38500000000000001</v>
      </c>
      <c r="Q42" s="6">
        <v>0.33100000000000002</v>
      </c>
      <c r="R42" s="6">
        <v>0.32</v>
      </c>
      <c r="T42" s="3" t="s">
        <v>29</v>
      </c>
      <c r="U42" s="4">
        <f t="shared" si="27"/>
        <v>3.5548629102667289E-4</v>
      </c>
      <c r="V42" s="4">
        <f t="shared" si="28"/>
        <v>1.9280333209523338E-4</v>
      </c>
      <c r="W42" s="4">
        <f t="shared" si="29"/>
        <v>9.3585693299831627E-5</v>
      </c>
      <c r="AB42" s="3" t="s">
        <v>29</v>
      </c>
      <c r="AC42" s="4">
        <f t="shared" si="30"/>
        <v>2.1395843880724595E-4</v>
      </c>
      <c r="AE42">
        <v>4</v>
      </c>
      <c r="AF42" s="4">
        <f t="shared" si="23"/>
        <v>1.2724577288064385E-4</v>
      </c>
      <c r="AG42" s="4">
        <f t="shared" si="24"/>
        <v>1.3764783760507706E-4</v>
      </c>
      <c r="AH42" s="4">
        <f t="shared" si="25"/>
        <v>1.1264587229672279E-4</v>
      </c>
      <c r="AI42" s="4" t="e">
        <f t="shared" si="26"/>
        <v>#DIV/0!</v>
      </c>
    </row>
    <row r="43" spans="3:35" x14ac:dyDescent="0.25">
      <c r="C43" s="1"/>
      <c r="D43" s="1"/>
      <c r="E43" s="1"/>
      <c r="H43" s="1"/>
      <c r="I43" s="1"/>
      <c r="J43" s="1"/>
      <c r="L43" s="3" t="s">
        <v>30</v>
      </c>
      <c r="M43" s="6">
        <v>-0.127</v>
      </c>
      <c r="N43" s="6">
        <v>-0.13500000000000001</v>
      </c>
      <c r="O43" s="6">
        <v>0.38</v>
      </c>
      <c r="P43" s="6">
        <v>0.372</v>
      </c>
      <c r="Q43" s="6">
        <v>0.34100000000000003</v>
      </c>
      <c r="R43" s="6">
        <v>0.35199999999999998</v>
      </c>
      <c r="T43" s="3" t="s">
        <v>30</v>
      </c>
      <c r="U43" s="4">
        <f t="shared" si="27"/>
        <v>3.0429626511883196E-4</v>
      </c>
      <c r="V43" s="4">
        <f t="shared" si="28"/>
        <v>1.729559302619005E-4</v>
      </c>
      <c r="W43" s="4">
        <f t="shared" si="29"/>
        <v>2.1269475749961735E-4</v>
      </c>
      <c r="AB43" s="3" t="s">
        <v>30</v>
      </c>
      <c r="AC43" s="4">
        <f t="shared" si="30"/>
        <v>2.2998231762678327E-4</v>
      </c>
      <c r="AE43">
        <v>7</v>
      </c>
      <c r="AF43" s="4">
        <f t="shared" si="23"/>
        <v>1.694512423684573E-4</v>
      </c>
      <c r="AG43" s="4">
        <f t="shared" si="24"/>
        <v>2.3485223570269805E-4</v>
      </c>
      <c r="AH43" s="4">
        <f t="shared" si="25"/>
        <v>1.7131899194034565E-4</v>
      </c>
      <c r="AI43" s="4" t="e">
        <f t="shared" si="26"/>
        <v>#DIV/0!</v>
      </c>
    </row>
    <row r="44" spans="3:35" x14ac:dyDescent="0.25">
      <c r="C44" s="1"/>
      <c r="D44" s="1"/>
      <c r="E44" s="1"/>
      <c r="H44" s="1"/>
      <c r="I44" s="1"/>
      <c r="J44" s="1"/>
      <c r="L44" s="3" t="s">
        <v>31</v>
      </c>
      <c r="M44" s="6">
        <v>-0.11600000000000001</v>
      </c>
      <c r="N44" s="6">
        <v>-0.111</v>
      </c>
      <c r="O44" s="6">
        <v>0.39900000000000002</v>
      </c>
      <c r="P44" s="6">
        <v>0.40699999999999997</v>
      </c>
      <c r="Q44" s="6">
        <v>0.34100000000000003</v>
      </c>
      <c r="R44" s="6">
        <v>0.35199999999999998</v>
      </c>
      <c r="T44" s="3" t="s">
        <v>31</v>
      </c>
      <c r="U44" s="4">
        <f t="shared" si="27"/>
        <v>4.0383242660630033E-4</v>
      </c>
      <c r="V44" s="4">
        <f t="shared" si="28"/>
        <v>3.2606445869046841E-4</v>
      </c>
      <c r="W44" s="4">
        <f t="shared" si="29"/>
        <v>2.1269475749961735E-4</v>
      </c>
      <c r="AB44" s="3" t="s">
        <v>31</v>
      </c>
      <c r="AC44" s="4">
        <f t="shared" si="30"/>
        <v>3.1419721426546198E-4</v>
      </c>
      <c r="AE44">
        <v>11</v>
      </c>
      <c r="AF44" s="4">
        <f t="shared" si="23"/>
        <v>2.8331050917787125E-4</v>
      </c>
      <c r="AG44" s="4">
        <f t="shared" si="24"/>
        <v>3.3805016258673499E-4</v>
      </c>
      <c r="AH44" s="4">
        <f t="shared" si="25"/>
        <v>2.4519594377425815E-4</v>
      </c>
      <c r="AI44" s="4" t="e">
        <f t="shared" si="26"/>
        <v>#DIV/0!</v>
      </c>
    </row>
    <row r="45" spans="3:35" x14ac:dyDescent="0.25">
      <c r="C45" s="1"/>
      <c r="D45" s="1"/>
      <c r="E45" s="1"/>
      <c r="H45" s="1"/>
      <c r="I45" s="1"/>
      <c r="J45" s="1"/>
      <c r="L45" s="3" t="s">
        <v>32</v>
      </c>
      <c r="M45" s="6">
        <v>-0.107</v>
      </c>
      <c r="N45" s="6">
        <v>-0.105</v>
      </c>
      <c r="O45" s="6">
        <v>0.40899999999999997</v>
      </c>
      <c r="P45" s="6">
        <v>0.40699999999999997</v>
      </c>
      <c r="Q45" s="6">
        <v>0.35899999999999999</v>
      </c>
      <c r="R45" s="6">
        <v>0.36099999999999999</v>
      </c>
      <c r="T45" s="3" t="s">
        <v>32</v>
      </c>
      <c r="U45" s="4">
        <f t="shared" si="27"/>
        <v>4.4649078152950112E-4</v>
      </c>
      <c r="V45" s="4">
        <f t="shared" si="28"/>
        <v>3.5441788988094366E-4</v>
      </c>
      <c r="W45" s="4">
        <f t="shared" si="29"/>
        <v>2.8926487019947928E-4</v>
      </c>
      <c r="AB45" s="3" t="s">
        <v>32</v>
      </c>
      <c r="AC45" s="4">
        <f t="shared" si="30"/>
        <v>3.6339118053664137E-4</v>
      </c>
      <c r="AE45">
        <v>18</v>
      </c>
      <c r="AF45" s="4">
        <f t="shared" si="23"/>
        <v>3.4556685496143303E-4</v>
      </c>
      <c r="AG45" s="4">
        <f t="shared" si="24"/>
        <v>3.9433380592418776E-4</v>
      </c>
      <c r="AH45" s="4">
        <f t="shared" si="25"/>
        <v>3.3892457050873102E-4</v>
      </c>
      <c r="AI45" s="4" t="e">
        <f t="shared" si="26"/>
        <v>#DIV/0!</v>
      </c>
    </row>
    <row r="46" spans="3:35" x14ac:dyDescent="0.25">
      <c r="C46" s="1"/>
      <c r="D46" s="1"/>
      <c r="E46" s="1"/>
      <c r="H46" s="1"/>
      <c r="I46" s="1"/>
      <c r="J46" s="1"/>
      <c r="L46" s="3" t="s">
        <v>33</v>
      </c>
      <c r="M46" s="6">
        <v>-0.105</v>
      </c>
      <c r="N46" s="6">
        <v>-0.104</v>
      </c>
      <c r="O46" s="6">
        <v>0.41099999999999998</v>
      </c>
      <c r="P46" s="6">
        <v>0.41899999999999998</v>
      </c>
      <c r="Q46" s="6">
        <v>0.38300000000000001</v>
      </c>
      <c r="R46" s="6">
        <v>0.38400000000000001</v>
      </c>
      <c r="T46" s="3" t="s">
        <v>33</v>
      </c>
      <c r="U46" s="4">
        <f t="shared" si="27"/>
        <v>4.5502245251414131E-4</v>
      </c>
      <c r="V46" s="4">
        <f t="shared" si="28"/>
        <v>3.9411269354760944E-4</v>
      </c>
      <c r="W46" s="4">
        <f t="shared" si="29"/>
        <v>4.2255358489923949E-4</v>
      </c>
      <c r="AB46" s="3" t="s">
        <v>33</v>
      </c>
      <c r="AC46" s="4">
        <f t="shared" si="30"/>
        <v>4.2389624365366343E-4</v>
      </c>
      <c r="AE46">
        <v>25</v>
      </c>
      <c r="AF46" s="4">
        <f t="shared" si="23"/>
        <v>4.1165912347554981E-4</v>
      </c>
      <c r="AG46" s="4">
        <f t="shared" si="24"/>
        <v>4.3143415063382553E-4</v>
      </c>
      <c r="AH46" s="4">
        <f t="shared" si="25"/>
        <v>4.3262040899473097E-4</v>
      </c>
      <c r="AI46" s="4" t="e">
        <f t="shared" si="26"/>
        <v>#DIV/0!</v>
      </c>
    </row>
    <row r="47" spans="3:35" x14ac:dyDescent="0.25">
      <c r="C47" s="1"/>
      <c r="D47" s="1"/>
      <c r="E47" s="1"/>
      <c r="H47" s="1"/>
      <c r="I47" s="1"/>
      <c r="J47" s="1"/>
      <c r="L47" s="3" t="s">
        <v>34</v>
      </c>
      <c r="M47" s="6">
        <v>-0.09</v>
      </c>
      <c r="N47" s="6">
        <v>-9.5000000000000001E-2</v>
      </c>
      <c r="O47" s="6">
        <v>0.41</v>
      </c>
      <c r="P47" s="6">
        <v>0.41299999999999998</v>
      </c>
      <c r="Q47" s="6">
        <v>0.375</v>
      </c>
      <c r="R47" s="6">
        <v>0.372</v>
      </c>
      <c r="T47" s="3" t="s">
        <v>34</v>
      </c>
      <c r="U47" s="4">
        <f t="shared" si="27"/>
        <v>5.2327582039126243E-4</v>
      </c>
      <c r="V47" s="4">
        <f t="shared" si="28"/>
        <v>3.7426529171427652E-4</v>
      </c>
      <c r="W47" s="4">
        <f t="shared" si="29"/>
        <v>3.658349828993415E-4</v>
      </c>
      <c r="AB47" s="3" t="s">
        <v>34</v>
      </c>
      <c r="AC47" s="4">
        <f t="shared" si="30"/>
        <v>4.2112536500162685E-4</v>
      </c>
      <c r="AE47">
        <v>28</v>
      </c>
      <c r="AF47" s="4">
        <f t="shared" si="23"/>
        <v>4.0397770250161718E-4</v>
      </c>
      <c r="AG47" s="4">
        <f t="shared" si="24"/>
        <v>4.4785853126933645E-4</v>
      </c>
      <c r="AH47" s="4">
        <f t="shared" si="25"/>
        <v>4.0232184908697209E-4</v>
      </c>
      <c r="AI47" s="4" t="e">
        <f t="shared" si="26"/>
        <v>#DIV/0!</v>
      </c>
    </row>
    <row r="48" spans="3:35" x14ac:dyDescent="0.25">
      <c r="C48" s="1"/>
      <c r="D48" s="1"/>
      <c r="E48" s="1"/>
      <c r="H48" s="1"/>
      <c r="I48" s="1"/>
      <c r="J48" s="1"/>
      <c r="L48" s="3"/>
      <c r="M48" s="3"/>
      <c r="N48" s="3"/>
      <c r="O48" s="3"/>
      <c r="P48" s="3"/>
      <c r="Q48" s="3"/>
      <c r="R48" s="3"/>
    </row>
    <row r="49" spans="3:29" x14ac:dyDescent="0.25">
      <c r="C49" s="1"/>
      <c r="D49" s="1"/>
      <c r="E49" s="1"/>
      <c r="H49" s="1"/>
      <c r="I49" s="1"/>
      <c r="J49" s="1"/>
      <c r="L49" s="3"/>
      <c r="M49" s="10" t="s">
        <v>18</v>
      </c>
      <c r="N49" s="10"/>
      <c r="O49" s="10"/>
      <c r="P49" s="10"/>
      <c r="Q49" s="10"/>
      <c r="R49" s="10"/>
      <c r="U49" s="11" t="s">
        <v>18</v>
      </c>
      <c r="V49" s="11"/>
      <c r="W49" s="11"/>
    </row>
    <row r="50" spans="3:29" x14ac:dyDescent="0.25">
      <c r="C50" s="1"/>
      <c r="D50" s="1"/>
      <c r="E50" s="1"/>
      <c r="H50" s="1"/>
      <c r="I50" s="1"/>
      <c r="J50" s="1"/>
      <c r="L50" s="3"/>
      <c r="M50" s="10">
        <v>1</v>
      </c>
      <c r="N50" s="10"/>
      <c r="O50" s="10">
        <v>2</v>
      </c>
      <c r="P50" s="10"/>
      <c r="Q50" s="10">
        <v>3</v>
      </c>
      <c r="R50" s="10"/>
      <c r="U50" s="4">
        <v>1</v>
      </c>
      <c r="V50" s="4">
        <v>2</v>
      </c>
      <c r="W50" s="4">
        <v>3</v>
      </c>
    </row>
    <row r="51" spans="3:29" x14ac:dyDescent="0.25">
      <c r="C51" s="1"/>
      <c r="D51" s="1"/>
      <c r="E51" s="1"/>
      <c r="H51" s="1"/>
      <c r="I51" s="1"/>
      <c r="J51" s="1"/>
      <c r="L51" s="3" t="s">
        <v>26</v>
      </c>
      <c r="M51" s="6">
        <v>-0.86099999999999999</v>
      </c>
      <c r="N51" s="6">
        <v>-0.85499999999999998</v>
      </c>
      <c r="O51" s="6">
        <v>-2.605</v>
      </c>
      <c r="P51" s="6">
        <v>-2.6160000000000001</v>
      </c>
      <c r="Q51" s="6">
        <v>-0.89</v>
      </c>
      <c r="R51" s="6">
        <v>-0.89700000000000002</v>
      </c>
      <c r="T51" s="3" t="s">
        <v>26</v>
      </c>
      <c r="U51" s="4">
        <f>(AVERAGE(M51:N51)-AVERAGE($M$51:$N$51))/(176+AVERAGE($M$51:$N$51))</f>
        <v>0</v>
      </c>
      <c r="V51" s="4">
        <f>(AVERAGE(O51:P51)-AVERAGE($O$51:$P$51))/(176+AVERAGE($O$51:$P$51))</f>
        <v>0</v>
      </c>
      <c r="W51" s="4">
        <f>(AVERAGE(Q51:R51)-AVERAGE($Q$51:$R$51))/(176+AVERAGE($Q$51:$R$51))</f>
        <v>0</v>
      </c>
      <c r="AB51" s="3" t="s">
        <v>26</v>
      </c>
      <c r="AC51" s="4">
        <f>AVERAGE(U51:W51)</f>
        <v>0</v>
      </c>
    </row>
    <row r="52" spans="3:29" x14ac:dyDescent="0.25">
      <c r="C52" s="1"/>
      <c r="D52" s="1"/>
      <c r="E52" s="1"/>
      <c r="H52" s="1"/>
      <c r="I52" s="1"/>
      <c r="J52" s="1"/>
      <c r="L52" s="3" t="s">
        <v>27</v>
      </c>
      <c r="M52" s="6">
        <v>-0.86799999999999999</v>
      </c>
      <c r="N52" s="6">
        <v>-0.85599999999999998</v>
      </c>
      <c r="O52" s="6">
        <v>-2.5960000000000001</v>
      </c>
      <c r="P52" s="6">
        <v>-2.6070000000000002</v>
      </c>
      <c r="Q52" s="6">
        <v>-0.89</v>
      </c>
      <c r="R52" s="6">
        <v>-0.872</v>
      </c>
      <c r="T52" s="3" t="s">
        <v>27</v>
      </c>
      <c r="U52" s="4">
        <f t="shared" ref="U52:U59" si="31">(AVERAGE(M52:N52)-AVERAGE($M$51:$N$51))/(176+AVERAGE($M$51:$N$51))</f>
        <v>-2.2838610955681697E-5</v>
      </c>
      <c r="V52" s="4">
        <f t="shared" ref="V52:V59" si="32">(AVERAGE(O52:P52)-AVERAGE($O$51:$P$51))/(176+AVERAGE($O$51:$P$51))</f>
        <v>5.1906257299316836E-5</v>
      </c>
      <c r="W52" s="4">
        <f t="shared" ref="W52:W59" si="33">(AVERAGE(Q52:R52)-AVERAGE($Q$51:$R$51))/(176+AVERAGE($Q$51:$R$51))</f>
        <v>7.1385128478953979E-5</v>
      </c>
      <c r="AB52" s="3" t="s">
        <v>27</v>
      </c>
      <c r="AC52" s="4">
        <f t="shared" ref="AC52:AC59" si="34">AVERAGE(U52:W52)</f>
        <v>3.3484258274196375E-5</v>
      </c>
    </row>
    <row r="53" spans="3:29" x14ac:dyDescent="0.25">
      <c r="C53" s="1"/>
      <c r="D53" s="1"/>
      <c r="E53" s="1"/>
      <c r="H53" s="1"/>
      <c r="I53" s="1"/>
      <c r="J53" s="1"/>
      <c r="L53" s="3" t="s">
        <v>28</v>
      </c>
      <c r="M53" s="6">
        <v>-0.87</v>
      </c>
      <c r="N53" s="6">
        <v>-0.85799999999999998</v>
      </c>
      <c r="O53" s="6">
        <v>-2.57</v>
      </c>
      <c r="P53" s="6">
        <v>-2.5790000000000002</v>
      </c>
      <c r="Q53" s="6">
        <v>-0.873</v>
      </c>
      <c r="R53" s="6">
        <v>-0.86099999999999999</v>
      </c>
      <c r="T53" s="3" t="s">
        <v>28</v>
      </c>
      <c r="U53" s="4">
        <f t="shared" si="31"/>
        <v>-3.4257916433522541E-5</v>
      </c>
      <c r="V53" s="4">
        <f t="shared" si="32"/>
        <v>2.0762502919726992E-4</v>
      </c>
      <c r="W53" s="4">
        <f t="shared" si="33"/>
        <v>1.5133647237538278E-4</v>
      </c>
      <c r="AB53" s="3" t="s">
        <v>28</v>
      </c>
      <c r="AC53" s="4">
        <f t="shared" si="34"/>
        <v>1.0823452837971006E-4</v>
      </c>
    </row>
    <row r="54" spans="3:29" x14ac:dyDescent="0.25">
      <c r="C54" s="1"/>
      <c r="D54" s="1"/>
      <c r="E54" s="1"/>
      <c r="H54" s="1"/>
      <c r="I54" s="1"/>
      <c r="J54" s="1"/>
      <c r="L54" s="3" t="s">
        <v>29</v>
      </c>
      <c r="M54" s="6">
        <v>-0.82899999999999996</v>
      </c>
      <c r="N54" s="6">
        <v>-0.83099999999999996</v>
      </c>
      <c r="O54" s="6">
        <v>-2.5870000000000002</v>
      </c>
      <c r="P54" s="6">
        <v>-2.569</v>
      </c>
      <c r="Q54" s="6">
        <v>-0.86299999999999999</v>
      </c>
      <c r="R54" s="6">
        <v>-0.86799999999999999</v>
      </c>
      <c r="T54" s="3" t="s">
        <v>29</v>
      </c>
      <c r="U54" s="4">
        <f t="shared" si="31"/>
        <v>1.5987027668977187E-4</v>
      </c>
      <c r="V54" s="4">
        <f t="shared" si="32"/>
        <v>1.8743926246975596E-4</v>
      </c>
      <c r="W54" s="4">
        <f t="shared" si="33"/>
        <v>1.5990268779285762E-4</v>
      </c>
      <c r="AB54" s="3" t="s">
        <v>29</v>
      </c>
      <c r="AC54" s="4">
        <f t="shared" si="34"/>
        <v>1.6907074231746182E-4</v>
      </c>
    </row>
    <row r="55" spans="3:29" x14ac:dyDescent="0.25">
      <c r="C55" s="1"/>
      <c r="D55" s="1"/>
      <c r="E55" s="1"/>
      <c r="H55" s="1"/>
      <c r="I55" s="1"/>
      <c r="J55" s="1"/>
      <c r="L55" s="3" t="s">
        <v>30</v>
      </c>
      <c r="M55" s="6">
        <v>-0.81699999999999995</v>
      </c>
      <c r="N55" s="6">
        <v>-0.81799999999999995</v>
      </c>
      <c r="O55" s="6">
        <v>-2.5859999999999999</v>
      </c>
      <c r="P55" s="6">
        <v>-2.5720000000000001</v>
      </c>
      <c r="Q55" s="6">
        <v>-0.85099999999999998</v>
      </c>
      <c r="R55" s="6">
        <v>-0.85599999999999998</v>
      </c>
      <c r="T55" s="3" t="s">
        <v>30</v>
      </c>
      <c r="U55" s="4">
        <f t="shared" si="31"/>
        <v>2.3124093592627749E-4</v>
      </c>
      <c r="V55" s="4">
        <f t="shared" si="32"/>
        <v>1.8167190054761277E-4</v>
      </c>
      <c r="W55" s="4">
        <f t="shared" si="33"/>
        <v>2.2843241113265376E-4</v>
      </c>
      <c r="AB55" s="3" t="s">
        <v>30</v>
      </c>
      <c r="AC55" s="4">
        <f t="shared" si="34"/>
        <v>2.1378174920218132E-4</v>
      </c>
    </row>
    <row r="56" spans="3:29" x14ac:dyDescent="0.25">
      <c r="C56" s="1"/>
      <c r="D56" s="1"/>
      <c r="E56" s="1"/>
      <c r="H56" s="1"/>
      <c r="I56" s="1"/>
      <c r="J56" s="1"/>
      <c r="L56" s="3" t="s">
        <v>31</v>
      </c>
      <c r="M56" s="6">
        <v>-0.81</v>
      </c>
      <c r="N56" s="6">
        <v>-0.80900000000000005</v>
      </c>
      <c r="O56" s="6">
        <v>-2.5579999999999998</v>
      </c>
      <c r="P56" s="6">
        <v>-2.5489999999999999</v>
      </c>
      <c r="Q56" s="6">
        <v>-0.84199999999999997</v>
      </c>
      <c r="R56" s="6">
        <v>-0.84799999999999998</v>
      </c>
      <c r="T56" s="3" t="s">
        <v>31</v>
      </c>
      <c r="U56" s="4">
        <f t="shared" si="31"/>
        <v>2.7691815783763963E-4</v>
      </c>
      <c r="V56" s="4">
        <f t="shared" si="32"/>
        <v>3.2873962956234598E-4</v>
      </c>
      <c r="W56" s="4">
        <f t="shared" si="33"/>
        <v>2.7697429849834234E-4</v>
      </c>
      <c r="AB56" s="3" t="s">
        <v>31</v>
      </c>
      <c r="AC56" s="4">
        <f t="shared" si="34"/>
        <v>2.9421069529944263E-4</v>
      </c>
    </row>
    <row r="57" spans="3:29" x14ac:dyDescent="0.25">
      <c r="C57" s="1"/>
      <c r="D57" s="1"/>
      <c r="E57" s="1"/>
      <c r="H57" s="1"/>
      <c r="I57" s="1"/>
      <c r="J57" s="1"/>
      <c r="L57" s="3" t="s">
        <v>32</v>
      </c>
      <c r="M57" s="6">
        <v>-0.80200000000000005</v>
      </c>
      <c r="N57" s="6">
        <v>-0.81100000000000005</v>
      </c>
      <c r="O57" s="6">
        <v>-2.5550000000000002</v>
      </c>
      <c r="P57" s="6">
        <v>-2.5499999999999998</v>
      </c>
      <c r="Q57" s="6">
        <v>-0.82699999999999996</v>
      </c>
      <c r="R57" s="6">
        <v>-0.83699999999999997</v>
      </c>
      <c r="T57" s="3" t="s">
        <v>32</v>
      </c>
      <c r="U57" s="4">
        <f t="shared" si="31"/>
        <v>2.9404711605440152E-4</v>
      </c>
      <c r="V57" s="4">
        <f t="shared" si="32"/>
        <v>3.3450699148448917E-4</v>
      </c>
      <c r="W57" s="4">
        <f t="shared" si="33"/>
        <v>3.5121483211645482E-4</v>
      </c>
      <c r="AB57" s="3" t="s">
        <v>32</v>
      </c>
      <c r="AC57" s="4">
        <f t="shared" si="34"/>
        <v>3.2658964655178185E-4</v>
      </c>
    </row>
    <row r="58" spans="3:29" x14ac:dyDescent="0.25">
      <c r="C58" s="1"/>
      <c r="D58" s="1"/>
      <c r="E58" s="1"/>
      <c r="H58" s="1"/>
      <c r="I58" s="1"/>
      <c r="J58" s="1"/>
      <c r="L58" s="3" t="s">
        <v>33</v>
      </c>
      <c r="M58" s="6">
        <v>-0.78700000000000003</v>
      </c>
      <c r="N58" s="6">
        <v>-0.78300000000000003</v>
      </c>
      <c r="O58" s="6">
        <v>-2.5569999999999999</v>
      </c>
      <c r="P58" s="6">
        <v>-2.5449999999999999</v>
      </c>
      <c r="Q58" s="6">
        <v>-0.83299999999999996</v>
      </c>
      <c r="R58" s="6">
        <v>-0.83899999999999997</v>
      </c>
      <c r="T58" s="3" t="s">
        <v>33</v>
      </c>
      <c r="U58" s="4">
        <f t="shared" si="31"/>
        <v>4.1680464994119033E-4</v>
      </c>
      <c r="V58" s="4">
        <f t="shared" si="32"/>
        <v>3.4315803436770902E-4</v>
      </c>
      <c r="W58" s="4">
        <f t="shared" si="33"/>
        <v>3.2837159100318947E-4</v>
      </c>
      <c r="AB58" s="3" t="s">
        <v>33</v>
      </c>
      <c r="AC58" s="4">
        <f t="shared" si="34"/>
        <v>3.6277809177069631E-4</v>
      </c>
    </row>
    <row r="59" spans="3:29" x14ac:dyDescent="0.25">
      <c r="C59" s="1"/>
      <c r="D59" s="1"/>
      <c r="E59" s="1"/>
      <c r="H59" s="1"/>
      <c r="I59" s="1"/>
      <c r="J59" s="1"/>
      <c r="L59" s="3" t="s">
        <v>34</v>
      </c>
      <c r="M59" s="6">
        <v>-0.80400000000000005</v>
      </c>
      <c r="N59" s="6">
        <v>-0.80900000000000005</v>
      </c>
      <c r="O59" s="6">
        <v>-2.5430000000000001</v>
      </c>
      <c r="P59" s="6">
        <v>-2.5390000000000001</v>
      </c>
      <c r="Q59" s="6">
        <v>-0.81699999999999995</v>
      </c>
      <c r="R59" s="6">
        <v>-0.82399999999999995</v>
      </c>
      <c r="T59" s="3" t="s">
        <v>34</v>
      </c>
      <c r="U59" s="4">
        <f t="shared" si="31"/>
        <v>2.9404711605440152E-4</v>
      </c>
      <c r="V59" s="4">
        <f t="shared" si="32"/>
        <v>4.0083165358917165E-4</v>
      </c>
      <c r="W59" s="4">
        <f t="shared" si="33"/>
        <v>4.1688915031709247E-4</v>
      </c>
      <c r="AB59" s="3" t="s">
        <v>34</v>
      </c>
      <c r="AC59" s="4">
        <f t="shared" si="34"/>
        <v>3.705893066535552E-4</v>
      </c>
    </row>
    <row r="60" spans="3:29" x14ac:dyDescent="0.25">
      <c r="L60" s="3"/>
      <c r="M60" s="3"/>
      <c r="N60" s="3"/>
      <c r="O60" s="3"/>
      <c r="P60" s="3"/>
      <c r="Q60" s="3"/>
      <c r="R60" s="3"/>
    </row>
    <row r="61" spans="3:29" x14ac:dyDescent="0.25">
      <c r="L61" s="3"/>
      <c r="M61" s="10" t="s">
        <v>20</v>
      </c>
      <c r="N61" s="10"/>
      <c r="O61" s="10"/>
      <c r="P61" s="10"/>
      <c r="Q61" s="10"/>
      <c r="R61" s="10"/>
      <c r="U61" s="11" t="s">
        <v>20</v>
      </c>
      <c r="V61" s="11"/>
      <c r="W61" s="11"/>
    </row>
    <row r="62" spans="3:29" x14ac:dyDescent="0.25">
      <c r="L62" s="3"/>
      <c r="M62" s="10">
        <v>1</v>
      </c>
      <c r="N62" s="10"/>
      <c r="O62" s="10">
        <v>2</v>
      </c>
      <c r="P62" s="10"/>
      <c r="Q62" s="10">
        <v>3</v>
      </c>
      <c r="R62" s="10"/>
      <c r="U62" s="4">
        <v>1</v>
      </c>
      <c r="V62" s="4">
        <v>2</v>
      </c>
      <c r="W62" s="4">
        <v>3</v>
      </c>
    </row>
    <row r="63" spans="3:29" x14ac:dyDescent="0.25">
      <c r="L63" s="3" t="s">
        <v>26</v>
      </c>
      <c r="M63" s="6">
        <v>-2.8879999999999999</v>
      </c>
      <c r="N63" s="6">
        <v>-2.895</v>
      </c>
      <c r="O63" s="6">
        <v>-0.95399999999999996</v>
      </c>
      <c r="P63" s="6">
        <v>-0.95899999999999996</v>
      </c>
      <c r="Q63" s="6">
        <v>-0.42299999999999999</v>
      </c>
      <c r="R63" s="6">
        <v>-0.41399999999999998</v>
      </c>
      <c r="T63" s="3" t="s">
        <v>26</v>
      </c>
      <c r="U63" s="4">
        <f>(AVERAGE(M63:N63)-AVERAGE($M$63:$N$63))/(176+AVERAGE($M$63:$N$63))</f>
        <v>0</v>
      </c>
      <c r="V63" s="4">
        <f>(AVERAGE(O63:P63)-AVERAGE($O$63:$P$63))/(176+AVERAGE($O$63:$P$63))</f>
        <v>0</v>
      </c>
      <c r="W63" s="4">
        <f>(AVERAGE(Q63:R63)-AVERAGE($Q$63:$R$63))/(176+AVERAGE($Q$63:$R$63))</f>
        <v>0</v>
      </c>
      <c r="AB63" s="3" t="s">
        <v>26</v>
      </c>
      <c r="AC63" s="4">
        <f>AVERAGE(U63:W63)</f>
        <v>0</v>
      </c>
    </row>
    <row r="64" spans="3:29" x14ac:dyDescent="0.25">
      <c r="L64" s="3" t="s">
        <v>27</v>
      </c>
      <c r="M64" s="6">
        <v>-2.8860000000000001</v>
      </c>
      <c r="N64" s="6">
        <v>-2.89</v>
      </c>
      <c r="O64" s="6">
        <v>-0.94099999999999995</v>
      </c>
      <c r="P64" s="6">
        <v>-0.95199999999999996</v>
      </c>
      <c r="Q64" s="6">
        <v>-0.42399999999999999</v>
      </c>
      <c r="R64" s="6">
        <v>-0.40400000000000003</v>
      </c>
      <c r="T64" s="3" t="s">
        <v>27</v>
      </c>
      <c r="U64" s="4">
        <f t="shared" ref="U64:U71" si="35">(AVERAGE(M64:N64)-AVERAGE($M$63:$N$63))/(176+AVERAGE($M$63:$N$63))</f>
        <v>2.0218533463116118E-5</v>
      </c>
      <c r="V64" s="4">
        <f t="shared" ref="V64:V71" si="36">(AVERAGE(O64:P64)-AVERAGE($O$63:$P$63))/(176+AVERAGE($O$63:$P$63))</f>
        <v>5.7128656591075983E-5</v>
      </c>
      <c r="W64" s="4">
        <f t="shared" ref="W64:W71" si="37">(AVERAGE(Q64:R64)-AVERAGE($Q$63:$R$63))/(176+AVERAGE($Q$63:$R$63))</f>
        <v>2.5629123797210687E-5</v>
      </c>
      <c r="AB64" s="3" t="s">
        <v>27</v>
      </c>
      <c r="AC64" s="4">
        <f t="shared" ref="AC64:AC71" si="38">AVERAGE(U64:W64)</f>
        <v>3.4325437950467599E-5</v>
      </c>
    </row>
    <row r="65" spans="12:29" x14ac:dyDescent="0.25">
      <c r="L65" s="3" t="s">
        <v>28</v>
      </c>
      <c r="M65" s="6">
        <v>-2.863</v>
      </c>
      <c r="N65" s="6">
        <v>-2.88</v>
      </c>
      <c r="O65" s="6">
        <v>-0.91900000000000004</v>
      </c>
      <c r="P65" s="6">
        <v>-0.91700000000000004</v>
      </c>
      <c r="Q65" s="6">
        <v>-0.4</v>
      </c>
      <c r="R65" s="6">
        <v>-0.39800000000000002</v>
      </c>
      <c r="T65" s="3" t="s">
        <v>28</v>
      </c>
      <c r="U65" s="4">
        <f t="shared" si="35"/>
        <v>1.1553447693209504E-4</v>
      </c>
      <c r="V65" s="4">
        <f t="shared" si="36"/>
        <v>2.199453278756416E-4</v>
      </c>
      <c r="W65" s="4">
        <f t="shared" si="37"/>
        <v>1.110595364545807E-4</v>
      </c>
      <c r="AB65" s="3" t="s">
        <v>28</v>
      </c>
      <c r="AC65" s="4">
        <f t="shared" si="38"/>
        <v>1.4884644708743912E-4</v>
      </c>
    </row>
    <row r="66" spans="12:29" x14ac:dyDescent="0.25">
      <c r="L66" s="3" t="s">
        <v>29</v>
      </c>
      <c r="M66" s="6">
        <v>-2.8580000000000001</v>
      </c>
      <c r="N66" s="6">
        <v>-2.859</v>
      </c>
      <c r="O66" s="6">
        <v>-0.94499999999999995</v>
      </c>
      <c r="P66" s="6">
        <v>-0.94599999999999995</v>
      </c>
      <c r="Q66" s="6">
        <v>-0.39600000000000002</v>
      </c>
      <c r="R66" s="6">
        <v>-0.38500000000000001</v>
      </c>
      <c r="T66" s="3" t="s">
        <v>29</v>
      </c>
      <c r="U66" s="4">
        <f t="shared" si="35"/>
        <v>1.9063188693795784E-4</v>
      </c>
      <c r="V66" s="4">
        <f t="shared" si="36"/>
        <v>6.2841522250182949E-5</v>
      </c>
      <c r="W66" s="4">
        <f t="shared" si="37"/>
        <v>1.5947010362709038E-4</v>
      </c>
      <c r="AB66" s="3" t="s">
        <v>29</v>
      </c>
      <c r="AC66" s="4">
        <f t="shared" si="38"/>
        <v>1.3764783760507706E-4</v>
      </c>
    </row>
    <row r="67" spans="12:29" x14ac:dyDescent="0.25">
      <c r="L67" s="3" t="s">
        <v>30</v>
      </c>
      <c r="M67" s="6">
        <v>-2.851</v>
      </c>
      <c r="N67" s="6">
        <v>-2.85</v>
      </c>
      <c r="O67" s="6">
        <v>-0.91700000000000004</v>
      </c>
      <c r="P67" s="6">
        <v>-0.91700000000000004</v>
      </c>
      <c r="Q67" s="6">
        <v>-0.37</v>
      </c>
      <c r="R67" s="6">
        <v>-0.38200000000000001</v>
      </c>
      <c r="T67" s="3" t="s">
        <v>30</v>
      </c>
      <c r="U67" s="4">
        <f t="shared" si="35"/>
        <v>2.3684567771079689E-4</v>
      </c>
      <c r="V67" s="4">
        <f t="shared" si="36"/>
        <v>2.2565819353474918E-4</v>
      </c>
      <c r="W67" s="4">
        <f t="shared" si="37"/>
        <v>2.4205283586254805E-4</v>
      </c>
      <c r="AB67" s="3" t="s">
        <v>30</v>
      </c>
      <c r="AC67" s="4">
        <f t="shared" si="38"/>
        <v>2.3485223570269805E-4</v>
      </c>
    </row>
    <row r="68" spans="12:29" x14ac:dyDescent="0.25">
      <c r="L68" s="3" t="s">
        <v>31</v>
      </c>
      <c r="M68" s="6">
        <v>-2.831</v>
      </c>
      <c r="N68" s="6">
        <v>-2.8290000000000002</v>
      </c>
      <c r="O68" s="6">
        <v>-0.9</v>
      </c>
      <c r="P68" s="6">
        <v>-0.89100000000000001</v>
      </c>
      <c r="Q68" s="6">
        <v>-0.36499999999999999</v>
      </c>
      <c r="R68" s="6">
        <v>-0.36299999999999999</v>
      </c>
      <c r="T68" s="3" t="s">
        <v>31</v>
      </c>
      <c r="U68" s="4">
        <f t="shared" si="35"/>
        <v>3.5526851656619791E-4</v>
      </c>
      <c r="V68" s="4">
        <f t="shared" si="36"/>
        <v>3.4848480520556285E-4</v>
      </c>
      <c r="W68" s="4">
        <f t="shared" si="37"/>
        <v>3.1039716598844409E-4</v>
      </c>
      <c r="AB68" s="3" t="s">
        <v>31</v>
      </c>
      <c r="AC68" s="4">
        <f t="shared" si="38"/>
        <v>3.3805016258673499E-4</v>
      </c>
    </row>
    <row r="69" spans="12:29" x14ac:dyDescent="0.25">
      <c r="L69" s="3" t="s">
        <v>32</v>
      </c>
      <c r="M69" s="6">
        <v>-2.819</v>
      </c>
      <c r="N69" s="6">
        <v>-2.8260000000000001</v>
      </c>
      <c r="O69" s="6">
        <v>-0.88</v>
      </c>
      <c r="P69" s="6">
        <v>-0.88500000000000001</v>
      </c>
      <c r="Q69" s="6">
        <v>-0.36</v>
      </c>
      <c r="R69" s="6">
        <v>-0.35</v>
      </c>
      <c r="T69" s="3" t="s">
        <v>32</v>
      </c>
      <c r="U69" s="4">
        <f t="shared" si="35"/>
        <v>3.9859394541573608E-4</v>
      </c>
      <c r="V69" s="4">
        <f t="shared" si="36"/>
        <v>4.2275205877396105E-4</v>
      </c>
      <c r="W69" s="4">
        <f t="shared" si="37"/>
        <v>3.6165541358286609E-4</v>
      </c>
      <c r="AB69" s="3" t="s">
        <v>32</v>
      </c>
      <c r="AC69" s="4">
        <f t="shared" si="38"/>
        <v>3.9433380592418776E-4</v>
      </c>
    </row>
    <row r="70" spans="12:29" x14ac:dyDescent="0.25">
      <c r="L70" s="3" t="s">
        <v>33</v>
      </c>
      <c r="M70" s="6">
        <v>-2.82</v>
      </c>
      <c r="N70" s="6">
        <v>-2.8210000000000002</v>
      </c>
      <c r="O70" s="6">
        <v>-0.878</v>
      </c>
      <c r="P70" s="6">
        <v>-0.878</v>
      </c>
      <c r="Q70" s="6">
        <v>-0.34300000000000003</v>
      </c>
      <c r="R70" s="6">
        <v>-0.34100000000000003</v>
      </c>
      <c r="T70" s="3" t="s">
        <v>33</v>
      </c>
      <c r="U70" s="4">
        <f t="shared" si="35"/>
        <v>4.1014739310894457E-4</v>
      </c>
      <c r="V70" s="4">
        <f t="shared" si="36"/>
        <v>4.4845995423994553E-4</v>
      </c>
      <c r="W70" s="4">
        <f t="shared" si="37"/>
        <v>4.3569510455258642E-4</v>
      </c>
      <c r="AB70" s="3" t="s">
        <v>33</v>
      </c>
      <c r="AC70" s="4">
        <f t="shared" si="38"/>
        <v>4.3143415063382553E-4</v>
      </c>
    </row>
    <row r="71" spans="12:29" x14ac:dyDescent="0.25">
      <c r="L71" s="3" t="s">
        <v>34</v>
      </c>
      <c r="M71" s="6">
        <v>-2.8079999999999998</v>
      </c>
      <c r="N71" s="6">
        <v>-2.8090000000000002</v>
      </c>
      <c r="O71" s="6">
        <v>-0.88600000000000001</v>
      </c>
      <c r="P71" s="6">
        <v>-0.88300000000000001</v>
      </c>
      <c r="Q71" s="6">
        <v>-0.33800000000000002</v>
      </c>
      <c r="R71" s="6">
        <v>-0.34</v>
      </c>
      <c r="T71" s="3" t="s">
        <v>34</v>
      </c>
      <c r="U71" s="4">
        <f t="shared" si="35"/>
        <v>4.7946807926820315E-4</v>
      </c>
      <c r="V71" s="4">
        <f t="shared" si="36"/>
        <v>4.1132632745574584E-4</v>
      </c>
      <c r="W71" s="4">
        <f t="shared" si="37"/>
        <v>4.5278118708406046E-4</v>
      </c>
      <c r="AB71" s="3" t="s">
        <v>34</v>
      </c>
      <c r="AC71" s="4">
        <f t="shared" si="38"/>
        <v>4.4785853126933645E-4</v>
      </c>
    </row>
    <row r="72" spans="12:29" x14ac:dyDescent="0.25">
      <c r="L72" s="3"/>
      <c r="M72" s="3"/>
      <c r="N72" s="3"/>
      <c r="O72" s="3"/>
      <c r="P72" s="3"/>
      <c r="Q72" s="3"/>
      <c r="R72" s="3"/>
    </row>
    <row r="73" spans="12:29" x14ac:dyDescent="0.25">
      <c r="L73" s="3"/>
      <c r="M73" s="10" t="s">
        <v>36</v>
      </c>
      <c r="N73" s="10"/>
      <c r="O73" s="10"/>
      <c r="P73" s="10"/>
      <c r="Q73" s="10"/>
      <c r="R73" s="10"/>
      <c r="U73" s="11" t="s">
        <v>36</v>
      </c>
      <c r="V73" s="11"/>
      <c r="W73" s="11"/>
    </row>
    <row r="74" spans="12:29" x14ac:dyDescent="0.25">
      <c r="L74" s="3"/>
      <c r="M74" s="10">
        <v>1</v>
      </c>
      <c r="N74" s="10"/>
      <c r="O74" s="10">
        <v>2</v>
      </c>
      <c r="P74" s="10"/>
      <c r="Q74" s="10">
        <v>3</v>
      </c>
      <c r="R74" s="10"/>
      <c r="U74" s="4">
        <v>1</v>
      </c>
      <c r="V74" s="4">
        <v>2</v>
      </c>
      <c r="W74" s="4">
        <v>3</v>
      </c>
    </row>
    <row r="75" spans="12:29" x14ac:dyDescent="0.25">
      <c r="L75" s="3" t="s">
        <v>26</v>
      </c>
      <c r="M75" s="6">
        <v>-0.3</v>
      </c>
      <c r="N75" s="6">
        <v>-0.27</v>
      </c>
      <c r="O75" s="6">
        <v>0.28499999999999998</v>
      </c>
      <c r="P75" s="6">
        <v>0.28299999999999997</v>
      </c>
      <c r="Q75" s="6">
        <v>0.20399999999999999</v>
      </c>
      <c r="R75" s="6">
        <v>0.21099999999999999</v>
      </c>
      <c r="T75" s="3" t="s">
        <v>26</v>
      </c>
      <c r="U75" s="4">
        <f>(AVERAGE(M75:N75)-AVERAGE($M$75:$N$75))/(176+AVERAGE($M$75:$N$75))</f>
        <v>0</v>
      </c>
      <c r="V75" s="4">
        <f>(AVERAGE(O75:P75)-AVERAGE($O$75:$P$75))/(176+AVERAGE($O$75:$P$75))</f>
        <v>0</v>
      </c>
      <c r="W75" s="4">
        <f>(AVERAGE(Q75:R75)-AVERAGE($Q$75:$R$75))/(176+AVERAGE($Q$75:$R$75))</f>
        <v>0</v>
      </c>
      <c r="AB75" s="3" t="s">
        <v>26</v>
      </c>
      <c r="AC75" s="4">
        <f>AVERAGE(U75:W75)</f>
        <v>0</v>
      </c>
    </row>
    <row r="76" spans="12:29" x14ac:dyDescent="0.25">
      <c r="L76" s="3" t="s">
        <v>27</v>
      </c>
      <c r="M76" s="6">
        <v>-0.27900000000000003</v>
      </c>
      <c r="N76" s="6">
        <v>-0.25</v>
      </c>
      <c r="O76" s="6">
        <v>0.3</v>
      </c>
      <c r="P76" s="6">
        <v>0.3</v>
      </c>
      <c r="Q76" s="6">
        <v>0.21199999999999999</v>
      </c>
      <c r="R76" s="6">
        <v>0.20399999999999999</v>
      </c>
      <c r="T76" s="3" t="s">
        <v>27</v>
      </c>
      <c r="U76" s="4">
        <f t="shared" ref="U76:U83" si="39">(AVERAGE(M76:N76)-AVERAGE($M$75:$N$75))/(176+AVERAGE($M$75:$N$75))</f>
        <v>1.1666619241385207E-4</v>
      </c>
      <c r="V76" s="4">
        <f t="shared" ref="V76:V83" si="40">(AVERAGE(O76:P76)-AVERAGE($O$75:$P$75))/(176+AVERAGE($O$75:$P$75))</f>
        <v>9.0762633023984112E-5</v>
      </c>
      <c r="W76" s="4">
        <f t="shared" ref="W76:W83" si="41">(AVERAGE(Q76:R76)-AVERAGE($Q$75:$R$75))/(176+AVERAGE($Q$75:$R$75))</f>
        <v>2.8375636678347994E-6</v>
      </c>
      <c r="AB76" s="3" t="s">
        <v>27</v>
      </c>
      <c r="AC76" s="4">
        <f t="shared" ref="AC76:AC83" si="42">AVERAGE(U76:W76)</f>
        <v>7.0088796368556993E-5</v>
      </c>
    </row>
    <row r="77" spans="12:29" x14ac:dyDescent="0.25">
      <c r="L77" s="3" t="s">
        <v>28</v>
      </c>
      <c r="M77" s="6">
        <v>-0.252</v>
      </c>
      <c r="N77" s="6">
        <v>-0.27100000000000002</v>
      </c>
      <c r="O77" s="6">
        <v>0.29099999999999998</v>
      </c>
      <c r="P77" s="6">
        <v>0.312</v>
      </c>
      <c r="Q77" s="6">
        <v>0.23400000000000001</v>
      </c>
      <c r="R77" s="6">
        <v>0.23</v>
      </c>
      <c r="T77" s="3" t="s">
        <v>28</v>
      </c>
      <c r="U77" s="4">
        <f t="shared" si="39"/>
        <v>1.3373929374270848E-4</v>
      </c>
      <c r="V77" s="4">
        <f t="shared" si="40"/>
        <v>9.927162986998262E-5</v>
      </c>
      <c r="W77" s="4">
        <f t="shared" si="41"/>
        <v>1.3904061972390517E-4</v>
      </c>
      <c r="AB77" s="3" t="s">
        <v>28</v>
      </c>
      <c r="AC77" s="4">
        <f t="shared" si="42"/>
        <v>1.2401718111219875E-4</v>
      </c>
    </row>
    <row r="78" spans="12:29" x14ac:dyDescent="0.25">
      <c r="L78" s="3" t="s">
        <v>29</v>
      </c>
      <c r="M78" s="6">
        <v>-0.26500000000000001</v>
      </c>
      <c r="N78" s="6">
        <v>-0.26300000000000001</v>
      </c>
      <c r="O78" s="6">
        <v>0.30499999999999999</v>
      </c>
      <c r="P78" s="6">
        <v>0.317</v>
      </c>
      <c r="Q78" s="6">
        <v>0.222</v>
      </c>
      <c r="R78" s="6">
        <v>0.216</v>
      </c>
      <c r="T78" s="3" t="s">
        <v>29</v>
      </c>
      <c r="U78" s="4">
        <f t="shared" si="39"/>
        <v>1.1951170930199481E-4</v>
      </c>
      <c r="V78" s="4">
        <f t="shared" si="40"/>
        <v>1.5316194322797318E-4</v>
      </c>
      <c r="W78" s="4">
        <f t="shared" si="41"/>
        <v>6.526396436020038E-5</v>
      </c>
      <c r="AB78" s="3" t="s">
        <v>29</v>
      </c>
      <c r="AC78" s="4">
        <f t="shared" si="42"/>
        <v>1.1264587229672279E-4</v>
      </c>
    </row>
    <row r="79" spans="12:29" x14ac:dyDescent="0.25">
      <c r="L79" s="3" t="s">
        <v>30</v>
      </c>
      <c r="M79" s="6">
        <v>-0.25600000000000001</v>
      </c>
      <c r="N79" s="6">
        <v>-0.25800000000000001</v>
      </c>
      <c r="O79" s="6">
        <v>0.31900000000000001</v>
      </c>
      <c r="P79" s="6">
        <v>0.32</v>
      </c>
      <c r="Q79" s="6">
        <v>0.23</v>
      </c>
      <c r="R79" s="6">
        <v>0.23899999999999999</v>
      </c>
      <c r="T79" s="3" t="s">
        <v>30</v>
      </c>
      <c r="U79" s="4">
        <f t="shared" si="39"/>
        <v>1.5934894573599309E-4</v>
      </c>
      <c r="V79" s="4">
        <f t="shared" si="40"/>
        <v>2.0137959202196475E-4</v>
      </c>
      <c r="W79" s="4">
        <f t="shared" si="41"/>
        <v>1.5322843806307902E-4</v>
      </c>
      <c r="AB79" s="3" t="s">
        <v>30</v>
      </c>
      <c r="AC79" s="4">
        <f t="shared" si="42"/>
        <v>1.7131899194034565E-4</v>
      </c>
    </row>
    <row r="80" spans="12:29" x14ac:dyDescent="0.25">
      <c r="L80" s="3" t="s">
        <v>31</v>
      </c>
      <c r="M80" s="6">
        <v>-0.23300000000000001</v>
      </c>
      <c r="N80" s="6">
        <v>-0.24099999999999999</v>
      </c>
      <c r="O80" s="6">
        <v>0.32300000000000001</v>
      </c>
      <c r="P80" s="6">
        <v>0.33</v>
      </c>
      <c r="Q80" s="6">
        <v>0.247</v>
      </c>
      <c r="R80" s="6">
        <v>0.246</v>
      </c>
      <c r="T80" s="3" t="s">
        <v>31</v>
      </c>
      <c r="U80" s="4">
        <f t="shared" si="39"/>
        <v>2.7316962126170243E-4</v>
      </c>
      <c r="V80" s="4">
        <f t="shared" si="40"/>
        <v>2.410882439699578E-4</v>
      </c>
      <c r="W80" s="4">
        <f t="shared" si="41"/>
        <v>2.2132996609111421E-4</v>
      </c>
      <c r="AB80" s="3" t="s">
        <v>31</v>
      </c>
      <c r="AC80" s="4">
        <f t="shared" si="42"/>
        <v>2.4519594377425815E-4</v>
      </c>
    </row>
    <row r="81" spans="12:29" x14ac:dyDescent="0.25">
      <c r="L81" s="3" t="s">
        <v>32</v>
      </c>
      <c r="M81" s="6">
        <v>-0.218</v>
      </c>
      <c r="N81" s="6">
        <v>-0.217</v>
      </c>
      <c r="O81" s="6">
        <v>0.34699999999999998</v>
      </c>
      <c r="P81" s="6">
        <v>0.34100000000000003</v>
      </c>
      <c r="Q81" s="6">
        <v>0.26100000000000001</v>
      </c>
      <c r="R81" s="6">
        <v>0.25700000000000001</v>
      </c>
      <c r="T81" s="3" t="s">
        <v>32</v>
      </c>
      <c r="U81" s="4">
        <f t="shared" si="39"/>
        <v>3.8414477989926886E-4</v>
      </c>
      <c r="V81" s="4">
        <f t="shared" si="40"/>
        <v>3.4035987383994012E-4</v>
      </c>
      <c r="W81" s="4">
        <f t="shared" si="41"/>
        <v>2.9226905778698419E-4</v>
      </c>
      <c r="AB81" s="3" t="s">
        <v>32</v>
      </c>
      <c r="AC81" s="4">
        <f t="shared" si="42"/>
        <v>3.3892457050873102E-4</v>
      </c>
    </row>
    <row r="82" spans="12:29" x14ac:dyDescent="0.25">
      <c r="L82" s="3" t="s">
        <v>33</v>
      </c>
      <c r="M82" s="6">
        <v>-0.20300000000000001</v>
      </c>
      <c r="N82" s="6">
        <v>-0.20799999999999999</v>
      </c>
      <c r="O82" s="6">
        <v>0.35399999999999998</v>
      </c>
      <c r="P82" s="6">
        <v>0.35199999999999998</v>
      </c>
      <c r="Q82" s="6">
        <v>0.28499999999999998</v>
      </c>
      <c r="R82" s="6">
        <v>0.28999999999999998</v>
      </c>
      <c r="T82" s="3" t="s">
        <v>33</v>
      </c>
      <c r="U82" s="4">
        <f t="shared" si="39"/>
        <v>4.5243718521469431E-4</v>
      </c>
      <c r="V82" s="4">
        <f t="shared" si="40"/>
        <v>3.9141385491593114E-4</v>
      </c>
      <c r="W82" s="4">
        <f t="shared" si="41"/>
        <v>4.5401018685356742E-4</v>
      </c>
      <c r="AB82" s="3" t="s">
        <v>33</v>
      </c>
      <c r="AC82" s="4">
        <f t="shared" si="42"/>
        <v>4.3262040899473097E-4</v>
      </c>
    </row>
    <row r="83" spans="12:29" x14ac:dyDescent="0.25">
      <c r="L83" s="3" t="s">
        <v>34</v>
      </c>
      <c r="M83" s="6">
        <v>-0.20699999999999999</v>
      </c>
      <c r="N83" s="6">
        <v>-0.215</v>
      </c>
      <c r="O83" s="6">
        <v>0.36</v>
      </c>
      <c r="P83" s="6">
        <v>0.35099999999999998</v>
      </c>
      <c r="Q83" s="6">
        <v>0.27400000000000002</v>
      </c>
      <c r="R83" s="6">
        <v>0.27500000000000002</v>
      </c>
      <c r="T83" s="3" t="s">
        <v>34</v>
      </c>
      <c r="U83" s="4">
        <f t="shared" si="39"/>
        <v>4.2113649944512443E-4</v>
      </c>
      <c r="V83" s="4">
        <f t="shared" si="40"/>
        <v>4.055955163259287E-4</v>
      </c>
      <c r="W83" s="4">
        <f t="shared" si="41"/>
        <v>3.8023353148986297E-4</v>
      </c>
      <c r="AB83" s="3" t="s">
        <v>34</v>
      </c>
      <c r="AC83" s="4">
        <f t="shared" si="42"/>
        <v>4.0232184908697209E-4</v>
      </c>
    </row>
    <row r="84" spans="12:29" x14ac:dyDescent="0.25">
      <c r="L84" s="3"/>
      <c r="M84" s="3"/>
      <c r="N84" s="3"/>
      <c r="O84" s="3"/>
      <c r="P84" s="3"/>
      <c r="Q84" s="3"/>
      <c r="R84" s="3"/>
    </row>
    <row r="85" spans="12:29" x14ac:dyDescent="0.25">
      <c r="L85" s="3"/>
      <c r="M85" s="10"/>
      <c r="N85" s="10"/>
      <c r="O85" s="10"/>
      <c r="P85" s="10"/>
      <c r="Q85" s="10"/>
      <c r="R85" s="10"/>
      <c r="U85" s="11"/>
      <c r="V85" s="11"/>
      <c r="W85" s="11"/>
    </row>
    <row r="86" spans="12:29" x14ac:dyDescent="0.25">
      <c r="L86" s="3"/>
      <c r="M86" s="10"/>
      <c r="N86" s="10"/>
      <c r="O86" s="10"/>
      <c r="P86" s="10"/>
      <c r="Q86" s="10"/>
      <c r="R86" s="10"/>
    </row>
    <row r="87" spans="12:29" x14ac:dyDescent="0.25">
      <c r="L87" s="3"/>
      <c r="M87" s="6"/>
      <c r="N87" s="6"/>
      <c r="O87" s="6"/>
      <c r="P87" s="6"/>
      <c r="Q87" s="6"/>
      <c r="R87" s="6"/>
      <c r="AB87" s="3" t="s">
        <v>26</v>
      </c>
      <c r="AC87" s="4" t="e">
        <f>AVERAGE(U87:W87)</f>
        <v>#DIV/0!</v>
      </c>
    </row>
    <row r="88" spans="12:29" x14ac:dyDescent="0.25">
      <c r="L88" s="3"/>
      <c r="M88" s="6"/>
      <c r="N88" s="6"/>
      <c r="O88" s="6"/>
      <c r="P88" s="6"/>
      <c r="Q88" s="6"/>
      <c r="R88" s="6"/>
      <c r="AB88" s="3" t="s">
        <v>27</v>
      </c>
      <c r="AC88" s="4" t="e">
        <f t="shared" ref="AC88:AC95" si="43">AVERAGE(U88:W88)</f>
        <v>#DIV/0!</v>
      </c>
    </row>
    <row r="89" spans="12:29" x14ac:dyDescent="0.25">
      <c r="L89" s="3"/>
      <c r="M89" s="6"/>
      <c r="N89" s="6"/>
      <c r="O89" s="6"/>
      <c r="P89" s="6"/>
      <c r="Q89" s="6"/>
      <c r="R89" s="6"/>
      <c r="AB89" s="3" t="s">
        <v>28</v>
      </c>
      <c r="AC89" s="4" t="e">
        <f t="shared" si="43"/>
        <v>#DIV/0!</v>
      </c>
    </row>
    <row r="90" spans="12:29" x14ac:dyDescent="0.25">
      <c r="L90" s="3"/>
      <c r="M90" s="6"/>
      <c r="N90" s="6"/>
      <c r="O90" s="6"/>
      <c r="P90" s="6"/>
      <c r="Q90" s="6"/>
      <c r="R90" s="6"/>
      <c r="AB90" s="3" t="s">
        <v>29</v>
      </c>
      <c r="AC90" s="4" t="e">
        <f t="shared" si="43"/>
        <v>#DIV/0!</v>
      </c>
    </row>
    <row r="91" spans="12:29" x14ac:dyDescent="0.25">
      <c r="L91" s="3"/>
      <c r="M91" s="6"/>
      <c r="N91" s="6"/>
      <c r="O91" s="6"/>
      <c r="P91" s="6"/>
      <c r="Q91" s="6"/>
      <c r="R91" s="6"/>
      <c r="AB91" s="3" t="s">
        <v>30</v>
      </c>
      <c r="AC91" s="4" t="e">
        <f t="shared" si="43"/>
        <v>#DIV/0!</v>
      </c>
    </row>
    <row r="92" spans="12:29" x14ac:dyDescent="0.25">
      <c r="L92" s="3"/>
      <c r="M92" s="6"/>
      <c r="N92" s="6"/>
      <c r="O92" s="6"/>
      <c r="P92" s="6"/>
      <c r="Q92" s="6"/>
      <c r="R92" s="6"/>
      <c r="AB92" s="3" t="s">
        <v>31</v>
      </c>
      <c r="AC92" s="4" t="e">
        <f t="shared" si="43"/>
        <v>#DIV/0!</v>
      </c>
    </row>
    <row r="93" spans="12:29" x14ac:dyDescent="0.25">
      <c r="L93" s="3"/>
      <c r="M93" s="6"/>
      <c r="N93" s="6"/>
      <c r="O93" s="6"/>
      <c r="P93" s="6"/>
      <c r="Q93" s="6"/>
      <c r="R93" s="6"/>
      <c r="AB93" s="3" t="s">
        <v>32</v>
      </c>
      <c r="AC93" s="4" t="e">
        <f t="shared" si="43"/>
        <v>#DIV/0!</v>
      </c>
    </row>
    <row r="94" spans="12:29" x14ac:dyDescent="0.25">
      <c r="L94" s="3"/>
      <c r="M94" s="6"/>
      <c r="N94" s="6"/>
      <c r="O94" s="6"/>
      <c r="P94" s="6"/>
      <c r="Q94" s="6"/>
      <c r="R94" s="6"/>
      <c r="AB94" s="3" t="s">
        <v>33</v>
      </c>
      <c r="AC94" s="4" t="e">
        <f t="shared" si="43"/>
        <v>#DIV/0!</v>
      </c>
    </row>
    <row r="95" spans="12:29" x14ac:dyDescent="0.25">
      <c r="L95" s="3"/>
      <c r="M95" s="6"/>
      <c r="N95" s="6"/>
      <c r="O95" s="6"/>
      <c r="P95" s="6"/>
      <c r="Q95" s="6"/>
      <c r="R95" s="6"/>
      <c r="AB95" s="3" t="s">
        <v>34</v>
      </c>
      <c r="AC95" s="4" t="e">
        <f t="shared" si="43"/>
        <v>#DIV/0!</v>
      </c>
    </row>
    <row r="96" spans="12:29" x14ac:dyDescent="0.25">
      <c r="L96" s="3"/>
      <c r="M96" s="3"/>
      <c r="N96" s="3"/>
      <c r="O96" s="3"/>
      <c r="P96" s="3"/>
      <c r="Q96" s="3"/>
      <c r="R96" s="3"/>
    </row>
    <row r="97" spans="12:29" x14ac:dyDescent="0.25">
      <c r="L97" s="3"/>
      <c r="M97" s="10"/>
      <c r="N97" s="10"/>
      <c r="O97" s="10"/>
      <c r="P97" s="10"/>
      <c r="Q97" s="10"/>
      <c r="R97" s="10"/>
      <c r="U97" s="11"/>
      <c r="V97" s="11"/>
      <c r="W97" s="11"/>
    </row>
    <row r="98" spans="12:29" x14ac:dyDescent="0.25">
      <c r="L98" s="3"/>
      <c r="M98" s="10"/>
      <c r="N98" s="10"/>
      <c r="O98" s="10"/>
      <c r="P98" s="10"/>
      <c r="Q98" s="10"/>
      <c r="R98" s="10"/>
    </row>
    <row r="99" spans="12:29" x14ac:dyDescent="0.25">
      <c r="L99" s="3"/>
      <c r="M99" s="6"/>
      <c r="N99" s="6"/>
      <c r="O99" s="6"/>
      <c r="P99" s="6"/>
      <c r="Q99" s="6"/>
      <c r="R99" s="6"/>
      <c r="AB99" s="3" t="s">
        <v>26</v>
      </c>
      <c r="AC99" s="4" t="e">
        <f>AVERAGE(U99:W99)</f>
        <v>#DIV/0!</v>
      </c>
    </row>
    <row r="100" spans="12:29" x14ac:dyDescent="0.25">
      <c r="L100" s="3"/>
      <c r="M100" s="6"/>
      <c r="N100" s="6"/>
      <c r="O100" s="6"/>
      <c r="P100" s="6"/>
      <c r="Q100" s="6"/>
      <c r="R100" s="6"/>
      <c r="AB100" s="3" t="s">
        <v>27</v>
      </c>
      <c r="AC100" s="4" t="e">
        <f t="shared" ref="AC100:AC107" si="44">AVERAGE(U100:W100)</f>
        <v>#DIV/0!</v>
      </c>
    </row>
    <row r="101" spans="12:29" x14ac:dyDescent="0.25">
      <c r="L101" s="3"/>
      <c r="M101" s="6"/>
      <c r="N101" s="6"/>
      <c r="O101" s="6"/>
      <c r="P101" s="6"/>
      <c r="Q101" s="6"/>
      <c r="R101" s="6"/>
      <c r="AB101" s="3" t="s">
        <v>28</v>
      </c>
      <c r="AC101" s="4" t="e">
        <f t="shared" si="44"/>
        <v>#DIV/0!</v>
      </c>
    </row>
    <row r="102" spans="12:29" x14ac:dyDescent="0.25">
      <c r="L102" s="3"/>
      <c r="M102" s="6"/>
      <c r="N102" s="6"/>
      <c r="O102" s="6"/>
      <c r="P102" s="6"/>
      <c r="Q102" s="6"/>
      <c r="R102" s="6"/>
      <c r="AB102" s="3" t="s">
        <v>29</v>
      </c>
      <c r="AC102" s="4" t="e">
        <f t="shared" si="44"/>
        <v>#DIV/0!</v>
      </c>
    </row>
    <row r="103" spans="12:29" x14ac:dyDescent="0.25">
      <c r="L103" s="3"/>
      <c r="M103" s="6"/>
      <c r="N103" s="6"/>
      <c r="O103" s="6"/>
      <c r="P103" s="6"/>
      <c r="Q103" s="6"/>
      <c r="R103" s="6"/>
      <c r="AB103" s="3" t="s">
        <v>30</v>
      </c>
      <c r="AC103" s="4" t="e">
        <f t="shared" si="44"/>
        <v>#DIV/0!</v>
      </c>
    </row>
    <row r="104" spans="12:29" x14ac:dyDescent="0.25">
      <c r="L104" s="3"/>
      <c r="M104" s="6"/>
      <c r="N104" s="6"/>
      <c r="O104" s="6"/>
      <c r="P104" s="6"/>
      <c r="Q104" s="6"/>
      <c r="R104" s="6"/>
      <c r="AB104" s="3" t="s">
        <v>31</v>
      </c>
      <c r="AC104" s="4" t="e">
        <f t="shared" si="44"/>
        <v>#DIV/0!</v>
      </c>
    </row>
    <row r="105" spans="12:29" x14ac:dyDescent="0.25">
      <c r="L105" s="3"/>
      <c r="M105" s="6"/>
      <c r="N105" s="6"/>
      <c r="O105" s="6"/>
      <c r="P105" s="6"/>
      <c r="Q105" s="6"/>
      <c r="R105" s="6"/>
      <c r="AB105" s="3" t="s">
        <v>32</v>
      </c>
      <c r="AC105" s="4" t="e">
        <f t="shared" si="44"/>
        <v>#DIV/0!</v>
      </c>
    </row>
    <row r="106" spans="12:29" x14ac:dyDescent="0.25">
      <c r="L106" s="3"/>
      <c r="M106" s="6"/>
      <c r="N106" s="6"/>
      <c r="O106" s="6"/>
      <c r="P106" s="6"/>
      <c r="Q106" s="6"/>
      <c r="R106" s="6"/>
      <c r="AB106" s="3" t="s">
        <v>33</v>
      </c>
      <c r="AC106" s="4" t="e">
        <f t="shared" si="44"/>
        <v>#DIV/0!</v>
      </c>
    </row>
    <row r="107" spans="12:29" x14ac:dyDescent="0.25">
      <c r="L107" s="3"/>
      <c r="M107" s="6"/>
      <c r="N107" s="6"/>
      <c r="O107" s="6"/>
      <c r="P107" s="6"/>
      <c r="Q107" s="6"/>
      <c r="R107" s="6"/>
      <c r="AB107" s="3" t="s">
        <v>34</v>
      </c>
      <c r="AC107" s="4" t="e">
        <f t="shared" si="44"/>
        <v>#DIV/0!</v>
      </c>
    </row>
    <row r="108" spans="12:29" x14ac:dyDescent="0.25">
      <c r="L108" s="3"/>
      <c r="M108" s="3"/>
      <c r="N108" s="3"/>
      <c r="O108" s="3"/>
      <c r="P108" s="3"/>
      <c r="Q108" s="3"/>
      <c r="R108" s="3"/>
    </row>
    <row r="109" spans="12:29" x14ac:dyDescent="0.25">
      <c r="L109" s="3"/>
      <c r="M109" s="10"/>
      <c r="N109" s="10"/>
      <c r="O109" s="10"/>
      <c r="P109" s="10"/>
      <c r="Q109" s="10"/>
      <c r="R109" s="10"/>
      <c r="U109" s="11"/>
      <c r="V109" s="11"/>
      <c r="W109" s="11"/>
    </row>
    <row r="110" spans="12:29" x14ac:dyDescent="0.25">
      <c r="L110" s="3"/>
      <c r="M110" s="10"/>
      <c r="N110" s="10"/>
      <c r="O110" s="10"/>
      <c r="P110" s="10"/>
      <c r="Q110" s="10"/>
      <c r="R110" s="10"/>
    </row>
    <row r="111" spans="12:29" x14ac:dyDescent="0.25">
      <c r="L111" s="3"/>
      <c r="M111" s="6"/>
      <c r="N111" s="6"/>
      <c r="O111" s="6"/>
      <c r="P111" s="6"/>
      <c r="Q111" s="6"/>
      <c r="R111" s="6"/>
      <c r="AB111" s="3" t="s">
        <v>26</v>
      </c>
      <c r="AC111" s="4" t="e">
        <f>AVERAGE(U111:W111)</f>
        <v>#DIV/0!</v>
      </c>
    </row>
    <row r="112" spans="12:29" x14ac:dyDescent="0.25">
      <c r="L112" s="3"/>
      <c r="M112" s="6"/>
      <c r="N112" s="6"/>
      <c r="O112" s="6"/>
      <c r="P112" s="6"/>
      <c r="Q112" s="6"/>
      <c r="R112" s="6"/>
      <c r="AB112" s="3" t="s">
        <v>27</v>
      </c>
      <c r="AC112" s="4" t="e">
        <f t="shared" ref="AC112:AC119" si="45">AVERAGE(U112:W112)</f>
        <v>#DIV/0!</v>
      </c>
    </row>
    <row r="113" spans="12:29" x14ac:dyDescent="0.25">
      <c r="L113" s="3"/>
      <c r="M113" s="6"/>
      <c r="N113" s="6"/>
      <c r="O113" s="6"/>
      <c r="P113" s="6"/>
      <c r="Q113" s="6"/>
      <c r="R113" s="6"/>
      <c r="AB113" s="3" t="s">
        <v>28</v>
      </c>
      <c r="AC113" s="4" t="e">
        <f t="shared" si="45"/>
        <v>#DIV/0!</v>
      </c>
    </row>
    <row r="114" spans="12:29" x14ac:dyDescent="0.25">
      <c r="L114" s="3"/>
      <c r="M114" s="6"/>
      <c r="N114" s="6"/>
      <c r="O114" s="6"/>
      <c r="P114" s="6"/>
      <c r="Q114" s="6"/>
      <c r="R114" s="6"/>
      <c r="AB114" s="3" t="s">
        <v>29</v>
      </c>
      <c r="AC114" s="4" t="e">
        <f t="shared" si="45"/>
        <v>#DIV/0!</v>
      </c>
    </row>
    <row r="115" spans="12:29" x14ac:dyDescent="0.25">
      <c r="L115" s="3"/>
      <c r="M115" s="6"/>
      <c r="N115" s="6"/>
      <c r="O115" s="6"/>
      <c r="P115" s="6"/>
      <c r="Q115" s="6"/>
      <c r="R115" s="6"/>
      <c r="AB115" s="3" t="s">
        <v>30</v>
      </c>
      <c r="AC115" s="4" t="e">
        <f t="shared" si="45"/>
        <v>#DIV/0!</v>
      </c>
    </row>
    <row r="116" spans="12:29" x14ac:dyDescent="0.25">
      <c r="L116" s="3"/>
      <c r="M116" s="6"/>
      <c r="N116" s="6"/>
      <c r="O116" s="6"/>
      <c r="P116" s="6"/>
      <c r="Q116" s="6"/>
      <c r="R116" s="6"/>
      <c r="AB116" s="3" t="s">
        <v>31</v>
      </c>
      <c r="AC116" s="4" t="e">
        <f t="shared" si="45"/>
        <v>#DIV/0!</v>
      </c>
    </row>
    <row r="117" spans="12:29" x14ac:dyDescent="0.25">
      <c r="L117" s="3"/>
      <c r="M117" s="6"/>
      <c r="N117" s="6"/>
      <c r="O117" s="6"/>
      <c r="P117" s="6"/>
      <c r="Q117" s="6"/>
      <c r="R117" s="6"/>
      <c r="AB117" s="3" t="s">
        <v>32</v>
      </c>
      <c r="AC117" s="4" t="e">
        <f t="shared" si="45"/>
        <v>#DIV/0!</v>
      </c>
    </row>
    <row r="118" spans="12:29" x14ac:dyDescent="0.25">
      <c r="L118" s="3"/>
      <c r="M118" s="6"/>
      <c r="N118" s="6"/>
      <c r="O118" s="6"/>
      <c r="P118" s="6"/>
      <c r="Q118" s="6"/>
      <c r="R118" s="6"/>
      <c r="AB118" s="3" t="s">
        <v>33</v>
      </c>
      <c r="AC118" s="4" t="e">
        <f t="shared" si="45"/>
        <v>#DIV/0!</v>
      </c>
    </row>
    <row r="119" spans="12:29" x14ac:dyDescent="0.25">
      <c r="L119" s="3"/>
      <c r="M119" s="6"/>
      <c r="N119" s="6"/>
      <c r="O119" s="6"/>
      <c r="P119" s="6"/>
      <c r="Q119" s="6"/>
      <c r="R119" s="6"/>
      <c r="AB119" s="3" t="s">
        <v>34</v>
      </c>
      <c r="AC119" s="4" t="e">
        <f t="shared" si="45"/>
        <v>#DIV/0!</v>
      </c>
    </row>
    <row r="120" spans="12:29" x14ac:dyDescent="0.25">
      <c r="L120" s="3"/>
      <c r="M120" s="3"/>
      <c r="N120" s="3"/>
      <c r="O120" s="3"/>
      <c r="P120" s="3"/>
      <c r="Q120" s="3"/>
      <c r="R120" s="3"/>
    </row>
    <row r="121" spans="12:29" x14ac:dyDescent="0.25">
      <c r="L121" s="3"/>
      <c r="M121" s="10" t="s">
        <v>37</v>
      </c>
      <c r="N121" s="10"/>
      <c r="O121" s="10"/>
      <c r="P121" s="10"/>
      <c r="Q121" s="10"/>
      <c r="R121" s="10"/>
      <c r="U121" s="11" t="s">
        <v>37</v>
      </c>
      <c r="V121" s="11"/>
      <c r="W121" s="11"/>
    </row>
    <row r="122" spans="12:29" x14ac:dyDescent="0.25">
      <c r="L122" s="3"/>
      <c r="M122" s="10">
        <v>1</v>
      </c>
      <c r="N122" s="10"/>
      <c r="O122" s="10">
        <v>2</v>
      </c>
      <c r="P122" s="10"/>
      <c r="Q122" s="10">
        <v>3</v>
      </c>
      <c r="R122" s="10"/>
      <c r="U122" s="4">
        <v>1</v>
      </c>
      <c r="V122" s="4">
        <v>2</v>
      </c>
      <c r="W122" s="4">
        <v>3</v>
      </c>
    </row>
    <row r="123" spans="12:29" x14ac:dyDescent="0.25">
      <c r="L123" s="3" t="s">
        <v>26</v>
      </c>
      <c r="M123" s="6">
        <v>0.14399999999999999</v>
      </c>
      <c r="N123" s="6">
        <v>0.155</v>
      </c>
      <c r="O123" s="6">
        <v>-0.16</v>
      </c>
      <c r="P123" s="6">
        <v>-0.17</v>
      </c>
      <c r="Q123" s="6">
        <v>0.23</v>
      </c>
      <c r="R123" s="6">
        <v>0.23799999999999999</v>
      </c>
      <c r="T123" s="3" t="s">
        <v>26</v>
      </c>
      <c r="U123" s="4">
        <f>(AVERAGE(M123:N123)-AVERAGE($M$123:$N$123))/(176+AVERAGE($M$123:$N$123))</f>
        <v>0</v>
      </c>
      <c r="V123" s="4">
        <f>(AVERAGE(O123:P123)-AVERAGE($O$123:$P$123))/(176+AVERAGE($O$123:$P$123))</f>
        <v>0</v>
      </c>
      <c r="W123" s="4">
        <f>(AVERAGE(Q123:R123)-AVERAGE($Q$123:$R$123))/(176+AVERAGE($Q$123:$R$123))</f>
        <v>0</v>
      </c>
      <c r="AB123" s="3" t="s">
        <v>26</v>
      </c>
      <c r="AC123" s="4">
        <f>AVERAGE(U123:W123)</f>
        <v>0</v>
      </c>
    </row>
    <row r="124" spans="12:29" x14ac:dyDescent="0.25">
      <c r="L124" s="3" t="s">
        <v>27</v>
      </c>
      <c r="M124" s="6">
        <v>0.16900000000000001</v>
      </c>
      <c r="N124" s="6">
        <v>0.17399999999999999</v>
      </c>
      <c r="O124" s="6">
        <v>-0.151</v>
      </c>
      <c r="P124" s="6">
        <v>-0.154</v>
      </c>
      <c r="Q124" s="6">
        <v>0.22900000000000001</v>
      </c>
      <c r="R124" s="6">
        <v>0.22900000000000001</v>
      </c>
      <c r="T124" s="3" t="s">
        <v>27</v>
      </c>
      <c r="U124" s="4">
        <f t="shared" ref="U124:U131" si="46">(AVERAGE(M124:N124)-AVERAGE($M$123:$N$123))/(176+AVERAGE($M$123:$N$123))</f>
        <v>1.248939111379822E-4</v>
      </c>
      <c r="V124" s="4">
        <f t="shared" ref="V124:V131" si="47">(AVERAGE(O124:P124)-AVERAGE($O$123:$P$123))/(176+AVERAGE($O$123:$P$123))</f>
        <v>7.1089373560440241E-5</v>
      </c>
      <c r="W124" s="4">
        <f t="shared" ref="W124:W131" si="48">(AVERAGE(Q124:R124)-AVERAGE($Q$123:$R$123))/(176+AVERAGE($Q$123:$R$123))</f>
        <v>-2.8371369883223307E-5</v>
      </c>
      <c r="AB124" s="3" t="s">
        <v>27</v>
      </c>
      <c r="AC124" s="4">
        <f t="shared" ref="AC124:AC131" si="49">AVERAGE(U124:W124)</f>
        <v>5.5870638271733046E-5</v>
      </c>
    </row>
    <row r="125" spans="12:29" x14ac:dyDescent="0.25">
      <c r="L125" s="3" t="s">
        <v>28</v>
      </c>
      <c r="M125" s="6">
        <v>0.185</v>
      </c>
      <c r="N125" s="6">
        <v>0.186</v>
      </c>
      <c r="O125" s="6">
        <v>-0.13600000000000001</v>
      </c>
      <c r="P125" s="6">
        <v>-0.13900000000000001</v>
      </c>
      <c r="Q125" s="6">
        <v>0.24299999999999999</v>
      </c>
      <c r="R125" s="6">
        <v>0.24299999999999999</v>
      </c>
      <c r="T125" s="3" t="s">
        <v>28</v>
      </c>
      <c r="U125" s="4">
        <f t="shared" si="46"/>
        <v>2.043718545894255E-4</v>
      </c>
      <c r="V125" s="4">
        <f t="shared" si="47"/>
        <v>1.5639662183296839E-4</v>
      </c>
      <c r="W125" s="4">
        <f t="shared" si="48"/>
        <v>5.1068465789802236E-5</v>
      </c>
      <c r="AB125" s="3" t="s">
        <v>28</v>
      </c>
      <c r="AC125" s="4">
        <f t="shared" si="49"/>
        <v>1.3727898073739869E-4</v>
      </c>
    </row>
    <row r="126" spans="12:29" x14ac:dyDescent="0.25">
      <c r="L126" s="3" t="s">
        <v>29</v>
      </c>
      <c r="M126" s="6">
        <v>0.19500000000000001</v>
      </c>
      <c r="N126" s="6">
        <v>0.19500000000000001</v>
      </c>
      <c r="O126" s="6">
        <v>-0.126</v>
      </c>
      <c r="P126" s="6">
        <v>-0.13</v>
      </c>
      <c r="Q126" s="6">
        <v>0.24199999999999999</v>
      </c>
      <c r="R126" s="6">
        <v>0.23899999999999999</v>
      </c>
      <c r="T126" s="3" t="s">
        <v>29</v>
      </c>
      <c r="U126" s="4">
        <f t="shared" si="46"/>
        <v>2.583033162171906E-4</v>
      </c>
      <c r="V126" s="4">
        <f t="shared" si="47"/>
        <v>2.1042454573890298E-4</v>
      </c>
      <c r="W126" s="4">
        <f t="shared" si="48"/>
        <v>3.6882780848190506E-5</v>
      </c>
      <c r="AB126" s="3" t="s">
        <v>29</v>
      </c>
      <c r="AC126" s="4">
        <f t="shared" si="49"/>
        <v>1.6853688093476136E-4</v>
      </c>
    </row>
    <row r="127" spans="12:29" x14ac:dyDescent="0.25">
      <c r="L127" s="3" t="s">
        <v>30</v>
      </c>
      <c r="M127" s="6">
        <v>0.20799999999999999</v>
      </c>
      <c r="N127" s="6">
        <v>0.2</v>
      </c>
      <c r="O127" s="6">
        <v>-0.121</v>
      </c>
      <c r="P127" s="6">
        <v>-0.13100000000000001</v>
      </c>
      <c r="Q127" s="6">
        <v>0.26400000000000001</v>
      </c>
      <c r="R127" s="6">
        <v>0.26700000000000002</v>
      </c>
      <c r="T127" s="3" t="s">
        <v>30</v>
      </c>
      <c r="U127" s="4">
        <f t="shared" si="46"/>
        <v>3.0939627986454699E-4</v>
      </c>
      <c r="V127" s="4">
        <f t="shared" si="47"/>
        <v>2.2179884550857341E-4</v>
      </c>
      <c r="W127" s="4">
        <f t="shared" si="48"/>
        <v>1.7873963026430784E-4</v>
      </c>
      <c r="AB127" s="3" t="s">
        <v>30</v>
      </c>
      <c r="AC127" s="4">
        <f t="shared" si="49"/>
        <v>2.3664491854580942E-4</v>
      </c>
    </row>
    <row r="128" spans="12:29" x14ac:dyDescent="0.25">
      <c r="L128" s="3" t="s">
        <v>31</v>
      </c>
      <c r="M128" s="6">
        <v>0.22700000000000001</v>
      </c>
      <c r="N128" s="6">
        <v>0.23400000000000001</v>
      </c>
      <c r="O128" s="6">
        <v>-9.8000000000000004E-2</v>
      </c>
      <c r="P128" s="6">
        <v>-9.7000000000000003E-2</v>
      </c>
      <c r="Q128" s="6">
        <v>0.28299999999999997</v>
      </c>
      <c r="R128" s="6">
        <v>0.28199999999999997</v>
      </c>
      <c r="T128" s="3" t="s">
        <v>31</v>
      </c>
      <c r="U128" s="4">
        <f t="shared" si="46"/>
        <v>4.5983667282620738E-4</v>
      </c>
      <c r="V128" s="4">
        <f t="shared" si="47"/>
        <v>3.8388261722637699E-4</v>
      </c>
      <c r="W128" s="4">
        <f t="shared" si="48"/>
        <v>2.7520228786726729E-4</v>
      </c>
      <c r="AB128" s="3" t="s">
        <v>31</v>
      </c>
      <c r="AC128" s="4">
        <f t="shared" si="49"/>
        <v>3.729738593066172E-4</v>
      </c>
    </row>
    <row r="129" spans="12:29" x14ac:dyDescent="0.25">
      <c r="L129" s="3" t="s">
        <v>32</v>
      </c>
      <c r="M129" s="6">
        <v>0.23499999999999999</v>
      </c>
      <c r="N129" s="6">
        <v>0.24299999999999999</v>
      </c>
      <c r="O129" s="6">
        <v>-0.09</v>
      </c>
      <c r="P129" s="6">
        <v>-0.09</v>
      </c>
      <c r="Q129" s="6">
        <v>0.29099999999999998</v>
      </c>
      <c r="R129" s="6">
        <v>0.29299999999999998</v>
      </c>
      <c r="T129" s="3" t="s">
        <v>32</v>
      </c>
      <c r="U129" s="4">
        <f t="shared" si="46"/>
        <v>5.08091138493155E-4</v>
      </c>
      <c r="V129" s="4">
        <f t="shared" si="47"/>
        <v>4.2653624136264117E-4</v>
      </c>
      <c r="W129" s="4">
        <f t="shared" si="48"/>
        <v>3.2910789064539189E-4</v>
      </c>
      <c r="AB129" s="3" t="s">
        <v>32</v>
      </c>
      <c r="AC129" s="4">
        <f t="shared" si="49"/>
        <v>4.2124509016706267E-4</v>
      </c>
    </row>
    <row r="130" spans="12:29" x14ac:dyDescent="0.25">
      <c r="L130" s="3" t="s">
        <v>33</v>
      </c>
      <c r="M130" s="6">
        <v>0.26100000000000001</v>
      </c>
      <c r="N130" s="6">
        <v>0.25</v>
      </c>
      <c r="O130" s="6">
        <v>-7.5999999999999998E-2</v>
      </c>
      <c r="P130" s="6">
        <v>-7.9000000000000001E-2</v>
      </c>
      <c r="Q130" s="6">
        <v>0.31</v>
      </c>
      <c r="R130" s="6">
        <v>0.312</v>
      </c>
      <c r="T130" s="3" t="s">
        <v>33</v>
      </c>
      <c r="U130" s="4">
        <f t="shared" si="46"/>
        <v>6.0176157184664168E-4</v>
      </c>
      <c r="V130" s="4">
        <f t="shared" si="47"/>
        <v>4.9762561492308133E-4</v>
      </c>
      <c r="W130" s="4">
        <f t="shared" si="48"/>
        <v>4.3691909620164108E-4</v>
      </c>
      <c r="AB130" s="3" t="s">
        <v>33</v>
      </c>
      <c r="AC130" s="4">
        <f t="shared" si="49"/>
        <v>5.1210209432378799E-4</v>
      </c>
    </row>
    <row r="131" spans="12:29" x14ac:dyDescent="0.25">
      <c r="L131" s="3" t="s">
        <v>34</v>
      </c>
      <c r="M131" s="6">
        <v>0.249</v>
      </c>
      <c r="N131" s="6">
        <v>0.26</v>
      </c>
      <c r="O131" s="6">
        <v>-7.0000000000000007E-2</v>
      </c>
      <c r="P131" s="6">
        <v>-7.0999999999999994E-2</v>
      </c>
      <c r="Q131" s="6">
        <v>0.313</v>
      </c>
      <c r="R131" s="6">
        <v>0.315</v>
      </c>
      <c r="T131" s="3" t="s">
        <v>34</v>
      </c>
      <c r="U131" s="4">
        <f t="shared" si="46"/>
        <v>5.9608457588582436E-4</v>
      </c>
      <c r="V131" s="4">
        <f t="shared" si="47"/>
        <v>5.3743566411692774E-4</v>
      </c>
      <c r="W131" s="4">
        <f t="shared" si="48"/>
        <v>4.5394191813157513E-4</v>
      </c>
      <c r="AB131" s="3" t="s">
        <v>34</v>
      </c>
      <c r="AC131" s="4">
        <f t="shared" si="49"/>
        <v>5.2915405271144241E-4</v>
      </c>
    </row>
    <row r="132" spans="12:29" x14ac:dyDescent="0.25">
      <c r="L132" s="3"/>
      <c r="M132" s="3"/>
      <c r="N132" s="3"/>
      <c r="O132" s="3"/>
      <c r="P132" s="3"/>
      <c r="Q132" s="3"/>
      <c r="R132" s="3"/>
    </row>
    <row r="133" spans="12:29" x14ac:dyDescent="0.25">
      <c r="L133" s="3"/>
      <c r="M133" s="10" t="s">
        <v>38</v>
      </c>
      <c r="N133" s="10"/>
      <c r="O133" s="10"/>
      <c r="P133" s="10"/>
      <c r="Q133" s="10"/>
      <c r="R133" s="10"/>
      <c r="U133" s="11" t="s">
        <v>38</v>
      </c>
      <c r="V133" s="11"/>
      <c r="W133" s="11"/>
    </row>
    <row r="134" spans="12:29" x14ac:dyDescent="0.25">
      <c r="L134" s="3"/>
      <c r="M134" s="10">
        <v>1</v>
      </c>
      <c r="N134" s="10"/>
      <c r="O134" s="10">
        <v>2</v>
      </c>
      <c r="P134" s="10"/>
      <c r="Q134" s="10">
        <v>3</v>
      </c>
      <c r="R134" s="10"/>
      <c r="U134" s="4">
        <v>1</v>
      </c>
      <c r="V134" s="4">
        <v>2</v>
      </c>
      <c r="W134" s="4">
        <v>3</v>
      </c>
    </row>
    <row r="135" spans="12:29" x14ac:dyDescent="0.25">
      <c r="L135" s="3" t="s">
        <v>26</v>
      </c>
      <c r="M135" s="6">
        <v>-2.6160000000000001</v>
      </c>
      <c r="N135" s="6">
        <v>-2.62</v>
      </c>
      <c r="O135" s="6">
        <v>-2.0830000000000002</v>
      </c>
      <c r="P135" s="6">
        <v>-2.0870000000000002</v>
      </c>
      <c r="Q135" s="6">
        <v>-1.6519999999999999</v>
      </c>
      <c r="R135" s="6">
        <v>-1.645</v>
      </c>
      <c r="T135" s="3" t="s">
        <v>26</v>
      </c>
      <c r="U135" s="4">
        <f>(AVERAGE(M135:N135)-AVERAGE($M$135:$N$135))/(176+AVERAGE($M$135:$N$135))</f>
        <v>0</v>
      </c>
      <c r="V135" s="4">
        <f>(AVERAGE(O135:P135)-AVERAGE($O$135:$P$135))/(176+AVERAGE($O$135:$P$135))</f>
        <v>0</v>
      </c>
      <c r="W135" s="4">
        <f>(AVERAGE(Q135:R135)-AVERAGE($Q$135:$R$135))/(176+AVERAGE($Q$135:$R$135))</f>
        <v>0</v>
      </c>
      <c r="AB135" s="3" t="s">
        <v>26</v>
      </c>
      <c r="AC135" s="4">
        <f>AVERAGE(U135:W135)</f>
        <v>0</v>
      </c>
    </row>
    <row r="136" spans="12:29" x14ac:dyDescent="0.25">
      <c r="L136" s="3" t="s">
        <v>27</v>
      </c>
      <c r="M136" s="6">
        <v>-2.613</v>
      </c>
      <c r="N136" s="6">
        <v>-2.609</v>
      </c>
      <c r="O136" s="6">
        <v>-2.077</v>
      </c>
      <c r="P136" s="6">
        <v>-2.081</v>
      </c>
      <c r="Q136" s="6">
        <v>-1.6419999999999999</v>
      </c>
      <c r="R136" s="6">
        <v>-1.631</v>
      </c>
      <c r="T136" s="3" t="s">
        <v>27</v>
      </c>
      <c r="U136" s="4">
        <f t="shared" ref="U136:U143" si="50">(AVERAGE(M136:N136)-AVERAGE($M$135:$N$135))/(176+AVERAGE($M$135:$N$135))</f>
        <v>4.0373279809902768E-5</v>
      </c>
      <c r="V136" s="4">
        <f t="shared" ref="V136:V143" si="51">(AVERAGE(O136:P136)-AVERAGE($O$135:$P$135))/(176+AVERAGE($O$135:$P$135))</f>
        <v>3.4499611879367665E-5</v>
      </c>
      <c r="W136" s="4">
        <f t="shared" ref="W136:W143" si="52">(AVERAGE(Q136:R136)-AVERAGE($Q$135:$R$135))/(176+AVERAGE($Q$135:$R$135))</f>
        <v>6.88264798410109E-5</v>
      </c>
      <c r="AB136" s="3" t="s">
        <v>27</v>
      </c>
      <c r="AC136" s="4">
        <f t="shared" ref="AC136:AC143" si="53">AVERAGE(U136:W136)</f>
        <v>4.7899790510093776E-5</v>
      </c>
    </row>
    <row r="137" spans="12:29" x14ac:dyDescent="0.25">
      <c r="L137" s="3" t="s">
        <v>28</v>
      </c>
      <c r="M137" s="6">
        <v>-2.6120000000000001</v>
      </c>
      <c r="N137" s="6">
        <v>-2.605</v>
      </c>
      <c r="O137" s="6">
        <v>-2.0739999999999998</v>
      </c>
      <c r="P137" s="6">
        <v>-2.0750000000000002</v>
      </c>
      <c r="Q137" s="6">
        <v>-1.641</v>
      </c>
      <c r="R137" s="6">
        <v>-1.631</v>
      </c>
      <c r="T137" s="3" t="s">
        <v>28</v>
      </c>
      <c r="U137" s="4">
        <f t="shared" si="50"/>
        <v>5.4792308313435444E-5</v>
      </c>
      <c r="V137" s="4">
        <f t="shared" si="51"/>
        <v>6.0374320788890861E-5</v>
      </c>
      <c r="W137" s="4">
        <f t="shared" si="52"/>
        <v>7.1694249834384756E-5</v>
      </c>
      <c r="AB137" s="3" t="s">
        <v>28</v>
      </c>
      <c r="AC137" s="4">
        <f t="shared" si="53"/>
        <v>6.2286959645570358E-5</v>
      </c>
    </row>
    <row r="138" spans="12:29" x14ac:dyDescent="0.25">
      <c r="L138" s="3" t="s">
        <v>29</v>
      </c>
      <c r="M138" s="6">
        <v>-2.5910000000000002</v>
      </c>
      <c r="N138" s="6">
        <v>-2.5979999999999999</v>
      </c>
      <c r="O138" s="6">
        <v>-2.0590000000000002</v>
      </c>
      <c r="P138" s="6">
        <v>-2.0649999999999999</v>
      </c>
      <c r="Q138" s="6">
        <v>-1.6240000000000001</v>
      </c>
      <c r="R138" s="6">
        <v>-1.6339999999999999</v>
      </c>
      <c r="T138" s="3" t="s">
        <v>29</v>
      </c>
      <c r="U138" s="4">
        <f t="shared" si="50"/>
        <v>1.3553886793323585E-4</v>
      </c>
      <c r="V138" s="4">
        <f t="shared" si="51"/>
        <v>1.3224851220423591E-4</v>
      </c>
      <c r="W138" s="4">
        <f t="shared" si="52"/>
        <v>1.1184302974164176E-4</v>
      </c>
      <c r="AB138" s="3" t="s">
        <v>29</v>
      </c>
      <c r="AC138" s="4">
        <f t="shared" si="53"/>
        <v>1.2654346995970449E-4</v>
      </c>
    </row>
    <row r="139" spans="12:29" x14ac:dyDescent="0.25">
      <c r="L139" s="3" t="s">
        <v>30</v>
      </c>
      <c r="M139" s="6">
        <v>-2.5659999999999998</v>
      </c>
      <c r="N139" s="6">
        <v>-2.57</v>
      </c>
      <c r="O139" s="6">
        <v>-2.0339999999999998</v>
      </c>
      <c r="P139" s="6">
        <v>-2.0430000000000001</v>
      </c>
      <c r="Q139" s="6">
        <v>-1.585</v>
      </c>
      <c r="R139" s="6">
        <v>-1.6</v>
      </c>
      <c r="T139" s="3" t="s">
        <v>30</v>
      </c>
      <c r="U139" s="4">
        <f t="shared" si="50"/>
        <v>2.88380570070715E-4</v>
      </c>
      <c r="V139" s="4">
        <f t="shared" si="51"/>
        <v>2.6737199206508918E-4</v>
      </c>
      <c r="W139" s="4">
        <f t="shared" si="52"/>
        <v>3.2119023925804958E-4</v>
      </c>
      <c r="AB139" s="3" t="s">
        <v>30</v>
      </c>
      <c r="AC139" s="4">
        <f t="shared" si="53"/>
        <v>2.923142671312846E-4</v>
      </c>
    </row>
    <row r="140" spans="12:29" x14ac:dyDescent="0.25">
      <c r="L140" s="3" t="s">
        <v>31</v>
      </c>
      <c r="M140" s="6">
        <v>-2.5670000000000002</v>
      </c>
      <c r="N140" s="6">
        <v>-2.5630000000000002</v>
      </c>
      <c r="O140" s="6">
        <v>-2.0329999999999999</v>
      </c>
      <c r="P140" s="6">
        <v>-2.036</v>
      </c>
      <c r="Q140" s="6">
        <v>-1.5720000000000001</v>
      </c>
      <c r="R140" s="6">
        <v>-1.5880000000000001</v>
      </c>
      <c r="T140" s="3" t="s">
        <v>31</v>
      </c>
      <c r="U140" s="4">
        <f t="shared" si="50"/>
        <v>3.056834042749532E-4</v>
      </c>
      <c r="V140" s="4">
        <f t="shared" si="51"/>
        <v>2.9037173331800012E-4</v>
      </c>
      <c r="W140" s="4">
        <f t="shared" si="52"/>
        <v>3.9288448909243563E-4</v>
      </c>
      <c r="AB140" s="3" t="s">
        <v>31</v>
      </c>
      <c r="AC140" s="4">
        <f t="shared" si="53"/>
        <v>3.2964654222846298E-4</v>
      </c>
    </row>
    <row r="141" spans="12:29" x14ac:dyDescent="0.25">
      <c r="L141" s="3" t="s">
        <v>32</v>
      </c>
      <c r="M141" s="6">
        <v>-2.5459999999999998</v>
      </c>
      <c r="N141" s="6">
        <v>-2.54</v>
      </c>
      <c r="O141" s="6">
        <v>-2.0249999999999999</v>
      </c>
      <c r="P141" s="6">
        <v>-2.02</v>
      </c>
      <c r="Q141" s="6">
        <v>-1.5649999999999999</v>
      </c>
      <c r="R141" s="6">
        <v>-1.58</v>
      </c>
      <c r="T141" s="3" t="s">
        <v>32</v>
      </c>
      <c r="U141" s="4">
        <f t="shared" si="50"/>
        <v>4.325708551060674E-4</v>
      </c>
      <c r="V141" s="4">
        <f t="shared" si="51"/>
        <v>3.5937095707673289E-4</v>
      </c>
      <c r="W141" s="4">
        <f t="shared" si="52"/>
        <v>4.3590103899306777E-4</v>
      </c>
      <c r="AB141" s="3" t="s">
        <v>32</v>
      </c>
      <c r="AC141" s="4">
        <f t="shared" si="53"/>
        <v>4.0928095039195604E-4</v>
      </c>
    </row>
    <row r="142" spans="12:29" x14ac:dyDescent="0.25">
      <c r="L142" s="3" t="s">
        <v>33</v>
      </c>
      <c r="M142" s="6">
        <v>-2.5249999999999999</v>
      </c>
      <c r="N142" s="6">
        <v>-2.5249999999999999</v>
      </c>
      <c r="O142" s="6">
        <v>-2.0169999999999999</v>
      </c>
      <c r="P142" s="6">
        <v>-2.0070000000000001</v>
      </c>
      <c r="Q142" s="6">
        <v>-1.5589999999999999</v>
      </c>
      <c r="R142" s="6">
        <v>-1.5720000000000001</v>
      </c>
      <c r="T142" s="3" t="s">
        <v>33</v>
      </c>
      <c r="U142" s="4">
        <f t="shared" si="50"/>
        <v>5.363878603315247E-4</v>
      </c>
      <c r="V142" s="4">
        <f t="shared" si="51"/>
        <v>4.1974527786562375E-4</v>
      </c>
      <c r="W142" s="4">
        <f t="shared" si="52"/>
        <v>4.7604981890032346E-4</v>
      </c>
      <c r="AB142" s="3" t="s">
        <v>33</v>
      </c>
      <c r="AC142" s="4">
        <f t="shared" si="53"/>
        <v>4.7739431903249066E-4</v>
      </c>
    </row>
    <row r="143" spans="12:29" x14ac:dyDescent="0.25">
      <c r="L143" s="3" t="s">
        <v>34</v>
      </c>
      <c r="M143" s="6">
        <v>-2.52</v>
      </c>
      <c r="N143" s="6">
        <v>-2.5209999999999999</v>
      </c>
      <c r="O143" s="6">
        <v>-2.0099999999999998</v>
      </c>
      <c r="P143" s="6">
        <v>-2.0089999999999999</v>
      </c>
      <c r="Q143" s="6">
        <v>-1.56</v>
      </c>
      <c r="R143" s="6">
        <v>-1.569</v>
      </c>
      <c r="T143" s="3" t="s">
        <v>34</v>
      </c>
      <c r="U143" s="4">
        <f t="shared" si="50"/>
        <v>5.6234211163788705E-4</v>
      </c>
      <c r="V143" s="4">
        <f t="shared" si="51"/>
        <v>4.3412011614869279E-4</v>
      </c>
      <c r="W143" s="4">
        <f t="shared" si="52"/>
        <v>4.8178535888707499E-4</v>
      </c>
      <c r="AB143" s="3" t="s">
        <v>34</v>
      </c>
      <c r="AC143" s="4">
        <f t="shared" si="53"/>
        <v>4.9274919555788489E-4</v>
      </c>
    </row>
    <row r="144" spans="12:29" x14ac:dyDescent="0.25">
      <c r="L144" s="3"/>
      <c r="M144" s="3"/>
      <c r="N144" s="3"/>
      <c r="O144" s="3"/>
      <c r="P144" s="3"/>
      <c r="Q144" s="3"/>
      <c r="R144" s="3"/>
    </row>
    <row r="145" spans="12:29" x14ac:dyDescent="0.25">
      <c r="L145" s="3"/>
      <c r="M145" s="10" t="s">
        <v>39</v>
      </c>
      <c r="N145" s="10"/>
      <c r="O145" s="10"/>
      <c r="P145" s="10"/>
      <c r="Q145" s="10"/>
      <c r="R145" s="10"/>
      <c r="U145" s="11" t="s">
        <v>39</v>
      </c>
      <c r="V145" s="11"/>
      <c r="W145" s="11"/>
    </row>
    <row r="146" spans="12:29" x14ac:dyDescent="0.25">
      <c r="L146" s="3"/>
      <c r="M146" s="10">
        <v>1</v>
      </c>
      <c r="N146" s="10"/>
      <c r="O146" s="10">
        <v>2</v>
      </c>
      <c r="P146" s="10"/>
      <c r="Q146" s="10">
        <v>3</v>
      </c>
      <c r="R146" s="10"/>
      <c r="U146" s="4">
        <v>1</v>
      </c>
      <c r="V146" s="4">
        <v>2</v>
      </c>
      <c r="W146" s="4">
        <v>3</v>
      </c>
    </row>
    <row r="147" spans="12:29" x14ac:dyDescent="0.25">
      <c r="L147" s="3" t="s">
        <v>26</v>
      </c>
      <c r="M147" s="6">
        <v>-3.1720000000000002</v>
      </c>
      <c r="N147" s="6">
        <v>-3.1739999999999999</v>
      </c>
      <c r="O147" s="6">
        <v>-0.39900000000000002</v>
      </c>
      <c r="P147" s="6">
        <v>-0.40799999999999997</v>
      </c>
      <c r="Q147" s="6">
        <v>-1.1759999999999999</v>
      </c>
      <c r="R147" s="6">
        <v>-1.1739999999999999</v>
      </c>
      <c r="T147" s="3" t="s">
        <v>26</v>
      </c>
      <c r="U147" s="4">
        <f>(AVERAGE(M147:N147)-AVERAGE($M$147:$N$147))/(176+AVERAGE($M$147:$N$147))</f>
        <v>0</v>
      </c>
      <c r="V147" s="4">
        <f>(AVERAGE(O147:P147)-AVERAGE($O$147:$P$147))/(176+AVERAGE($O$147:$P$147))</f>
        <v>0</v>
      </c>
      <c r="W147" s="4">
        <f>(AVERAGE(Q147:R147)-AVERAGE($Q$147:$R$147))/(176+AVERAGE($Q$147:$R$147))</f>
        <v>0</v>
      </c>
      <c r="AB147" s="3" t="s">
        <v>26</v>
      </c>
      <c r="AC147" s="4">
        <f>AVERAGE(U147:W147)</f>
        <v>0</v>
      </c>
    </row>
    <row r="148" spans="12:29" x14ac:dyDescent="0.25">
      <c r="L148" s="3" t="s">
        <v>27</v>
      </c>
      <c r="M148" s="6">
        <v>-3.141</v>
      </c>
      <c r="N148" s="6">
        <v>-3.145</v>
      </c>
      <c r="O148" s="6">
        <v>-0.375</v>
      </c>
      <c r="P148" s="6">
        <v>-0.377</v>
      </c>
      <c r="Q148" s="6">
        <v>-1.1439999999999999</v>
      </c>
      <c r="R148" s="6">
        <v>-1.1379999999999999</v>
      </c>
      <c r="T148" s="3" t="s">
        <v>27</v>
      </c>
      <c r="U148" s="4">
        <f t="shared" ref="U148:U155" si="54">(AVERAGE(M148:N148)-AVERAGE($M$147:$N$147))/(176+AVERAGE($M$147:$N$147))</f>
        <v>1.7358398861289179E-4</v>
      </c>
      <c r="V148" s="4">
        <f t="shared" ref="V148:V155" si="55">(AVERAGE(O148:P148)-AVERAGE($O$147:$P$147))/(176+AVERAGE($O$147:$P$147))</f>
        <v>1.5660904402992071E-4</v>
      </c>
      <c r="W148" s="4">
        <f t="shared" ref="W148:W155" si="56">(AVERAGE(Q148:R148)-AVERAGE($Q$147:$R$147))/(176+AVERAGE($Q$147:$R$147))</f>
        <v>1.9448019448019339E-4</v>
      </c>
      <c r="AB148" s="3" t="s">
        <v>27</v>
      </c>
      <c r="AC148" s="4">
        <f t="shared" ref="AC148:AC155" si="57">AVERAGE(U148:W148)</f>
        <v>1.7489107570766861E-4</v>
      </c>
    </row>
    <row r="149" spans="12:29" x14ac:dyDescent="0.25">
      <c r="L149" s="3" t="s">
        <v>28</v>
      </c>
      <c r="M149" s="6">
        <v>-3.1389999999999998</v>
      </c>
      <c r="N149" s="6">
        <v>-3.1349999999999998</v>
      </c>
      <c r="O149" s="6">
        <v>-0.36499999999999999</v>
      </c>
      <c r="P149" s="6">
        <v>-0.37</v>
      </c>
      <c r="Q149" s="6">
        <v>-1.1339999999999999</v>
      </c>
      <c r="R149" s="6">
        <v>-1.137</v>
      </c>
      <c r="T149" s="3" t="s">
        <v>28</v>
      </c>
      <c r="U149" s="4">
        <f t="shared" si="54"/>
        <v>2.0830078633547118E-4</v>
      </c>
      <c r="V149" s="4">
        <f t="shared" si="55"/>
        <v>2.050154758209872E-4</v>
      </c>
      <c r="W149" s="4">
        <f t="shared" si="56"/>
        <v>2.2594022594022521E-4</v>
      </c>
      <c r="AB149" s="3" t="s">
        <v>28</v>
      </c>
      <c r="AC149" s="4">
        <f t="shared" si="57"/>
        <v>2.1308549603222786E-4</v>
      </c>
    </row>
    <row r="150" spans="12:29" x14ac:dyDescent="0.25">
      <c r="L150" s="3" t="s">
        <v>29</v>
      </c>
      <c r="M150" s="6">
        <v>-3.1389999999999998</v>
      </c>
      <c r="N150" s="6">
        <v>-3.1349999999999998</v>
      </c>
      <c r="O150" s="6">
        <v>-0.35099999999999998</v>
      </c>
      <c r="P150" s="6">
        <v>-0.35799999999999998</v>
      </c>
      <c r="Q150" s="6">
        <v>-1.1379999999999999</v>
      </c>
      <c r="R150" s="6">
        <v>-1.135</v>
      </c>
      <c r="T150" s="3" t="s">
        <v>29</v>
      </c>
      <c r="U150" s="4">
        <f t="shared" si="54"/>
        <v>2.0830078633547118E-4</v>
      </c>
      <c r="V150" s="4">
        <f t="shared" si="55"/>
        <v>2.7904884208967713E-4</v>
      </c>
      <c r="W150" s="4">
        <f t="shared" si="56"/>
        <v>2.202202202202201E-4</v>
      </c>
      <c r="AB150" s="3" t="s">
        <v>29</v>
      </c>
      <c r="AC150" s="4">
        <f t="shared" si="57"/>
        <v>2.3585661621512279E-4</v>
      </c>
    </row>
    <row r="151" spans="12:29" x14ac:dyDescent="0.25">
      <c r="L151" s="3" t="s">
        <v>30</v>
      </c>
      <c r="M151" s="6">
        <v>-3.101</v>
      </c>
      <c r="N151" s="6">
        <v>-3.0950000000000002</v>
      </c>
      <c r="O151" s="6">
        <v>-0.36299999999999999</v>
      </c>
      <c r="P151" s="6">
        <v>-0.34799999999999998</v>
      </c>
      <c r="Q151" s="6">
        <v>-1.1100000000000001</v>
      </c>
      <c r="R151" s="6">
        <v>-1.111</v>
      </c>
      <c r="T151" s="3" t="s">
        <v>30</v>
      </c>
      <c r="U151" s="4">
        <f t="shared" si="54"/>
        <v>4.3395997153222688E-4</v>
      </c>
      <c r="V151" s="4">
        <f t="shared" si="55"/>
        <v>2.7335396776131639E-4</v>
      </c>
      <c r="W151" s="4">
        <f t="shared" si="56"/>
        <v>3.6894036894036768E-4</v>
      </c>
      <c r="AB151" s="3" t="s">
        <v>30</v>
      </c>
      <c r="AC151" s="4">
        <f t="shared" si="57"/>
        <v>3.5875143607797037E-4</v>
      </c>
    </row>
    <row r="152" spans="12:29" x14ac:dyDescent="0.25">
      <c r="L152" s="3" t="s">
        <v>31</v>
      </c>
      <c r="M152" s="6">
        <v>-3.097</v>
      </c>
      <c r="N152" s="6">
        <v>-3.0910000000000002</v>
      </c>
      <c r="O152" s="6">
        <v>-0.35</v>
      </c>
      <c r="P152" s="6">
        <v>-0.34</v>
      </c>
      <c r="Q152" s="6">
        <v>-1.093</v>
      </c>
      <c r="R152" s="6">
        <v>-1.085</v>
      </c>
      <c r="T152" s="3" t="s">
        <v>31</v>
      </c>
      <c r="U152" s="4">
        <f t="shared" si="54"/>
        <v>4.5710450334727641E-4</v>
      </c>
      <c r="V152" s="4">
        <f t="shared" si="55"/>
        <v>3.3315014820910438E-4</v>
      </c>
      <c r="W152" s="4">
        <f t="shared" si="56"/>
        <v>4.9192049192049107E-4</v>
      </c>
      <c r="AB152" s="3" t="s">
        <v>31</v>
      </c>
      <c r="AC152" s="4">
        <f t="shared" si="57"/>
        <v>4.2739171449229064E-4</v>
      </c>
    </row>
    <row r="153" spans="12:29" x14ac:dyDescent="0.25">
      <c r="L153" s="3" t="s">
        <v>32</v>
      </c>
      <c r="M153" s="6">
        <v>-3.09</v>
      </c>
      <c r="N153" s="6">
        <v>-3.085</v>
      </c>
      <c r="O153" s="6">
        <v>-0.33</v>
      </c>
      <c r="P153" s="6">
        <v>-0.33600000000000002</v>
      </c>
      <c r="Q153" s="6">
        <v>-1.085</v>
      </c>
      <c r="R153" s="6">
        <v>-1.083</v>
      </c>
      <c r="T153" s="3" t="s">
        <v>32</v>
      </c>
      <c r="U153" s="4">
        <f t="shared" si="54"/>
        <v>4.9471436754673821E-4</v>
      </c>
      <c r="V153" s="4">
        <f t="shared" si="55"/>
        <v>4.0148864014943322E-4</v>
      </c>
      <c r="W153" s="4">
        <f t="shared" si="56"/>
        <v>5.2052052052051906E-4</v>
      </c>
      <c r="AB153" s="3" t="s">
        <v>32</v>
      </c>
      <c r="AC153" s="4">
        <f t="shared" si="57"/>
        <v>4.7224117607223013E-4</v>
      </c>
    </row>
    <row r="154" spans="12:29" x14ac:dyDescent="0.25">
      <c r="L154" s="3" t="s">
        <v>33</v>
      </c>
      <c r="M154" s="6">
        <v>-3.089</v>
      </c>
      <c r="N154" s="6">
        <v>-3.0819999999999999</v>
      </c>
      <c r="O154" s="6">
        <v>-0.33200000000000002</v>
      </c>
      <c r="P154" s="6">
        <v>-0.33500000000000002</v>
      </c>
      <c r="Q154" s="6">
        <v>-1.077</v>
      </c>
      <c r="R154" s="6">
        <v>-1.08</v>
      </c>
      <c r="T154" s="3" t="s">
        <v>33</v>
      </c>
      <c r="U154" s="4">
        <f t="shared" si="54"/>
        <v>5.062866334542656E-4</v>
      </c>
      <c r="V154" s="4">
        <f t="shared" si="55"/>
        <v>3.9864120298525288E-4</v>
      </c>
      <c r="W154" s="4">
        <f t="shared" si="56"/>
        <v>5.5198055198055088E-4</v>
      </c>
      <c r="AB154" s="3" t="s">
        <v>33</v>
      </c>
      <c r="AC154" s="4">
        <f t="shared" si="57"/>
        <v>4.8563612947335647E-4</v>
      </c>
    </row>
    <row r="155" spans="12:29" x14ac:dyDescent="0.25">
      <c r="L155" s="3" t="s">
        <v>34</v>
      </c>
      <c r="M155" s="6">
        <v>-3.0870000000000002</v>
      </c>
      <c r="N155" s="6">
        <v>-3.08</v>
      </c>
      <c r="O155" s="6">
        <v>-0.33200000000000002</v>
      </c>
      <c r="P155" s="6">
        <v>-0.33</v>
      </c>
      <c r="Q155" s="6">
        <v>-1.075</v>
      </c>
      <c r="R155" s="6">
        <v>-1.08</v>
      </c>
      <c r="T155" s="3" t="s">
        <v>34</v>
      </c>
      <c r="U155" s="4">
        <f t="shared" si="54"/>
        <v>5.1785889936179028E-4</v>
      </c>
      <c r="V155" s="4">
        <f t="shared" si="55"/>
        <v>4.1287838880615479E-4</v>
      </c>
      <c r="W155" s="4">
        <f t="shared" si="56"/>
        <v>5.5770055770055604E-4</v>
      </c>
      <c r="AB155" s="3" t="s">
        <v>34</v>
      </c>
      <c r="AC155" s="4">
        <f t="shared" si="57"/>
        <v>4.9614594862283374E-4</v>
      </c>
    </row>
  </sheetData>
  <mergeCells count="70">
    <mergeCell ref="M38:N38"/>
    <mergeCell ref="O38:P38"/>
    <mergeCell ref="Q38:R38"/>
    <mergeCell ref="M50:N50"/>
    <mergeCell ref="M74:N74"/>
    <mergeCell ref="O74:P74"/>
    <mergeCell ref="Q74:R74"/>
    <mergeCell ref="O50:P50"/>
    <mergeCell ref="Q50:R50"/>
    <mergeCell ref="M62:N62"/>
    <mergeCell ref="O62:P62"/>
    <mergeCell ref="Q62:R62"/>
    <mergeCell ref="AF13:AI13"/>
    <mergeCell ref="AF25:AI25"/>
    <mergeCell ref="AF37:AI37"/>
    <mergeCell ref="U145:W145"/>
    <mergeCell ref="U121:W121"/>
    <mergeCell ref="U49:W49"/>
    <mergeCell ref="U73:W73"/>
    <mergeCell ref="U61:W61"/>
    <mergeCell ref="U85:W85"/>
    <mergeCell ref="U109:W109"/>
    <mergeCell ref="M146:N146"/>
    <mergeCell ref="O146:P146"/>
    <mergeCell ref="Q146:R146"/>
    <mergeCell ref="U133:W133"/>
    <mergeCell ref="M134:N134"/>
    <mergeCell ref="O134:P134"/>
    <mergeCell ref="Q134:R134"/>
    <mergeCell ref="A2:E2"/>
    <mergeCell ref="G2:K2"/>
    <mergeCell ref="U13:W13"/>
    <mergeCell ref="M14:N14"/>
    <mergeCell ref="O14:P14"/>
    <mergeCell ref="Q14:R14"/>
    <mergeCell ref="M2:N2"/>
    <mergeCell ref="O2:P2"/>
    <mergeCell ref="Q2:R2"/>
    <mergeCell ref="M26:N26"/>
    <mergeCell ref="M1:R1"/>
    <mergeCell ref="M13:R13"/>
    <mergeCell ref="M25:R25"/>
    <mergeCell ref="M37:R37"/>
    <mergeCell ref="U1:W1"/>
    <mergeCell ref="O26:P26"/>
    <mergeCell ref="Q26:R26"/>
    <mergeCell ref="U37:W37"/>
    <mergeCell ref="U25:W25"/>
    <mergeCell ref="U97:W97"/>
    <mergeCell ref="M121:R121"/>
    <mergeCell ref="M133:R133"/>
    <mergeCell ref="M145:R145"/>
    <mergeCell ref="M110:N110"/>
    <mergeCell ref="O110:P110"/>
    <mergeCell ref="Q110:R110"/>
    <mergeCell ref="M98:N98"/>
    <mergeCell ref="O98:P98"/>
    <mergeCell ref="Q98:R98"/>
    <mergeCell ref="M109:R109"/>
    <mergeCell ref="M122:N122"/>
    <mergeCell ref="O122:P122"/>
    <mergeCell ref="Q122:R122"/>
    <mergeCell ref="M49:R49"/>
    <mergeCell ref="M61:R61"/>
    <mergeCell ref="M73:R73"/>
    <mergeCell ref="M85:R85"/>
    <mergeCell ref="M97:R97"/>
    <mergeCell ref="Q86:R86"/>
    <mergeCell ref="M86:N86"/>
    <mergeCell ref="O86:P86"/>
  </mergeCells>
  <pageMargins left="0.7" right="0.7" top="0.78740157499999996" bottom="0.78740157499999996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A26E1-ABFB-4E10-B518-A94CAEC88A08}">
  <dimension ref="B3:G28"/>
  <sheetViews>
    <sheetView zoomScale="40" zoomScaleNormal="40" workbookViewId="0"/>
  </sheetViews>
  <sheetFormatPr defaultRowHeight="15" x14ac:dyDescent="0.25"/>
  <cols>
    <col min="1" max="1" width="20" customWidth="1"/>
    <col min="2" max="2" width="26.5703125" bestFit="1" customWidth="1"/>
    <col min="3" max="3" width="22.7109375" bestFit="1" customWidth="1"/>
    <col min="4" max="4" width="14.5703125" bestFit="1" customWidth="1"/>
  </cols>
  <sheetData>
    <row r="3" spans="2:7" x14ac:dyDescent="0.25">
      <c r="C3">
        <v>10.690624999999997</v>
      </c>
      <c r="D3">
        <v>102.34895833333333</v>
      </c>
      <c r="E3">
        <v>0.79290447707502776</v>
      </c>
      <c r="F3">
        <v>1.3541899036467802</v>
      </c>
    </row>
    <row r="4" spans="2:7" x14ac:dyDescent="0.25">
      <c r="B4" s="11" t="s">
        <v>15</v>
      </c>
      <c r="C4">
        <v>0</v>
      </c>
      <c r="D4">
        <v>0</v>
      </c>
      <c r="E4">
        <v>0</v>
      </c>
      <c r="F4">
        <v>0</v>
      </c>
      <c r="G4">
        <v>0</v>
      </c>
    </row>
    <row r="5" spans="2:7" x14ac:dyDescent="0.25">
      <c r="B5" s="11"/>
      <c r="C5">
        <v>10.052343749999999</v>
      </c>
      <c r="D5">
        <v>96.66354166666666</v>
      </c>
      <c r="E5">
        <v>0.2369571303856981</v>
      </c>
      <c r="F5">
        <v>5.9477107013375852</v>
      </c>
      <c r="G5" t="s">
        <v>4</v>
      </c>
    </row>
    <row r="6" spans="2:7" x14ac:dyDescent="0.25">
      <c r="B6" s="15">
        <v>0.1</v>
      </c>
      <c r="C6">
        <v>10.577343749999999</v>
      </c>
      <c r="D6">
        <v>93.560416666666654</v>
      </c>
      <c r="E6">
        <v>0.64359164466152385</v>
      </c>
      <c r="F6">
        <v>0.30246742822805067</v>
      </c>
      <c r="G6" t="s">
        <v>0</v>
      </c>
    </row>
    <row r="7" spans="2:7" x14ac:dyDescent="0.25">
      <c r="B7" s="11"/>
      <c r="C7">
        <v>10.442968749999999</v>
      </c>
      <c r="D7">
        <v>99.276041666666671</v>
      </c>
      <c r="E7">
        <v>0.46138881507019169</v>
      </c>
      <c r="F7">
        <v>3.2538442141778798</v>
      </c>
      <c r="G7" t="s">
        <v>3</v>
      </c>
    </row>
    <row r="8" spans="2:7" x14ac:dyDescent="0.25">
      <c r="B8" s="11"/>
      <c r="C8">
        <v>10.466406249999997</v>
      </c>
      <c r="D8">
        <v>96.524999999999991</v>
      </c>
      <c r="E8">
        <v>0.5227771020592803</v>
      </c>
      <c r="F8">
        <v>2.2077667315575273</v>
      </c>
      <c r="G8" t="s">
        <v>6</v>
      </c>
    </row>
    <row r="9" spans="2:7" x14ac:dyDescent="0.25">
      <c r="B9" s="15">
        <v>0.15</v>
      </c>
      <c r="C9">
        <v>10.657812499999999</v>
      </c>
      <c r="D9">
        <v>88.785416666666663</v>
      </c>
      <c r="E9">
        <v>0.36867881993087737</v>
      </c>
      <c r="F9">
        <v>1.1040005771309882</v>
      </c>
      <c r="G9" t="s">
        <v>1</v>
      </c>
    </row>
    <row r="10" spans="2:7" x14ac:dyDescent="0.25">
      <c r="B10" s="11"/>
      <c r="C10">
        <v>10.122656249999999</v>
      </c>
      <c r="D10">
        <v>95.697916666666671</v>
      </c>
      <c r="E10">
        <v>3.4605054047422562E-2</v>
      </c>
      <c r="F10">
        <v>2.0845918073983234</v>
      </c>
      <c r="G10" t="s">
        <v>2</v>
      </c>
    </row>
    <row r="11" spans="2:7" x14ac:dyDescent="0.25">
      <c r="B11" s="11"/>
      <c r="C11">
        <v>10.935156249999997</v>
      </c>
      <c r="D11">
        <v>99.280208333333306</v>
      </c>
      <c r="E11">
        <v>0.54423918368902791</v>
      </c>
      <c r="F11">
        <v>1.8159742803260166</v>
      </c>
      <c r="G11" t="s">
        <v>5</v>
      </c>
    </row>
    <row r="13" spans="2:7" x14ac:dyDescent="0.25">
      <c r="C13">
        <v>10.690624999999997</v>
      </c>
    </row>
    <row r="14" spans="2:7" x14ac:dyDescent="0.25">
      <c r="C14">
        <v>10.577343749999999</v>
      </c>
      <c r="E14" t="s">
        <v>15</v>
      </c>
    </row>
    <row r="15" spans="2:7" x14ac:dyDescent="0.25">
      <c r="C15">
        <v>10.657812499999999</v>
      </c>
      <c r="E15" s="9">
        <v>0.1</v>
      </c>
    </row>
    <row r="16" spans="2:7" x14ac:dyDescent="0.25">
      <c r="C16">
        <v>10.657812499999999</v>
      </c>
      <c r="E16" s="9">
        <v>0.15</v>
      </c>
    </row>
    <row r="17" spans="2:3" x14ac:dyDescent="0.25">
      <c r="C17">
        <v>10.466406249999997</v>
      </c>
    </row>
    <row r="18" spans="2:3" x14ac:dyDescent="0.25">
      <c r="B18">
        <f>(A18+A19+A20)/3</f>
        <v>0</v>
      </c>
      <c r="C18">
        <v>10.935156249999997</v>
      </c>
    </row>
    <row r="19" spans="2:3" x14ac:dyDescent="0.25">
      <c r="C19">
        <v>10.442968749999999</v>
      </c>
    </row>
    <row r="20" spans="2:3" ht="15.75" thickBot="1" x14ac:dyDescent="0.3">
      <c r="C20">
        <v>10.122656249999999</v>
      </c>
    </row>
    <row r="21" spans="2:3" ht="15.75" thickBot="1" x14ac:dyDescent="0.3">
      <c r="C21" s="7" t="s">
        <v>7</v>
      </c>
    </row>
    <row r="22" spans="2:3" ht="15.75" thickBot="1" x14ac:dyDescent="0.3">
      <c r="C22" s="8" t="s">
        <v>8</v>
      </c>
    </row>
    <row r="23" spans="2:3" ht="29.25" thickBot="1" x14ac:dyDescent="0.3">
      <c r="C23" s="8" t="s">
        <v>9</v>
      </c>
    </row>
    <row r="24" spans="2:3" ht="15.75" thickBot="1" x14ac:dyDescent="0.3">
      <c r="C24" s="8" t="s">
        <v>10</v>
      </c>
    </row>
    <row r="25" spans="2:3" ht="29.25" thickBot="1" x14ac:dyDescent="0.3">
      <c r="C25" s="8" t="s">
        <v>11</v>
      </c>
    </row>
    <row r="26" spans="2:3" ht="29.25" thickBot="1" x14ac:dyDescent="0.3">
      <c r="C26" s="8" t="s">
        <v>14</v>
      </c>
    </row>
    <row r="27" spans="2:3" ht="29.25" thickBot="1" x14ac:dyDescent="0.3">
      <c r="C27" s="8" t="s">
        <v>12</v>
      </c>
    </row>
    <row r="28" spans="2:3" ht="29.25" thickBot="1" x14ac:dyDescent="0.3">
      <c r="C28" s="8" t="s">
        <v>13</v>
      </c>
    </row>
  </sheetData>
  <mergeCells count="3">
    <mergeCell ref="B4:B5"/>
    <mergeCell ref="B6:B8"/>
    <mergeCell ref="B9:B11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Grafy</vt:lpstr>
      </vt:variant>
      <vt:variant>
        <vt:i4>3</vt:i4>
      </vt:variant>
    </vt:vector>
  </HeadingPairs>
  <TitlesOfParts>
    <vt:vector size="5" baseType="lpstr">
      <vt:lpstr>Data</vt:lpstr>
      <vt:lpstr>Strengths</vt:lpstr>
      <vt:lpstr>Fig_5</vt:lpstr>
      <vt:lpstr>Fig_6</vt:lpstr>
      <vt:lpstr>Fig_7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Bohdan</dc:creator>
  <cp:lastModifiedBy>win</cp:lastModifiedBy>
  <dcterms:created xsi:type="dcterms:W3CDTF">2018-06-27T16:01:00Z</dcterms:created>
  <dcterms:modified xsi:type="dcterms:W3CDTF">2025-02-20T09:44:12Z</dcterms:modified>
</cp:coreProperties>
</file>