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codeName="ThisWorkbook"/>
  <mc:AlternateContent xmlns:mc="http://schemas.openxmlformats.org/markup-compatibility/2006">
    <mc:Choice Requires="x15">
      <x15ac:absPath xmlns:x15ac="http://schemas.microsoft.com/office/spreadsheetml/2010/11/ac" url="F:\writing\3ch paper\RAW\"/>
    </mc:Choice>
  </mc:AlternateContent>
  <xr:revisionPtr revIDLastSave="0" documentId="13_ncr:1_{9BD9235B-6476-4571-B905-B2C0DCDC5CF7}" xr6:coauthVersionLast="47" xr6:coauthVersionMax="47" xr10:uidLastSave="{00000000-0000-0000-0000-000000000000}"/>
  <bookViews>
    <workbookView xWindow="-96" yWindow="-96" windowWidth="23232" windowHeight="12432" tabRatio="877" activeTab="4" xr2:uid="{00000000-000D-0000-FFFF-FFFF00000000}"/>
  </bookViews>
  <sheets>
    <sheet name="FEMALES BASAL" sheetId="10" r:id="rId1"/>
    <sheet name="FEMALES 48H" sheetId="4" r:id="rId2"/>
    <sheet name="FEMALES 7D" sheetId="6" r:id="rId3"/>
    <sheet name="MALES BASAL" sheetId="3" r:id="rId4"/>
    <sheet name="MALES 48H" sheetId="5" r:id="rId5"/>
    <sheet name="MALES 7D" sheetId="7" r:id="rId6"/>
    <sheet name="HUMAN data" sheetId="11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10" l="1"/>
  <c r="K26" i="10"/>
  <c r="J26" i="10"/>
  <c r="I26" i="10"/>
  <c r="L25" i="10"/>
  <c r="K25" i="10"/>
  <c r="J25" i="10"/>
  <c r="I25" i="10"/>
  <c r="L24" i="10"/>
  <c r="K24" i="10"/>
  <c r="J24" i="10"/>
  <c r="I24" i="10"/>
  <c r="L23" i="10"/>
  <c r="K23" i="10"/>
  <c r="J23" i="10"/>
  <c r="I23" i="10"/>
  <c r="L22" i="10"/>
  <c r="K22" i="10"/>
  <c r="J22" i="10"/>
  <c r="I22" i="10"/>
  <c r="L21" i="10"/>
  <c r="K21" i="10"/>
  <c r="J21" i="10"/>
  <c r="I21" i="10"/>
  <c r="L20" i="10"/>
  <c r="K20" i="10"/>
  <c r="J20" i="10"/>
  <c r="I20" i="10"/>
  <c r="L19" i="10"/>
  <c r="K19" i="10"/>
  <c r="J19" i="10"/>
  <c r="I19" i="10"/>
  <c r="L18" i="10"/>
  <c r="K18" i="10"/>
  <c r="J18" i="10"/>
  <c r="I18" i="10"/>
  <c r="L17" i="10"/>
  <c r="K17" i="10"/>
  <c r="J17" i="10"/>
  <c r="I17" i="10"/>
  <c r="L16" i="10"/>
  <c r="K16" i="10"/>
  <c r="J16" i="10"/>
  <c r="I16" i="10"/>
  <c r="L15" i="10"/>
  <c r="K15" i="10"/>
  <c r="J15" i="10"/>
  <c r="I15" i="10"/>
  <c r="L14" i="10"/>
  <c r="K14" i="10"/>
  <c r="J14" i="10"/>
  <c r="I14" i="10"/>
  <c r="L13" i="10"/>
  <c r="K13" i="10"/>
  <c r="J13" i="10"/>
  <c r="I13" i="10"/>
  <c r="L12" i="10"/>
  <c r="K12" i="10"/>
  <c r="J12" i="10"/>
  <c r="I12" i="10"/>
  <c r="L11" i="10"/>
  <c r="K11" i="10"/>
  <c r="J11" i="10"/>
  <c r="I11" i="10"/>
  <c r="L10" i="10"/>
  <c r="K10" i="10"/>
  <c r="J10" i="10"/>
  <c r="I10" i="10"/>
  <c r="L9" i="10"/>
  <c r="K9" i="10"/>
  <c r="J9" i="10"/>
  <c r="I9" i="10"/>
  <c r="L8" i="10"/>
  <c r="K8" i="10"/>
  <c r="J8" i="10"/>
  <c r="I8" i="10"/>
  <c r="L7" i="10"/>
  <c r="K7" i="10"/>
  <c r="J7" i="10"/>
  <c r="I7" i="10"/>
  <c r="L6" i="10"/>
  <c r="K6" i="10"/>
  <c r="J6" i="10"/>
  <c r="I6" i="10"/>
  <c r="L5" i="10"/>
  <c r="K5" i="10"/>
  <c r="J5" i="10"/>
  <c r="I5" i="10"/>
  <c r="L4" i="10"/>
  <c r="K4" i="10"/>
  <c r="J4" i="10"/>
  <c r="I4" i="10"/>
  <c r="L3" i="10"/>
  <c r="K3" i="10"/>
  <c r="J3" i="10"/>
  <c r="I3" i="10"/>
  <c r="L25" i="7"/>
  <c r="K25" i="7"/>
  <c r="J25" i="7"/>
  <c r="I25" i="7"/>
  <c r="L24" i="7"/>
  <c r="K24" i="7"/>
  <c r="J24" i="7"/>
  <c r="I24" i="7"/>
  <c r="L23" i="7"/>
  <c r="K23" i="7"/>
  <c r="J23" i="7"/>
  <c r="I23" i="7"/>
  <c r="L22" i="7"/>
  <c r="K22" i="7"/>
  <c r="J22" i="7"/>
  <c r="I22" i="7"/>
  <c r="L21" i="7"/>
  <c r="K21" i="7"/>
  <c r="J21" i="7"/>
  <c r="I21" i="7"/>
  <c r="L20" i="7"/>
  <c r="K20" i="7"/>
  <c r="J20" i="7"/>
  <c r="I20" i="7"/>
  <c r="L19" i="7"/>
  <c r="K19" i="7"/>
  <c r="J19" i="7"/>
  <c r="I19" i="7"/>
  <c r="L18" i="7"/>
  <c r="K18" i="7"/>
  <c r="J18" i="7"/>
  <c r="I18" i="7"/>
  <c r="L17" i="7"/>
  <c r="K17" i="7"/>
  <c r="J17" i="7"/>
  <c r="I17" i="7"/>
  <c r="L16" i="7"/>
  <c r="K16" i="7"/>
  <c r="J16" i="7"/>
  <c r="I16" i="7"/>
  <c r="L15" i="7"/>
  <c r="K15" i="7"/>
  <c r="J15" i="7"/>
  <c r="I15" i="7"/>
  <c r="L14" i="7"/>
  <c r="K14" i="7"/>
  <c r="J14" i="7"/>
  <c r="I14" i="7"/>
  <c r="L13" i="7"/>
  <c r="K13" i="7"/>
  <c r="J13" i="7"/>
  <c r="I13" i="7"/>
  <c r="L12" i="7"/>
  <c r="K12" i="7"/>
  <c r="J12" i="7"/>
  <c r="I12" i="7"/>
  <c r="L11" i="7"/>
  <c r="K11" i="7"/>
  <c r="J11" i="7"/>
  <c r="I11" i="7"/>
  <c r="L10" i="7"/>
  <c r="K10" i="7"/>
  <c r="J10" i="7"/>
  <c r="I10" i="7"/>
  <c r="L9" i="7"/>
  <c r="K9" i="7"/>
  <c r="J9" i="7"/>
  <c r="I9" i="7"/>
  <c r="L8" i="7"/>
  <c r="K8" i="7"/>
  <c r="J8" i="7"/>
  <c r="I8" i="7"/>
  <c r="L7" i="7"/>
  <c r="K7" i="7"/>
  <c r="J7" i="7"/>
  <c r="I7" i="7"/>
  <c r="L6" i="7"/>
  <c r="K6" i="7"/>
  <c r="J6" i="7"/>
  <c r="I6" i="7"/>
  <c r="L5" i="7"/>
  <c r="K5" i="7"/>
  <c r="J5" i="7"/>
  <c r="I5" i="7"/>
  <c r="L4" i="7"/>
  <c r="K4" i="7"/>
  <c r="J4" i="7"/>
  <c r="I4" i="7"/>
  <c r="L3" i="7"/>
  <c r="K3" i="7"/>
  <c r="J3" i="7"/>
  <c r="I3" i="7"/>
  <c r="L25" i="5"/>
  <c r="K25" i="5"/>
  <c r="J25" i="5"/>
  <c r="I25" i="5"/>
  <c r="L24" i="5"/>
  <c r="K24" i="5"/>
  <c r="J24" i="5"/>
  <c r="I24" i="5"/>
  <c r="L23" i="5"/>
  <c r="K23" i="5"/>
  <c r="J23" i="5"/>
  <c r="I23" i="5"/>
  <c r="L22" i="5"/>
  <c r="K22" i="5"/>
  <c r="J22" i="5"/>
  <c r="I22" i="5"/>
  <c r="L21" i="5"/>
  <c r="K21" i="5"/>
  <c r="J21" i="5"/>
  <c r="I21" i="5"/>
  <c r="L20" i="5"/>
  <c r="K20" i="5"/>
  <c r="J20" i="5"/>
  <c r="I20" i="5"/>
  <c r="L19" i="5"/>
  <c r="K19" i="5"/>
  <c r="J19" i="5"/>
  <c r="I19" i="5"/>
  <c r="L18" i="5"/>
  <c r="K18" i="5"/>
  <c r="J18" i="5"/>
  <c r="I18" i="5"/>
  <c r="L17" i="5"/>
  <c r="K17" i="5"/>
  <c r="J17" i="5"/>
  <c r="I17" i="5"/>
  <c r="L16" i="5"/>
  <c r="K16" i="5"/>
  <c r="J16" i="5"/>
  <c r="I16" i="5"/>
  <c r="L15" i="5"/>
  <c r="K15" i="5"/>
  <c r="J15" i="5"/>
  <c r="I15" i="5"/>
  <c r="L14" i="5"/>
  <c r="K14" i="5"/>
  <c r="J14" i="5"/>
  <c r="I14" i="5"/>
  <c r="L13" i="5"/>
  <c r="K13" i="5"/>
  <c r="J13" i="5"/>
  <c r="I13" i="5"/>
  <c r="L12" i="5"/>
  <c r="K12" i="5"/>
  <c r="J12" i="5"/>
  <c r="I12" i="5"/>
  <c r="L11" i="5"/>
  <c r="K11" i="5"/>
  <c r="J11" i="5"/>
  <c r="I11" i="5"/>
  <c r="L10" i="5"/>
  <c r="K10" i="5"/>
  <c r="J10" i="5"/>
  <c r="I10" i="5"/>
  <c r="L9" i="5"/>
  <c r="K9" i="5"/>
  <c r="J9" i="5"/>
  <c r="I9" i="5"/>
  <c r="L8" i="5"/>
  <c r="K8" i="5"/>
  <c r="J8" i="5"/>
  <c r="I8" i="5"/>
  <c r="L7" i="5"/>
  <c r="K7" i="5"/>
  <c r="J7" i="5"/>
  <c r="I7" i="5"/>
  <c r="L6" i="5"/>
  <c r="K6" i="5"/>
  <c r="J6" i="5"/>
  <c r="I6" i="5"/>
  <c r="L5" i="5"/>
  <c r="K5" i="5"/>
  <c r="J5" i="5"/>
  <c r="I5" i="5"/>
  <c r="L4" i="5"/>
  <c r="K4" i="5"/>
  <c r="J4" i="5"/>
  <c r="I4" i="5"/>
  <c r="L3" i="5"/>
  <c r="K3" i="5"/>
  <c r="J3" i="5"/>
  <c r="I3" i="5"/>
  <c r="L26" i="3"/>
  <c r="K26" i="3"/>
  <c r="J26" i="3"/>
  <c r="I26" i="3"/>
  <c r="L25" i="3"/>
  <c r="K25" i="3"/>
  <c r="J25" i="3"/>
  <c r="I25" i="3"/>
  <c r="L24" i="3"/>
  <c r="K24" i="3"/>
  <c r="J24" i="3"/>
  <c r="I24" i="3"/>
  <c r="L23" i="3"/>
  <c r="K23" i="3"/>
  <c r="J23" i="3"/>
  <c r="I23" i="3"/>
  <c r="L22" i="3"/>
  <c r="K22" i="3"/>
  <c r="J22" i="3"/>
  <c r="I22" i="3"/>
  <c r="L21" i="3"/>
  <c r="K21" i="3"/>
  <c r="J21" i="3"/>
  <c r="I21" i="3"/>
  <c r="L20" i="3"/>
  <c r="K20" i="3"/>
  <c r="J20" i="3"/>
  <c r="I20" i="3"/>
  <c r="L19" i="3"/>
  <c r="K19" i="3"/>
  <c r="J19" i="3"/>
  <c r="I19" i="3"/>
  <c r="L18" i="3"/>
  <c r="K18" i="3"/>
  <c r="J18" i="3"/>
  <c r="I18" i="3"/>
  <c r="L17" i="3"/>
  <c r="K17" i="3"/>
  <c r="J17" i="3"/>
  <c r="I17" i="3"/>
  <c r="L16" i="3"/>
  <c r="K16" i="3"/>
  <c r="J16" i="3"/>
  <c r="I16" i="3"/>
  <c r="L15" i="3"/>
  <c r="K15" i="3"/>
  <c r="J15" i="3"/>
  <c r="I15" i="3"/>
  <c r="L14" i="3"/>
  <c r="K14" i="3"/>
  <c r="J14" i="3"/>
  <c r="I14" i="3"/>
  <c r="L13" i="3"/>
  <c r="K13" i="3"/>
  <c r="J13" i="3"/>
  <c r="I13" i="3"/>
  <c r="L12" i="3"/>
  <c r="K12" i="3"/>
  <c r="J12" i="3"/>
  <c r="I12" i="3"/>
  <c r="L11" i="3"/>
  <c r="K11" i="3"/>
  <c r="J11" i="3"/>
  <c r="I11" i="3"/>
  <c r="L10" i="3"/>
  <c r="K10" i="3"/>
  <c r="J10" i="3"/>
  <c r="I10" i="3"/>
  <c r="L9" i="3"/>
  <c r="K9" i="3"/>
  <c r="J9" i="3"/>
  <c r="I9" i="3"/>
  <c r="L8" i="3"/>
  <c r="K8" i="3"/>
  <c r="J8" i="3"/>
  <c r="I8" i="3"/>
  <c r="L7" i="3"/>
  <c r="K7" i="3"/>
  <c r="J7" i="3"/>
  <c r="I7" i="3"/>
  <c r="L6" i="3"/>
  <c r="K6" i="3"/>
  <c r="J6" i="3"/>
  <c r="I6" i="3"/>
  <c r="L5" i="3"/>
  <c r="K5" i="3"/>
  <c r="J5" i="3"/>
  <c r="I5" i="3"/>
  <c r="L4" i="3"/>
  <c r="K4" i="3"/>
  <c r="J4" i="3"/>
  <c r="I4" i="3"/>
  <c r="L3" i="3"/>
  <c r="K3" i="3"/>
  <c r="J3" i="3"/>
  <c r="I3" i="3"/>
  <c r="L26" i="6"/>
  <c r="K26" i="6"/>
  <c r="J26" i="6"/>
  <c r="I26" i="6"/>
  <c r="L25" i="6"/>
  <c r="K25" i="6"/>
  <c r="J25" i="6"/>
  <c r="I25" i="6"/>
  <c r="L24" i="6"/>
  <c r="K24" i="6"/>
  <c r="J24" i="6"/>
  <c r="I24" i="6"/>
  <c r="L23" i="6"/>
  <c r="K23" i="6"/>
  <c r="J23" i="6"/>
  <c r="I23" i="6"/>
  <c r="L22" i="6"/>
  <c r="K22" i="6"/>
  <c r="J22" i="6"/>
  <c r="I22" i="6"/>
  <c r="L21" i="6"/>
  <c r="K21" i="6"/>
  <c r="J21" i="6"/>
  <c r="I21" i="6"/>
  <c r="L20" i="6"/>
  <c r="K20" i="6"/>
  <c r="J20" i="6"/>
  <c r="I20" i="6"/>
  <c r="L19" i="6"/>
  <c r="K19" i="6"/>
  <c r="J19" i="6"/>
  <c r="I19" i="6"/>
  <c r="L18" i="6"/>
  <c r="K18" i="6"/>
  <c r="J18" i="6"/>
  <c r="I18" i="6"/>
  <c r="L17" i="6"/>
  <c r="K17" i="6"/>
  <c r="J17" i="6"/>
  <c r="I17" i="6"/>
  <c r="L16" i="6"/>
  <c r="K16" i="6"/>
  <c r="J16" i="6"/>
  <c r="I16" i="6"/>
  <c r="L15" i="6"/>
  <c r="K15" i="6"/>
  <c r="J15" i="6"/>
  <c r="I15" i="6"/>
  <c r="L14" i="6"/>
  <c r="K14" i="6"/>
  <c r="J14" i="6"/>
  <c r="I14" i="6"/>
  <c r="L13" i="6"/>
  <c r="K13" i="6"/>
  <c r="J13" i="6"/>
  <c r="I13" i="6"/>
  <c r="L12" i="6"/>
  <c r="K12" i="6"/>
  <c r="J12" i="6"/>
  <c r="I12" i="6"/>
  <c r="L11" i="6"/>
  <c r="K11" i="6"/>
  <c r="J11" i="6"/>
  <c r="I11" i="6"/>
  <c r="L10" i="6"/>
  <c r="K10" i="6"/>
  <c r="J10" i="6"/>
  <c r="I10" i="6"/>
  <c r="L9" i="6"/>
  <c r="K9" i="6"/>
  <c r="J9" i="6"/>
  <c r="I9" i="6"/>
  <c r="L8" i="6"/>
  <c r="K8" i="6"/>
  <c r="J8" i="6"/>
  <c r="I8" i="6"/>
  <c r="L7" i="6"/>
  <c r="K7" i="6"/>
  <c r="J7" i="6"/>
  <c r="I7" i="6"/>
  <c r="L6" i="6"/>
  <c r="K6" i="6"/>
  <c r="J6" i="6"/>
  <c r="I6" i="6"/>
  <c r="L5" i="6"/>
  <c r="K5" i="6"/>
  <c r="J5" i="6"/>
  <c r="I5" i="6"/>
  <c r="L4" i="6"/>
  <c r="K4" i="6"/>
  <c r="J4" i="6"/>
  <c r="I4" i="6"/>
  <c r="L3" i="6"/>
  <c r="K3" i="6"/>
  <c r="J3" i="6"/>
  <c r="I3" i="6"/>
  <c r="L26" i="4"/>
  <c r="K26" i="4"/>
  <c r="J26" i="4"/>
  <c r="I26" i="4"/>
  <c r="L25" i="4"/>
  <c r="K25" i="4"/>
  <c r="J25" i="4"/>
  <c r="I25" i="4"/>
  <c r="L24" i="4"/>
  <c r="K24" i="4"/>
  <c r="J24" i="4"/>
  <c r="I24" i="4"/>
  <c r="L23" i="4"/>
  <c r="K23" i="4"/>
  <c r="J23" i="4"/>
  <c r="I23" i="4"/>
  <c r="L22" i="4"/>
  <c r="K22" i="4"/>
  <c r="J22" i="4"/>
  <c r="I22" i="4"/>
  <c r="L21" i="4"/>
  <c r="K21" i="4"/>
  <c r="J21" i="4"/>
  <c r="I21" i="4"/>
  <c r="L20" i="4"/>
  <c r="K20" i="4"/>
  <c r="J20" i="4"/>
  <c r="I20" i="4"/>
  <c r="L19" i="4"/>
  <c r="K19" i="4"/>
  <c r="J19" i="4"/>
  <c r="I19" i="4"/>
  <c r="L18" i="4"/>
  <c r="K18" i="4"/>
  <c r="J18" i="4"/>
  <c r="I18" i="4"/>
  <c r="L17" i="4"/>
  <c r="K17" i="4"/>
  <c r="J17" i="4"/>
  <c r="I17" i="4"/>
  <c r="L16" i="4"/>
  <c r="K16" i="4"/>
  <c r="J16" i="4"/>
  <c r="I16" i="4"/>
  <c r="L15" i="4"/>
  <c r="K15" i="4"/>
  <c r="J15" i="4"/>
  <c r="I15" i="4"/>
  <c r="L14" i="4"/>
  <c r="K14" i="4"/>
  <c r="J14" i="4"/>
  <c r="I14" i="4"/>
  <c r="L13" i="4"/>
  <c r="K13" i="4"/>
  <c r="J13" i="4"/>
  <c r="I13" i="4"/>
  <c r="L12" i="4"/>
  <c r="K12" i="4"/>
  <c r="J12" i="4"/>
  <c r="I12" i="4"/>
  <c r="L11" i="4"/>
  <c r="K11" i="4"/>
  <c r="J11" i="4"/>
  <c r="I11" i="4"/>
  <c r="L10" i="4"/>
  <c r="K10" i="4"/>
  <c r="J10" i="4"/>
  <c r="I10" i="4"/>
  <c r="L9" i="4"/>
  <c r="K9" i="4"/>
  <c r="J9" i="4"/>
  <c r="I9" i="4"/>
  <c r="L8" i="4"/>
  <c r="K8" i="4"/>
  <c r="J8" i="4"/>
  <c r="I8" i="4"/>
  <c r="L7" i="4"/>
  <c r="K7" i="4"/>
  <c r="J7" i="4"/>
  <c r="I7" i="4"/>
  <c r="L6" i="4"/>
  <c r="K6" i="4"/>
  <c r="J6" i="4"/>
  <c r="I6" i="4"/>
  <c r="L5" i="4"/>
  <c r="K5" i="4"/>
  <c r="J5" i="4"/>
  <c r="I5" i="4"/>
  <c r="L4" i="4"/>
  <c r="K4" i="4"/>
  <c r="J4" i="4"/>
  <c r="I4" i="4"/>
  <c r="L3" i="4"/>
  <c r="K3" i="4"/>
  <c r="J3" i="4"/>
  <c r="I3" i="4"/>
  <c r="L28" i="7" l="1" a="1"/>
  <c r="L28" i="7" s="1"/>
  <c r="D42" i="7" s="1"/>
  <c r="M28" i="7" a="1"/>
  <c r="M28" i="7" s="1"/>
  <c r="E42" i="7" s="1"/>
  <c r="L30" i="3" a="1"/>
  <c r="L30" i="3" s="1"/>
  <c r="M30" i="3" a="1"/>
  <c r="M30" i="3" s="1"/>
  <c r="E45" i="3" s="1"/>
  <c r="L30" i="10" a="1"/>
  <c r="L30" i="10" s="1"/>
  <c r="M30" i="10" a="1"/>
  <c r="M30" i="10" s="1"/>
  <c r="L30" i="6" a="1"/>
  <c r="L30" i="6" s="1"/>
  <c r="D45" i="6" s="1"/>
  <c r="M30" i="6" a="1"/>
  <c r="M30" i="6" s="1"/>
  <c r="E45" i="6" s="1"/>
  <c r="J30" i="6" a="1"/>
  <c r="J30" i="6" s="1"/>
  <c r="B45" i="6" s="1"/>
  <c r="K30" i="6" a="1"/>
  <c r="K30" i="6" s="1"/>
  <c r="C45" i="6" s="1"/>
  <c r="H44" i="6" s="1"/>
  <c r="K30" i="3" a="1"/>
  <c r="K30" i="3" s="1"/>
  <c r="J28" i="7" a="1"/>
  <c r="K28" i="7" a="1"/>
  <c r="J30" i="10" a="1"/>
  <c r="K30" i="10" a="1"/>
  <c r="J30" i="3" a="1"/>
  <c r="B53" i="3" s="1"/>
  <c r="K30" i="4" a="1"/>
  <c r="C47" i="4" s="1"/>
  <c r="L30" i="4" a="1"/>
  <c r="J30" i="4" a="1"/>
  <c r="M30" i="4" a="1"/>
  <c r="L28" i="5" a="1"/>
  <c r="M28" i="5" a="1"/>
  <c r="K28" i="5" a="1"/>
  <c r="J28" i="5" a="1"/>
  <c r="D49" i="10" l="1"/>
  <c r="D47" i="10"/>
  <c r="I41" i="7"/>
  <c r="E52" i="7"/>
  <c r="E51" i="7"/>
  <c r="D50" i="7"/>
  <c r="E48" i="7"/>
  <c r="D48" i="7"/>
  <c r="E46" i="7"/>
  <c r="D45" i="7"/>
  <c r="E45" i="7"/>
  <c r="D51" i="7"/>
  <c r="D46" i="7"/>
  <c r="E50" i="7"/>
  <c r="E47" i="7"/>
  <c r="D49" i="7"/>
  <c r="D43" i="7"/>
  <c r="E44" i="7"/>
  <c r="D47" i="7"/>
  <c r="M46" i="7" s="1"/>
  <c r="D52" i="7"/>
  <c r="I51" i="7" s="1"/>
  <c r="D44" i="7"/>
  <c r="E49" i="7"/>
  <c r="E43" i="7"/>
  <c r="M41" i="7"/>
  <c r="E52" i="6"/>
  <c r="E47" i="6"/>
  <c r="D52" i="6"/>
  <c r="M51" i="6" s="1"/>
  <c r="D55" i="6"/>
  <c r="E53" i="6"/>
  <c r="D48" i="6"/>
  <c r="E54" i="6"/>
  <c r="D53" i="6"/>
  <c r="E56" i="6"/>
  <c r="E51" i="6"/>
  <c r="D50" i="6"/>
  <c r="D46" i="6"/>
  <c r="I44" i="6"/>
  <c r="E46" i="6"/>
  <c r="D56" i="6"/>
  <c r="M55" i="6" s="1"/>
  <c r="D54" i="6"/>
  <c r="E48" i="6"/>
  <c r="E55" i="6"/>
  <c r="D51" i="6"/>
  <c r="E49" i="6"/>
  <c r="M44" i="6"/>
  <c r="D54" i="3"/>
  <c r="D55" i="3"/>
  <c r="D52" i="3"/>
  <c r="D53" i="3"/>
  <c r="E56" i="3"/>
  <c r="D46" i="3"/>
  <c r="E54" i="3"/>
  <c r="E51" i="3"/>
  <c r="E52" i="3"/>
  <c r="D50" i="3"/>
  <c r="E49" i="3"/>
  <c r="E46" i="3"/>
  <c r="D48" i="3"/>
  <c r="E47" i="3"/>
  <c r="E50" i="3"/>
  <c r="I49" i="3" s="1"/>
  <c r="D51" i="3"/>
  <c r="I50" i="3" s="1"/>
  <c r="D56" i="3"/>
  <c r="D49" i="3"/>
  <c r="E48" i="3"/>
  <c r="E55" i="3"/>
  <c r="D45" i="3"/>
  <c r="M44" i="3" s="1"/>
  <c r="E53" i="3"/>
  <c r="D47" i="3"/>
  <c r="D50" i="10"/>
  <c r="D56" i="10"/>
  <c r="D46" i="10"/>
  <c r="D48" i="10"/>
  <c r="D51" i="10"/>
  <c r="D53" i="10"/>
  <c r="E55" i="10"/>
  <c r="E56" i="10"/>
  <c r="E53" i="10"/>
  <c r="E52" i="10"/>
  <c r="D54" i="10"/>
  <c r="E48" i="10"/>
  <c r="I47" i="10" s="1"/>
  <c r="E49" i="10"/>
  <c r="M48" i="10" s="1"/>
  <c r="E47" i="10"/>
  <c r="M46" i="10" s="1"/>
  <c r="E54" i="10"/>
  <c r="E50" i="10"/>
  <c r="E46" i="10"/>
  <c r="D55" i="10"/>
  <c r="E51" i="10"/>
  <c r="D52" i="10"/>
  <c r="D45" i="10"/>
  <c r="E45" i="10"/>
  <c r="B54" i="6"/>
  <c r="C48" i="6"/>
  <c r="C47" i="6"/>
  <c r="C53" i="6"/>
  <c r="C56" i="6"/>
  <c r="B52" i="6"/>
  <c r="C55" i="6"/>
  <c r="B51" i="6"/>
  <c r="C50" i="6"/>
  <c r="B46" i="6"/>
  <c r="B53" i="6"/>
  <c r="L44" i="6"/>
  <c r="B56" i="6"/>
  <c r="B55" i="6"/>
  <c r="C54" i="6"/>
  <c r="B50" i="6"/>
  <c r="C49" i="6"/>
  <c r="C52" i="6"/>
  <c r="H51" i="6" s="1"/>
  <c r="B48" i="6"/>
  <c r="C51" i="6"/>
  <c r="L50" i="6" s="1"/>
  <c r="B47" i="6"/>
  <c r="C46" i="6"/>
  <c r="B49" i="6"/>
  <c r="D47" i="6"/>
  <c r="M46" i="6" s="1"/>
  <c r="E50" i="6"/>
  <c r="I49" i="6" s="1"/>
  <c r="D49" i="6"/>
  <c r="I48" i="6" s="1"/>
  <c r="K28" i="7"/>
  <c r="C42" i="7" s="1"/>
  <c r="C50" i="7"/>
  <c r="C44" i="7"/>
  <c r="B52" i="7"/>
  <c r="B48" i="7"/>
  <c r="B46" i="7"/>
  <c r="C49" i="7"/>
  <c r="C47" i="7"/>
  <c r="B51" i="7"/>
  <c r="B45" i="7"/>
  <c r="B43" i="7"/>
  <c r="J28" i="7"/>
  <c r="B42" i="7" s="1"/>
  <c r="C52" i="7"/>
  <c r="C48" i="7"/>
  <c r="C46" i="7"/>
  <c r="B50" i="7"/>
  <c r="B44" i="7"/>
  <c r="C51" i="7"/>
  <c r="C45" i="7"/>
  <c r="L44" i="7" s="1"/>
  <c r="C43" i="7"/>
  <c r="B49" i="7"/>
  <c r="B47" i="7"/>
  <c r="J28" i="5"/>
  <c r="B42" i="5" s="1"/>
  <c r="C46" i="5"/>
  <c r="B47" i="5"/>
  <c r="B49" i="5"/>
  <c r="C43" i="5"/>
  <c r="C51" i="5"/>
  <c r="B44" i="5"/>
  <c r="C48" i="5"/>
  <c r="C52" i="5"/>
  <c r="C45" i="5"/>
  <c r="B50" i="5"/>
  <c r="K28" i="5"/>
  <c r="C42" i="5" s="1"/>
  <c r="C50" i="5"/>
  <c r="B43" i="5"/>
  <c r="B51" i="5"/>
  <c r="C44" i="5"/>
  <c r="B45" i="5"/>
  <c r="C49" i="5"/>
  <c r="B46" i="5"/>
  <c r="C47" i="5"/>
  <c r="B48" i="5"/>
  <c r="B52" i="5"/>
  <c r="M28" i="5"/>
  <c r="E42" i="5" s="1"/>
  <c r="E48" i="5"/>
  <c r="D50" i="5"/>
  <c r="E49" i="5"/>
  <c r="D47" i="5"/>
  <c r="E43" i="5"/>
  <c r="E51" i="5"/>
  <c r="E46" i="5"/>
  <c r="D44" i="5"/>
  <c r="D52" i="5"/>
  <c r="D45" i="5"/>
  <c r="L28" i="5"/>
  <c r="D42" i="5" s="1"/>
  <c r="E44" i="5"/>
  <c r="E52" i="5"/>
  <c r="D46" i="5"/>
  <c r="E45" i="5"/>
  <c r="D43" i="5"/>
  <c r="D51" i="5"/>
  <c r="D49" i="5"/>
  <c r="E50" i="5"/>
  <c r="D48" i="5"/>
  <c r="E47" i="5"/>
  <c r="B51" i="3"/>
  <c r="C55" i="3"/>
  <c r="C50" i="3"/>
  <c r="B47" i="3"/>
  <c r="C49" i="3"/>
  <c r="C56" i="3"/>
  <c r="B54" i="3"/>
  <c r="C52" i="3"/>
  <c r="B48" i="3"/>
  <c r="C46" i="3"/>
  <c r="C49" i="4"/>
  <c r="B53" i="4"/>
  <c r="C56" i="4"/>
  <c r="C52" i="4"/>
  <c r="B48" i="4"/>
  <c r="C50" i="4"/>
  <c r="B54" i="4"/>
  <c r="C55" i="4"/>
  <c r="B51" i="4"/>
  <c r="B47" i="4"/>
  <c r="C46" i="4"/>
  <c r="K30" i="4"/>
  <c r="C53" i="4"/>
  <c r="B49" i="4"/>
  <c r="C48" i="4"/>
  <c r="B56" i="4"/>
  <c r="B52" i="4"/>
  <c r="B50" i="4"/>
  <c r="C51" i="4"/>
  <c r="B55" i="4"/>
  <c r="C54" i="4"/>
  <c r="B46" i="4"/>
  <c r="E49" i="4"/>
  <c r="D53" i="4"/>
  <c r="E51" i="4"/>
  <c r="E47" i="4"/>
  <c r="E54" i="4"/>
  <c r="D50" i="4"/>
  <c r="E56" i="4"/>
  <c r="D52" i="4"/>
  <c r="D48" i="4"/>
  <c r="D55" i="4"/>
  <c r="D46" i="4"/>
  <c r="E53" i="4"/>
  <c r="D49" i="4"/>
  <c r="D47" i="4"/>
  <c r="D54" i="4"/>
  <c r="E52" i="4"/>
  <c r="E48" i="4"/>
  <c r="D56" i="4"/>
  <c r="E55" i="4"/>
  <c r="D51" i="4"/>
  <c r="E50" i="4"/>
  <c r="E46" i="4"/>
  <c r="K30" i="10"/>
  <c r="C45" i="10" s="1"/>
  <c r="B49" i="10"/>
  <c r="C53" i="10"/>
  <c r="C56" i="10"/>
  <c r="C52" i="10"/>
  <c r="C48" i="10"/>
  <c r="B55" i="10"/>
  <c r="B51" i="10"/>
  <c r="B47" i="10"/>
  <c r="B50" i="10"/>
  <c r="B46" i="10"/>
  <c r="C54" i="10"/>
  <c r="J30" i="10"/>
  <c r="B45" i="10" s="1"/>
  <c r="B53" i="10"/>
  <c r="C49" i="10"/>
  <c r="B56" i="10"/>
  <c r="B52" i="10"/>
  <c r="B48" i="10"/>
  <c r="C55" i="10"/>
  <c r="C51" i="10"/>
  <c r="C47" i="10"/>
  <c r="B54" i="10"/>
  <c r="C50" i="10"/>
  <c r="C46" i="10"/>
  <c r="J30" i="3"/>
  <c r="B49" i="3"/>
  <c r="C54" i="3"/>
  <c r="C48" i="3"/>
  <c r="B56" i="3"/>
  <c r="B52" i="3"/>
  <c r="B50" i="3"/>
  <c r="B46" i="3"/>
  <c r="C53" i="3"/>
  <c r="C51" i="3"/>
  <c r="C47" i="3"/>
  <c r="B55" i="3"/>
  <c r="L30" i="4"/>
  <c r="M30" i="4"/>
  <c r="E45" i="4" s="1"/>
  <c r="J30" i="4"/>
  <c r="M55" i="3" l="1"/>
  <c r="I53" i="10"/>
  <c r="I46" i="6"/>
  <c r="C45" i="4"/>
  <c r="B45" i="4"/>
  <c r="D45" i="4"/>
  <c r="M44" i="4" s="1"/>
  <c r="L55" i="6"/>
  <c r="I50" i="10"/>
  <c r="I50" i="6"/>
  <c r="I47" i="3"/>
  <c r="H48" i="7"/>
  <c r="L50" i="7"/>
  <c r="L42" i="7"/>
  <c r="H44" i="7"/>
  <c r="I49" i="7"/>
  <c r="M45" i="7"/>
  <c r="M44" i="7"/>
  <c r="I50" i="7"/>
  <c r="M47" i="7"/>
  <c r="I46" i="7"/>
  <c r="M49" i="7"/>
  <c r="M51" i="7"/>
  <c r="I48" i="7"/>
  <c r="I44" i="7"/>
  <c r="I45" i="7"/>
  <c r="M48" i="7"/>
  <c r="I42" i="7"/>
  <c r="M43" i="7"/>
  <c r="I47" i="7"/>
  <c r="M50" i="7"/>
  <c r="M42" i="7"/>
  <c r="I43" i="7"/>
  <c r="I47" i="6"/>
  <c r="I53" i="6"/>
  <c r="M45" i="6"/>
  <c r="M52" i="6"/>
  <c r="I52" i="6"/>
  <c r="I51" i="6"/>
  <c r="M54" i="6"/>
  <c r="I45" i="6"/>
  <c r="I55" i="6"/>
  <c r="M47" i="6"/>
  <c r="I54" i="6"/>
  <c r="M53" i="6"/>
  <c r="M50" i="6"/>
  <c r="M49" i="6"/>
  <c r="H45" i="6"/>
  <c r="H55" i="6"/>
  <c r="L51" i="6"/>
  <c r="L48" i="6"/>
  <c r="L47" i="6"/>
  <c r="H53" i="6"/>
  <c r="L54" i="6"/>
  <c r="L45" i="6"/>
  <c r="H54" i="3"/>
  <c r="H55" i="3"/>
  <c r="H49" i="3"/>
  <c r="M53" i="3"/>
  <c r="I51" i="3"/>
  <c r="M54" i="3"/>
  <c r="I45" i="3"/>
  <c r="M51" i="3"/>
  <c r="I53" i="3"/>
  <c r="I46" i="3"/>
  <c r="M49" i="3"/>
  <c r="M52" i="3"/>
  <c r="M45" i="3"/>
  <c r="M48" i="3"/>
  <c r="I54" i="3"/>
  <c r="M50" i="3"/>
  <c r="I55" i="3"/>
  <c r="M47" i="3"/>
  <c r="I48" i="3"/>
  <c r="I44" i="3"/>
  <c r="M46" i="3"/>
  <c r="I52" i="3"/>
  <c r="M47" i="10"/>
  <c r="I45" i="10"/>
  <c r="M52" i="10"/>
  <c r="M49" i="10"/>
  <c r="I55" i="10"/>
  <c r="M53" i="10"/>
  <c r="M55" i="10"/>
  <c r="I54" i="10"/>
  <c r="I49" i="10"/>
  <c r="M54" i="10"/>
  <c r="I52" i="10"/>
  <c r="I48" i="10"/>
  <c r="I51" i="10"/>
  <c r="I46" i="10"/>
  <c r="M45" i="10"/>
  <c r="M50" i="10"/>
  <c r="M51" i="10"/>
  <c r="I44" i="10"/>
  <c r="M44" i="10"/>
  <c r="H47" i="6"/>
  <c r="H52" i="6"/>
  <c r="H54" i="6"/>
  <c r="L52" i="6"/>
  <c r="L53" i="6"/>
  <c r="L46" i="6"/>
  <c r="H49" i="6"/>
  <c r="L49" i="6"/>
  <c r="H46" i="6"/>
  <c r="H48" i="6"/>
  <c r="H50" i="6"/>
  <c r="M48" i="6"/>
  <c r="L50" i="3"/>
  <c r="H48" i="3"/>
  <c r="H51" i="3"/>
  <c r="H45" i="3"/>
  <c r="L55" i="3"/>
  <c r="L46" i="7"/>
  <c r="H46" i="7"/>
  <c r="L45" i="7"/>
  <c r="H45" i="7"/>
  <c r="H42" i="7"/>
  <c r="L48" i="7"/>
  <c r="L43" i="7"/>
  <c r="H43" i="7"/>
  <c r="L47" i="7"/>
  <c r="H47" i="7"/>
  <c r="L49" i="7"/>
  <c r="H49" i="7"/>
  <c r="L51" i="7"/>
  <c r="H51" i="7"/>
  <c r="H50" i="7"/>
  <c r="L41" i="7"/>
  <c r="H41" i="7"/>
  <c r="L41" i="5"/>
  <c r="H41" i="5"/>
  <c r="L48" i="5"/>
  <c r="H48" i="5"/>
  <c r="L44" i="5"/>
  <c r="H44" i="5"/>
  <c r="L50" i="5"/>
  <c r="H50" i="5"/>
  <c r="H45" i="5"/>
  <c r="L45" i="5"/>
  <c r="L46" i="5"/>
  <c r="H46" i="5"/>
  <c r="H43" i="5"/>
  <c r="L43" i="5"/>
  <c r="H47" i="5"/>
  <c r="L47" i="5"/>
  <c r="H49" i="5"/>
  <c r="L49" i="5"/>
  <c r="H51" i="5"/>
  <c r="L51" i="5"/>
  <c r="L42" i="5"/>
  <c r="H42" i="5"/>
  <c r="M49" i="5"/>
  <c r="I49" i="5"/>
  <c r="I48" i="5"/>
  <c r="M48" i="5"/>
  <c r="M50" i="5"/>
  <c r="I50" i="5"/>
  <c r="M46" i="5"/>
  <c r="I46" i="5"/>
  <c r="M51" i="5"/>
  <c r="I51" i="5"/>
  <c r="M42" i="5"/>
  <c r="I42" i="5"/>
  <c r="M47" i="5"/>
  <c r="I47" i="5"/>
  <c r="I44" i="5"/>
  <c r="M44" i="5"/>
  <c r="M45" i="5"/>
  <c r="I45" i="5"/>
  <c r="M43" i="5"/>
  <c r="I43" i="5"/>
  <c r="I41" i="5"/>
  <c r="M41" i="5"/>
  <c r="L51" i="3"/>
  <c r="H46" i="3"/>
  <c r="L46" i="3"/>
  <c r="H53" i="3"/>
  <c r="L53" i="3"/>
  <c r="L49" i="3"/>
  <c r="L45" i="3"/>
  <c r="L54" i="3"/>
  <c r="H47" i="3"/>
  <c r="L47" i="3"/>
  <c r="H52" i="3"/>
  <c r="L52" i="3"/>
  <c r="C45" i="3"/>
  <c r="B45" i="3"/>
  <c r="L48" i="3"/>
  <c r="H52" i="4"/>
  <c r="L52" i="4"/>
  <c r="H48" i="4"/>
  <c r="L48" i="4"/>
  <c r="H46" i="4"/>
  <c r="L46" i="4"/>
  <c r="L54" i="4"/>
  <c r="H54" i="4"/>
  <c r="H51" i="4"/>
  <c r="L51" i="4"/>
  <c r="H50" i="4"/>
  <c r="L50" i="4"/>
  <c r="H47" i="4"/>
  <c r="L47" i="4"/>
  <c r="L45" i="4"/>
  <c r="H45" i="4"/>
  <c r="H55" i="4"/>
  <c r="L55" i="4"/>
  <c r="L49" i="4"/>
  <c r="H49" i="4"/>
  <c r="L53" i="4"/>
  <c r="H53" i="4"/>
  <c r="M52" i="4"/>
  <c r="I52" i="4"/>
  <c r="M54" i="4"/>
  <c r="I54" i="4"/>
  <c r="M55" i="4"/>
  <c r="I55" i="4"/>
  <c r="M50" i="4"/>
  <c r="I50" i="4"/>
  <c r="I45" i="4"/>
  <c r="M45" i="4"/>
  <c r="M51" i="4"/>
  <c r="I51" i="4"/>
  <c r="M46" i="4"/>
  <c r="I46" i="4"/>
  <c r="I49" i="4"/>
  <c r="M49" i="4"/>
  <c r="M47" i="4"/>
  <c r="I47" i="4"/>
  <c r="M53" i="4"/>
  <c r="I53" i="4"/>
  <c r="M48" i="4"/>
  <c r="I48" i="4"/>
  <c r="L50" i="10"/>
  <c r="H50" i="10"/>
  <c r="L53" i="10"/>
  <c r="H53" i="10"/>
  <c r="L55" i="10"/>
  <c r="H55" i="10"/>
  <c r="L49" i="10"/>
  <c r="H49" i="10"/>
  <c r="L54" i="10"/>
  <c r="H54" i="10"/>
  <c r="L48" i="10"/>
  <c r="H48" i="10"/>
  <c r="L52" i="10"/>
  <c r="H52" i="10"/>
  <c r="L47" i="10"/>
  <c r="H47" i="10"/>
  <c r="L45" i="10"/>
  <c r="H45" i="10"/>
  <c r="L46" i="10"/>
  <c r="H46" i="10"/>
  <c r="L51" i="10"/>
  <c r="H51" i="10"/>
  <c r="L44" i="10"/>
  <c r="H44" i="10"/>
  <c r="H50" i="3"/>
  <c r="I44" i="4" l="1"/>
  <c r="L44" i="4"/>
  <c r="H44" i="4"/>
  <c r="H44" i="3"/>
  <c r="L44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<sst xmlns="http://schemas.openxmlformats.org/spreadsheetml/2006/main" count="2836" uniqueCount="77">
  <si>
    <t>VIDEO</t>
  </si>
  <si>
    <t>SHAPE</t>
  </si>
  <si>
    <t>TIME</t>
  </si>
  <si>
    <t>RIGHT</t>
  </si>
  <si>
    <t>LEFT</t>
  </si>
  <si>
    <t>SOCIABILITY</t>
  </si>
  <si>
    <t>NOVELTY</t>
  </si>
  <si>
    <t>ETOH-F2</t>
  </si>
  <si>
    <t>ETOH-F4</t>
  </si>
  <si>
    <t>ETOH-F5</t>
  </si>
  <si>
    <t>ETOH-F6</t>
  </si>
  <si>
    <t xml:space="preserve">CNTRL2  </t>
  </si>
  <si>
    <t>CNTRL1</t>
  </si>
  <si>
    <t>CNTRL3</t>
  </si>
  <si>
    <t>CNTRL4</t>
  </si>
  <si>
    <t>CNTRL5</t>
  </si>
  <si>
    <t>CNTRL6</t>
  </si>
  <si>
    <t>ETOH-F1</t>
  </si>
  <si>
    <t>ETOH-F3</t>
  </si>
  <si>
    <t>ETOH-M1</t>
  </si>
  <si>
    <t>ETOH-M2</t>
  </si>
  <si>
    <t>ETOH-M3</t>
  </si>
  <si>
    <t>ETOH-M4</t>
  </si>
  <si>
    <t>ETOH-M5</t>
  </si>
  <si>
    <t>ETOH-M6</t>
  </si>
  <si>
    <t xml:space="preserve">ETOH1- F1 </t>
  </si>
  <si>
    <t>ETOH1- F2</t>
  </si>
  <si>
    <t>ETOH1- F3</t>
  </si>
  <si>
    <t>ETOH1- F4</t>
  </si>
  <si>
    <t>ETOH1- F5</t>
  </si>
  <si>
    <t>ETOH1- F6</t>
  </si>
  <si>
    <t>CTRL- F1</t>
  </si>
  <si>
    <t>CTRL- F2</t>
  </si>
  <si>
    <t>CTRL- F3</t>
  </si>
  <si>
    <t>CTRL- F4</t>
  </si>
  <si>
    <t>CTRL- F5</t>
  </si>
  <si>
    <t>CTRL- F6</t>
  </si>
  <si>
    <t xml:space="preserve">ETOH1- M1 </t>
  </si>
  <si>
    <t>ETOH1- M2</t>
  </si>
  <si>
    <t>ETOH1- M3</t>
  </si>
  <si>
    <t>ETOH1- M5</t>
  </si>
  <si>
    <t>ETOH1- M6</t>
  </si>
  <si>
    <t>CTRL- M1</t>
  </si>
  <si>
    <t>CTRL- M2</t>
  </si>
  <si>
    <t>CTRL- M3</t>
  </si>
  <si>
    <t>CTRL- M4</t>
  </si>
  <si>
    <t>CTRL- M5</t>
  </si>
  <si>
    <t>CTRL- M6</t>
  </si>
  <si>
    <t>EMPTY</t>
  </si>
  <si>
    <t>SOCIAL</t>
  </si>
  <si>
    <t>FAMILIAR</t>
  </si>
  <si>
    <t>NOVEL</t>
  </si>
  <si>
    <t xml:space="preserve">ETOH- M1 </t>
  </si>
  <si>
    <t>ETOH- M2</t>
  </si>
  <si>
    <t>ETOH- M3</t>
  </si>
  <si>
    <t>ETOH- M4</t>
  </si>
  <si>
    <t>ETOH- M5</t>
  </si>
  <si>
    <t>ETOH- M6</t>
  </si>
  <si>
    <t>SOCIABILITY INDEX</t>
  </si>
  <si>
    <t>NOVELTY INDEX</t>
  </si>
  <si>
    <t>preference index</t>
  </si>
  <si>
    <t>discrimination index</t>
  </si>
  <si>
    <t>B</t>
  </si>
  <si>
    <t>F</t>
  </si>
  <si>
    <t>S</t>
  </si>
  <si>
    <t>AC</t>
  </si>
  <si>
    <t>P</t>
  </si>
  <si>
    <t>N</t>
  </si>
  <si>
    <t>M</t>
  </si>
  <si>
    <t>Animal</t>
  </si>
  <si>
    <t>period</t>
  </si>
  <si>
    <t>sex</t>
  </si>
  <si>
    <t>test</t>
  </si>
  <si>
    <t>object</t>
  </si>
  <si>
    <t>time</t>
  </si>
  <si>
    <t>keep</t>
  </si>
  <si>
    <t>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</si>
</sst>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sz val="13"/>
      <color theme="1"/>
      <name val="Times New Roman"/>
      <family val="1"/>
    </font>
    <font>
      <sz val="11"/>
      <color rgb="FF000000"/>
      <name val="Calibri"/>
      <family val="2"/>
    </font>
    <font>
      <sz val="13"/>
      <color theme="1"/>
      <name val="Times New Roman"/>
    </font>
    <font>
      <sz val="13"/>
      <color rgb="FF000000"/>
      <name val="Times New Roman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1" applyFont="1" applyAlignment="1">
      <alignment horizontal="center"/>
    </xf>
    <xf numFmtId="0" fontId="4" fillId="0" borderId="1" xfId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1" applyFont="1"/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1" xfId="1" applyFont="1" applyBorder="1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/>
  </cellXfs>
  <cellStyles count="2">
    <cellStyle name="Normal" xfId="0" builtinId="0"/>
    <cellStyle name="Normal 2" xfId="1" xr:uid="{53BE3172-45BE-46FB-AAC5-953099CAB559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2A2B7-B29A-4D0F-BEB5-6B1E0360B1C4}">
  <dimension ref="A1:S67"/>
  <sheetViews>
    <sheetView topLeftCell="A13" zoomScale="85" zoomScaleNormal="85" workbookViewId="0">
      <selection activeCell="D34" sqref="D34"/>
    </sheetView>
  </sheetViews>
  <sheetFormatPr defaultColWidth="10.83984375" defaultRowHeight="14.4" x14ac:dyDescent="0.55000000000000004"/>
  <cols>
    <col min="1" max="1" width="11.26171875" style="2" customWidth="1"/>
    <col min="2" max="4" width="10.83984375" style="2"/>
    <col min="5" max="5" width="11.15625" style="2" customWidth="1"/>
    <col min="6" max="7" width="10.83984375" style="2" customWidth="1"/>
    <col min="8" max="8" width="17.26171875" style="2" customWidth="1"/>
    <col min="9" max="9" width="17.68359375" style="2" customWidth="1"/>
    <col min="10" max="14" width="10.83984375" style="2"/>
    <col min="15" max="16" width="10.26171875" style="2" bestFit="1" customWidth="1"/>
    <col min="17" max="18" width="13.41796875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17</v>
      </c>
      <c r="B3" s="2" t="s">
        <v>4</v>
      </c>
      <c r="C3" s="2">
        <v>63</v>
      </c>
      <c r="E3" s="2" t="s">
        <v>17</v>
      </c>
      <c r="F3" s="2" t="s">
        <v>3</v>
      </c>
      <c r="G3" s="2">
        <v>42</v>
      </c>
      <c r="I3" s="2">
        <f>IF(B3="LEFT",C3,"")</f>
        <v>63</v>
      </c>
      <c r="J3" s="2" t="str">
        <f>IF(B3="RIGHT",C3,"")</f>
        <v/>
      </c>
      <c r="K3" s="2" t="str">
        <f>IF(F3="LEFT",G3,"")</f>
        <v/>
      </c>
      <c r="L3" s="2">
        <f>IF(F3="RIGHT",G3,"")</f>
        <v>42</v>
      </c>
    </row>
    <row r="4" spans="1:12" x14ac:dyDescent="0.55000000000000004">
      <c r="A4" s="2" t="s">
        <v>17</v>
      </c>
      <c r="B4" s="2" t="s">
        <v>3</v>
      </c>
      <c r="C4" s="2">
        <v>119</v>
      </c>
      <c r="E4" s="2" t="s">
        <v>17</v>
      </c>
      <c r="F4" s="2" t="s">
        <v>4</v>
      </c>
      <c r="G4" s="2">
        <v>82</v>
      </c>
      <c r="I4" s="2" t="str">
        <f t="shared" ref="I4:I26" si="0">IF(B4="LEFT",C4,"")</f>
        <v/>
      </c>
      <c r="J4" s="2">
        <f t="shared" ref="J4:J26" si="1">IF(B4="RIGHT",C4,"")</f>
        <v>119</v>
      </c>
      <c r="K4" s="2">
        <f t="shared" ref="K4:K26" si="2">IF(F4="LEFT",G4,"")</f>
        <v>82</v>
      </c>
      <c r="L4" s="2" t="str">
        <f t="shared" ref="L4:L26" si="3">IF(F4="RIGHT",G4,"")</f>
        <v/>
      </c>
    </row>
    <row r="5" spans="1:12" x14ac:dyDescent="0.55000000000000004">
      <c r="A5" s="2" t="s">
        <v>7</v>
      </c>
      <c r="B5" s="2" t="s">
        <v>3</v>
      </c>
      <c r="C5" s="2">
        <v>30</v>
      </c>
      <c r="E5" s="2" t="s">
        <v>7</v>
      </c>
      <c r="F5" s="2" t="s">
        <v>3</v>
      </c>
      <c r="G5" s="2">
        <v>113</v>
      </c>
      <c r="I5" s="2" t="str">
        <f t="shared" si="0"/>
        <v/>
      </c>
      <c r="J5" s="2">
        <f t="shared" si="1"/>
        <v>30</v>
      </c>
      <c r="K5" s="2" t="str">
        <f t="shared" si="2"/>
        <v/>
      </c>
      <c r="L5" s="2">
        <f t="shared" si="3"/>
        <v>113</v>
      </c>
    </row>
    <row r="6" spans="1:12" x14ac:dyDescent="0.55000000000000004">
      <c r="A6" s="2" t="s">
        <v>7</v>
      </c>
      <c r="B6" s="2" t="s">
        <v>4</v>
      </c>
      <c r="C6" s="2">
        <v>150</v>
      </c>
      <c r="E6" s="2" t="s">
        <v>7</v>
      </c>
      <c r="F6" s="2" t="s">
        <v>4</v>
      </c>
      <c r="G6" s="2">
        <v>87</v>
      </c>
      <c r="I6" s="2">
        <f t="shared" si="0"/>
        <v>150</v>
      </c>
      <c r="J6" s="2" t="str">
        <f t="shared" si="1"/>
        <v/>
      </c>
      <c r="K6" s="2">
        <f t="shared" si="2"/>
        <v>87</v>
      </c>
      <c r="L6" s="2" t="str">
        <f t="shared" si="3"/>
        <v/>
      </c>
    </row>
    <row r="7" spans="1:12" x14ac:dyDescent="0.55000000000000004">
      <c r="A7" s="2" t="s">
        <v>18</v>
      </c>
      <c r="B7" s="2" t="s">
        <v>4</v>
      </c>
      <c r="C7" s="2">
        <v>86</v>
      </c>
      <c r="E7" s="2" t="s">
        <v>18</v>
      </c>
      <c r="F7" s="2" t="s">
        <v>3</v>
      </c>
      <c r="G7" s="2">
        <v>97</v>
      </c>
      <c r="I7" s="2">
        <f t="shared" si="0"/>
        <v>86</v>
      </c>
      <c r="J7" s="2" t="str">
        <f t="shared" si="1"/>
        <v/>
      </c>
      <c r="K7" s="2" t="str">
        <f t="shared" si="2"/>
        <v/>
      </c>
      <c r="L7" s="2">
        <f t="shared" si="3"/>
        <v>97</v>
      </c>
    </row>
    <row r="8" spans="1:12" x14ac:dyDescent="0.55000000000000004">
      <c r="A8" s="2" t="s">
        <v>18</v>
      </c>
      <c r="B8" s="2" t="s">
        <v>3</v>
      </c>
      <c r="C8" s="2">
        <v>43</v>
      </c>
      <c r="E8" s="2" t="s">
        <v>18</v>
      </c>
      <c r="F8" s="2" t="s">
        <v>4</v>
      </c>
      <c r="G8" s="2">
        <v>82</v>
      </c>
      <c r="I8" s="2" t="str">
        <f t="shared" si="0"/>
        <v/>
      </c>
      <c r="J8" s="2">
        <f t="shared" si="1"/>
        <v>43</v>
      </c>
      <c r="K8" s="2">
        <f t="shared" si="2"/>
        <v>82</v>
      </c>
      <c r="L8" s="2" t="str">
        <f t="shared" si="3"/>
        <v/>
      </c>
    </row>
    <row r="9" spans="1:12" x14ac:dyDescent="0.55000000000000004">
      <c r="A9" s="2" t="s">
        <v>8</v>
      </c>
      <c r="B9" s="2" t="s">
        <v>4</v>
      </c>
      <c r="C9" s="2">
        <v>71</v>
      </c>
      <c r="E9" s="2" t="s">
        <v>8</v>
      </c>
      <c r="F9" s="2" t="s">
        <v>4</v>
      </c>
      <c r="G9" s="2">
        <v>31</v>
      </c>
      <c r="I9" s="2">
        <f t="shared" si="0"/>
        <v>71</v>
      </c>
      <c r="J9" s="2" t="str">
        <f t="shared" si="1"/>
        <v/>
      </c>
      <c r="K9" s="2">
        <f t="shared" si="2"/>
        <v>31</v>
      </c>
      <c r="L9" s="2" t="str">
        <f t="shared" si="3"/>
        <v/>
      </c>
    </row>
    <row r="10" spans="1:12" x14ac:dyDescent="0.55000000000000004">
      <c r="A10" s="2" t="s">
        <v>8</v>
      </c>
      <c r="B10" s="2" t="s">
        <v>3</v>
      </c>
      <c r="C10" s="2">
        <v>49</v>
      </c>
      <c r="E10" s="2" t="s">
        <v>8</v>
      </c>
      <c r="F10" s="2" t="s">
        <v>3</v>
      </c>
      <c r="G10" s="2">
        <v>123</v>
      </c>
      <c r="I10" s="2" t="str">
        <f t="shared" si="0"/>
        <v/>
      </c>
      <c r="J10" s="2">
        <f t="shared" si="1"/>
        <v>49</v>
      </c>
      <c r="K10" s="2" t="str">
        <f t="shared" si="2"/>
        <v/>
      </c>
      <c r="L10" s="2">
        <f t="shared" si="3"/>
        <v>123</v>
      </c>
    </row>
    <row r="11" spans="1:12" x14ac:dyDescent="0.55000000000000004">
      <c r="A11" s="2" t="s">
        <v>9</v>
      </c>
      <c r="B11" s="2" t="s">
        <v>4</v>
      </c>
      <c r="C11" s="2">
        <v>157</v>
      </c>
      <c r="E11" s="2" t="s">
        <v>9</v>
      </c>
      <c r="F11" s="2" t="s">
        <v>3</v>
      </c>
      <c r="G11" s="2">
        <v>145</v>
      </c>
      <c r="I11" s="2">
        <f t="shared" si="0"/>
        <v>157</v>
      </c>
      <c r="J11" s="2" t="str">
        <f t="shared" si="1"/>
        <v/>
      </c>
      <c r="K11" s="2" t="str">
        <f t="shared" si="2"/>
        <v/>
      </c>
      <c r="L11" s="2">
        <f t="shared" si="3"/>
        <v>145</v>
      </c>
    </row>
    <row r="12" spans="1:12" x14ac:dyDescent="0.55000000000000004">
      <c r="A12" s="2" t="s">
        <v>9</v>
      </c>
      <c r="B12" s="2" t="s">
        <v>3</v>
      </c>
      <c r="C12" s="2">
        <v>23</v>
      </c>
      <c r="E12" s="2" t="s">
        <v>9</v>
      </c>
      <c r="F12" s="2" t="s">
        <v>4</v>
      </c>
      <c r="G12" s="2">
        <v>94</v>
      </c>
      <c r="I12" s="2" t="str">
        <f t="shared" si="0"/>
        <v/>
      </c>
      <c r="J12" s="2">
        <f t="shared" si="1"/>
        <v>23</v>
      </c>
      <c r="K12" s="2">
        <f t="shared" si="2"/>
        <v>94</v>
      </c>
      <c r="L12" s="2" t="str">
        <f t="shared" si="3"/>
        <v/>
      </c>
    </row>
    <row r="13" spans="1:12" x14ac:dyDescent="0.55000000000000004">
      <c r="A13" s="2" t="s">
        <v>10</v>
      </c>
      <c r="B13" s="2" t="s">
        <v>4</v>
      </c>
      <c r="C13" s="2">
        <v>169</v>
      </c>
      <c r="E13" s="2" t="s">
        <v>10</v>
      </c>
      <c r="F13" s="2" t="s">
        <v>4</v>
      </c>
      <c r="G13" s="2">
        <v>98</v>
      </c>
      <c r="I13" s="2">
        <f t="shared" si="0"/>
        <v>169</v>
      </c>
      <c r="J13" s="2" t="str">
        <f t="shared" si="1"/>
        <v/>
      </c>
      <c r="K13" s="2">
        <f t="shared" si="2"/>
        <v>98</v>
      </c>
      <c r="L13" s="2" t="str">
        <f t="shared" si="3"/>
        <v/>
      </c>
    </row>
    <row r="14" spans="1:12" x14ac:dyDescent="0.55000000000000004">
      <c r="A14" s="2" t="s">
        <v>10</v>
      </c>
      <c r="B14" s="2" t="s">
        <v>3</v>
      </c>
      <c r="C14" s="2">
        <v>64</v>
      </c>
      <c r="E14" s="2" t="s">
        <v>10</v>
      </c>
      <c r="F14" s="2" t="s">
        <v>3</v>
      </c>
      <c r="G14" s="2">
        <v>188</v>
      </c>
      <c r="I14" s="2" t="str">
        <f t="shared" si="0"/>
        <v/>
      </c>
      <c r="J14" s="2">
        <f t="shared" si="1"/>
        <v>64</v>
      </c>
      <c r="K14" s="2" t="str">
        <f t="shared" si="2"/>
        <v/>
      </c>
      <c r="L14" s="2">
        <f t="shared" si="3"/>
        <v>188</v>
      </c>
    </row>
    <row r="15" spans="1:12" x14ac:dyDescent="0.55000000000000004">
      <c r="A15" s="2" t="s">
        <v>12</v>
      </c>
      <c r="B15" s="2" t="s">
        <v>3</v>
      </c>
      <c r="C15" s="2">
        <v>38</v>
      </c>
      <c r="E15" s="2" t="s">
        <v>12</v>
      </c>
      <c r="F15" s="2" t="s">
        <v>4</v>
      </c>
      <c r="G15" s="2">
        <v>43</v>
      </c>
      <c r="I15" s="2" t="str">
        <f t="shared" si="0"/>
        <v/>
      </c>
      <c r="J15" s="2">
        <f t="shared" si="1"/>
        <v>38</v>
      </c>
      <c r="K15" s="2">
        <f t="shared" si="2"/>
        <v>43</v>
      </c>
      <c r="L15" s="2" t="str">
        <f t="shared" si="3"/>
        <v/>
      </c>
    </row>
    <row r="16" spans="1:12" x14ac:dyDescent="0.55000000000000004">
      <c r="A16" s="2" t="s">
        <v>12</v>
      </c>
      <c r="B16" s="2" t="s">
        <v>4</v>
      </c>
      <c r="C16" s="2">
        <v>122</v>
      </c>
      <c r="E16" s="2" t="s">
        <v>12</v>
      </c>
      <c r="F16" s="2" t="s">
        <v>3</v>
      </c>
      <c r="G16" s="2">
        <v>122</v>
      </c>
      <c r="I16" s="2">
        <f t="shared" si="0"/>
        <v>122</v>
      </c>
      <c r="J16" s="2" t="str">
        <f t="shared" si="1"/>
        <v/>
      </c>
      <c r="K16" s="2" t="str">
        <f t="shared" si="2"/>
        <v/>
      </c>
      <c r="L16" s="2">
        <f t="shared" si="3"/>
        <v>122</v>
      </c>
    </row>
    <row r="17" spans="1:19" x14ac:dyDescent="0.55000000000000004">
      <c r="A17" s="2" t="s">
        <v>11</v>
      </c>
      <c r="B17" s="2" t="s">
        <v>3</v>
      </c>
      <c r="C17" s="2">
        <v>82</v>
      </c>
      <c r="E17" s="2" t="s">
        <v>11</v>
      </c>
      <c r="F17" s="2" t="s">
        <v>3</v>
      </c>
      <c r="G17" s="2">
        <v>16</v>
      </c>
      <c r="I17" s="2" t="str">
        <f t="shared" si="0"/>
        <v/>
      </c>
      <c r="J17" s="2">
        <f t="shared" si="1"/>
        <v>82</v>
      </c>
      <c r="K17" s="2" t="str">
        <f t="shared" si="2"/>
        <v/>
      </c>
      <c r="L17" s="2">
        <f t="shared" si="3"/>
        <v>16</v>
      </c>
    </row>
    <row r="18" spans="1:19" x14ac:dyDescent="0.55000000000000004">
      <c r="A18" s="2" t="s">
        <v>11</v>
      </c>
      <c r="B18" s="2" t="s">
        <v>4</v>
      </c>
      <c r="C18" s="2">
        <v>19</v>
      </c>
      <c r="E18" s="2" t="s">
        <v>11</v>
      </c>
      <c r="F18" s="2" t="s">
        <v>4</v>
      </c>
      <c r="G18" s="2">
        <v>97</v>
      </c>
      <c r="I18" s="2">
        <f t="shared" si="0"/>
        <v>19</v>
      </c>
      <c r="J18" s="2" t="str">
        <f t="shared" si="1"/>
        <v/>
      </c>
      <c r="K18" s="2">
        <f t="shared" si="2"/>
        <v>97</v>
      </c>
      <c r="L18" s="2" t="str">
        <f t="shared" si="3"/>
        <v/>
      </c>
    </row>
    <row r="19" spans="1:19" x14ac:dyDescent="0.55000000000000004">
      <c r="A19" s="2" t="s">
        <v>13</v>
      </c>
      <c r="B19" s="2" t="s">
        <v>3</v>
      </c>
      <c r="C19" s="2">
        <v>100</v>
      </c>
      <c r="E19" s="2" t="s">
        <v>13</v>
      </c>
      <c r="F19" s="2" t="s">
        <v>4</v>
      </c>
      <c r="G19" s="2">
        <v>98</v>
      </c>
      <c r="I19" s="2" t="str">
        <f t="shared" si="0"/>
        <v/>
      </c>
      <c r="J19" s="2">
        <f t="shared" si="1"/>
        <v>100</v>
      </c>
      <c r="K19" s="2">
        <f t="shared" si="2"/>
        <v>98</v>
      </c>
      <c r="L19" s="2" t="str">
        <f t="shared" si="3"/>
        <v/>
      </c>
    </row>
    <row r="20" spans="1:19" x14ac:dyDescent="0.55000000000000004">
      <c r="A20" s="2" t="s">
        <v>13</v>
      </c>
      <c r="B20" s="2" t="s">
        <v>4</v>
      </c>
      <c r="C20" s="2">
        <v>28</v>
      </c>
      <c r="E20" s="2" t="s">
        <v>13</v>
      </c>
      <c r="F20" s="2" t="s">
        <v>3</v>
      </c>
      <c r="G20" s="2">
        <v>32</v>
      </c>
      <c r="I20" s="2">
        <f t="shared" si="0"/>
        <v>28</v>
      </c>
      <c r="J20" s="2" t="str">
        <f t="shared" si="1"/>
        <v/>
      </c>
      <c r="K20" s="2" t="str">
        <f t="shared" si="2"/>
        <v/>
      </c>
      <c r="L20" s="2">
        <f t="shared" si="3"/>
        <v>32</v>
      </c>
    </row>
    <row r="21" spans="1:19" x14ac:dyDescent="0.55000000000000004">
      <c r="A21" s="2" t="s">
        <v>14</v>
      </c>
      <c r="B21" s="2" t="s">
        <v>3</v>
      </c>
      <c r="C21" s="2">
        <v>84</v>
      </c>
      <c r="E21" s="2" t="s">
        <v>14</v>
      </c>
      <c r="F21" s="2" t="s">
        <v>3</v>
      </c>
      <c r="G21" s="2">
        <v>138</v>
      </c>
      <c r="I21" s="2" t="str">
        <f t="shared" si="0"/>
        <v/>
      </c>
      <c r="J21" s="2">
        <f t="shared" si="1"/>
        <v>84</v>
      </c>
      <c r="K21" s="2" t="str">
        <f t="shared" si="2"/>
        <v/>
      </c>
      <c r="L21" s="2">
        <f t="shared" si="3"/>
        <v>138</v>
      </c>
    </row>
    <row r="22" spans="1:19" x14ac:dyDescent="0.55000000000000004">
      <c r="A22" s="2" t="s">
        <v>14</v>
      </c>
      <c r="B22" s="2" t="s">
        <v>4</v>
      </c>
      <c r="C22" s="2">
        <v>18</v>
      </c>
      <c r="E22" s="2" t="s">
        <v>14</v>
      </c>
      <c r="F22" s="2" t="s">
        <v>4</v>
      </c>
      <c r="G22" s="2">
        <v>100</v>
      </c>
      <c r="I22" s="2">
        <f t="shared" si="0"/>
        <v>18</v>
      </c>
      <c r="J22" s="2" t="str">
        <f t="shared" si="1"/>
        <v/>
      </c>
      <c r="K22" s="2">
        <f t="shared" si="2"/>
        <v>100</v>
      </c>
      <c r="L22" s="2" t="str">
        <f t="shared" si="3"/>
        <v/>
      </c>
    </row>
    <row r="23" spans="1:19" x14ac:dyDescent="0.55000000000000004">
      <c r="A23" s="2" t="s">
        <v>15</v>
      </c>
      <c r="B23" s="2" t="s">
        <v>3</v>
      </c>
      <c r="C23" s="2">
        <v>52</v>
      </c>
      <c r="E23" s="2" t="s">
        <v>15</v>
      </c>
      <c r="F23" s="2" t="s">
        <v>3</v>
      </c>
      <c r="G23" s="2">
        <v>103</v>
      </c>
      <c r="I23" s="2" t="str">
        <f t="shared" si="0"/>
        <v/>
      </c>
      <c r="J23" s="2">
        <f t="shared" si="1"/>
        <v>52</v>
      </c>
      <c r="K23" s="2" t="str">
        <f t="shared" si="2"/>
        <v/>
      </c>
      <c r="L23" s="2">
        <f t="shared" si="3"/>
        <v>103</v>
      </c>
    </row>
    <row r="24" spans="1:19" x14ac:dyDescent="0.55000000000000004">
      <c r="A24" s="2" t="s">
        <v>15</v>
      </c>
      <c r="B24" s="2" t="s">
        <v>4</v>
      </c>
      <c r="C24" s="2">
        <v>133</v>
      </c>
      <c r="E24" s="2" t="s">
        <v>15</v>
      </c>
      <c r="F24" s="2" t="s">
        <v>4</v>
      </c>
      <c r="G24" s="2">
        <v>120</v>
      </c>
      <c r="I24" s="2">
        <f t="shared" si="0"/>
        <v>133</v>
      </c>
      <c r="J24" s="2" t="str">
        <f t="shared" si="1"/>
        <v/>
      </c>
      <c r="K24" s="2">
        <f t="shared" si="2"/>
        <v>120</v>
      </c>
      <c r="L24" s="2" t="str">
        <f t="shared" si="3"/>
        <v/>
      </c>
    </row>
    <row r="25" spans="1:19" x14ac:dyDescent="0.55000000000000004">
      <c r="A25" s="2" t="s">
        <v>16</v>
      </c>
      <c r="B25" s="2" t="s">
        <v>4</v>
      </c>
      <c r="C25" s="2">
        <v>60</v>
      </c>
      <c r="E25" s="2" t="s">
        <v>16</v>
      </c>
      <c r="F25" s="2" t="s">
        <v>4</v>
      </c>
      <c r="G25" s="2">
        <v>54</v>
      </c>
      <c r="I25" s="2">
        <f t="shared" si="0"/>
        <v>60</v>
      </c>
      <c r="J25" s="2" t="str">
        <f t="shared" si="1"/>
        <v/>
      </c>
      <c r="K25" s="2">
        <f t="shared" si="2"/>
        <v>54</v>
      </c>
      <c r="L25" s="2" t="str">
        <f t="shared" si="3"/>
        <v/>
      </c>
    </row>
    <row r="26" spans="1:19" x14ac:dyDescent="0.55000000000000004">
      <c r="A26" s="2" t="s">
        <v>16</v>
      </c>
      <c r="B26" s="2" t="s">
        <v>3</v>
      </c>
      <c r="C26" s="2">
        <v>43</v>
      </c>
      <c r="E26" s="2" t="s">
        <v>16</v>
      </c>
      <c r="F26" s="2" t="s">
        <v>3</v>
      </c>
      <c r="G26" s="2">
        <v>72</v>
      </c>
      <c r="I26" s="2" t="str">
        <f t="shared" si="0"/>
        <v/>
      </c>
      <c r="J26" s="2">
        <f t="shared" si="1"/>
        <v>43</v>
      </c>
      <c r="K26" s="2" t="str">
        <f t="shared" si="2"/>
        <v/>
      </c>
      <c r="L26" s="2">
        <f t="shared" si="3"/>
        <v>72</v>
      </c>
    </row>
    <row r="28" spans="1:19" x14ac:dyDescent="0.55000000000000004">
      <c r="B28" s="19"/>
      <c r="C28" s="19"/>
      <c r="D28" s="19"/>
      <c r="E28" s="19"/>
      <c r="I28" s="17" t="s">
        <v>5</v>
      </c>
      <c r="J28" s="17"/>
      <c r="K28" s="17"/>
      <c r="L28" s="18" t="s">
        <v>6</v>
      </c>
      <c r="M28" s="18"/>
      <c r="O28" s="21" t="s">
        <v>5</v>
      </c>
      <c r="P28" s="21"/>
      <c r="R28" s="20" t="s">
        <v>6</v>
      </c>
      <c r="S28" s="20"/>
    </row>
    <row r="29" spans="1:19" x14ac:dyDescent="0.55000000000000004">
      <c r="J29" s="2" t="s">
        <v>4</v>
      </c>
      <c r="K29" s="2" t="s">
        <v>3</v>
      </c>
      <c r="L29" s="2" t="s">
        <v>4</v>
      </c>
      <c r="M29" s="2" t="s">
        <v>3</v>
      </c>
      <c r="O29" s="9" t="s">
        <v>4</v>
      </c>
      <c r="P29" s="9" t="s">
        <v>3</v>
      </c>
      <c r="R29" s="9" t="s">
        <v>4</v>
      </c>
      <c r="S29" s="9" t="s">
        <v>3</v>
      </c>
    </row>
    <row r="30" spans="1:19" ht="16.2" x14ac:dyDescent="0.55000000000000004">
      <c r="I30" s="2" t="s">
        <v>25</v>
      </c>
      <c r="J30" s="2" cm="1">
        <f t="array" ref="J30:J41">_xlfn._xlws.FILTER(I3:I26,I3:I26&lt;&gt;"")</f>
        <v>63</v>
      </c>
      <c r="K30" s="2" cm="1">
        <f t="array" ref="K30:K41">_xlfn._xlws.FILTER(J3:J26,J3:J26&lt;&gt;"")</f>
        <v>119</v>
      </c>
      <c r="L30" s="2" cm="1">
        <f t="array" ref="L30:L41">_xlfn._xlws.FILTER(K3:K26,K3:K26&lt;&gt;"")</f>
        <v>82</v>
      </c>
      <c r="M30" s="2" cm="1">
        <f t="array" ref="M30:M41">_xlfn._xlws.FILTER(L3:L26,L3:L26&lt;&gt;"")</f>
        <v>42</v>
      </c>
      <c r="O30" s="13" t="s">
        <v>48</v>
      </c>
      <c r="P30" s="13" t="s">
        <v>49</v>
      </c>
      <c r="Q30" s="2" t="s">
        <v>75</v>
      </c>
      <c r="R30" s="13" t="s">
        <v>51</v>
      </c>
      <c r="S30" s="13" t="s">
        <v>50</v>
      </c>
    </row>
    <row r="31" spans="1:19" ht="16.2" x14ac:dyDescent="0.55000000000000004">
      <c r="I31" s="2" t="s">
        <v>26</v>
      </c>
      <c r="J31" s="2">
        <v>150</v>
      </c>
      <c r="K31" s="2">
        <v>30</v>
      </c>
      <c r="L31" s="2">
        <v>87</v>
      </c>
      <c r="M31" s="2">
        <v>113</v>
      </c>
      <c r="O31" s="13" t="s">
        <v>49</v>
      </c>
      <c r="P31" s="13" t="s">
        <v>48</v>
      </c>
      <c r="Q31" s="2" t="s">
        <v>75</v>
      </c>
      <c r="R31" s="13" t="s">
        <v>50</v>
      </c>
      <c r="S31" s="13" t="s">
        <v>51</v>
      </c>
    </row>
    <row r="32" spans="1:19" ht="16.2" x14ac:dyDescent="0.55000000000000004">
      <c r="I32" s="2" t="s">
        <v>27</v>
      </c>
      <c r="J32" s="2">
        <v>86</v>
      </c>
      <c r="K32" s="2">
        <v>43</v>
      </c>
      <c r="L32" s="2">
        <v>82</v>
      </c>
      <c r="M32" s="2">
        <v>97</v>
      </c>
      <c r="O32" s="13" t="s">
        <v>49</v>
      </c>
      <c r="P32" s="13" t="s">
        <v>48</v>
      </c>
      <c r="Q32" s="2" t="s">
        <v>75</v>
      </c>
      <c r="R32" s="13" t="s">
        <v>50</v>
      </c>
      <c r="S32" s="13" t="s">
        <v>51</v>
      </c>
    </row>
    <row r="33" spans="1:19" ht="16.2" x14ac:dyDescent="0.55000000000000004">
      <c r="I33" s="2" t="s">
        <v>28</v>
      </c>
      <c r="J33" s="2">
        <v>71</v>
      </c>
      <c r="K33" s="2">
        <v>49</v>
      </c>
      <c r="L33" s="2">
        <v>31</v>
      </c>
      <c r="M33" s="2">
        <v>123</v>
      </c>
      <c r="O33" s="13" t="s">
        <v>48</v>
      </c>
      <c r="P33" s="13" t="s">
        <v>49</v>
      </c>
      <c r="Q33" s="2" t="s">
        <v>76</v>
      </c>
      <c r="R33" s="13" t="s">
        <v>50</v>
      </c>
      <c r="S33" s="13" t="s">
        <v>51</v>
      </c>
    </row>
    <row r="34" spans="1:19" ht="16.2" x14ac:dyDescent="0.55000000000000004">
      <c r="I34" s="2" t="s">
        <v>29</v>
      </c>
      <c r="J34" s="2">
        <v>157</v>
      </c>
      <c r="K34" s="2">
        <v>23</v>
      </c>
      <c r="L34" s="2">
        <v>94</v>
      </c>
      <c r="M34" s="2">
        <v>145</v>
      </c>
      <c r="O34" s="13" t="s">
        <v>49</v>
      </c>
      <c r="P34" s="13" t="s">
        <v>48</v>
      </c>
      <c r="Q34" s="2" t="s">
        <v>75</v>
      </c>
      <c r="R34" s="13" t="s">
        <v>50</v>
      </c>
      <c r="S34" s="13" t="s">
        <v>51</v>
      </c>
    </row>
    <row r="35" spans="1:19" ht="16.2" x14ac:dyDescent="0.55000000000000004">
      <c r="I35" s="2" t="s">
        <v>30</v>
      </c>
      <c r="J35" s="2">
        <v>169</v>
      </c>
      <c r="K35" s="2">
        <v>64</v>
      </c>
      <c r="L35" s="2">
        <v>98</v>
      </c>
      <c r="M35" s="2">
        <v>188</v>
      </c>
      <c r="O35" s="13" t="s">
        <v>49</v>
      </c>
      <c r="P35" s="13" t="s">
        <v>48</v>
      </c>
      <c r="Q35" s="2" t="s">
        <v>75</v>
      </c>
      <c r="R35" s="13" t="s">
        <v>50</v>
      </c>
      <c r="S35" s="13" t="s">
        <v>51</v>
      </c>
    </row>
    <row r="36" spans="1:19" ht="16.2" x14ac:dyDescent="0.55000000000000004">
      <c r="I36" s="2" t="s">
        <v>31</v>
      </c>
      <c r="J36" s="2">
        <v>122</v>
      </c>
      <c r="K36" s="2">
        <v>38</v>
      </c>
      <c r="L36" s="2">
        <v>43</v>
      </c>
      <c r="M36" s="2">
        <v>122</v>
      </c>
      <c r="O36" s="13" t="s">
        <v>49</v>
      </c>
      <c r="P36" s="13" t="s">
        <v>48</v>
      </c>
      <c r="Q36" s="2" t="s">
        <v>75</v>
      </c>
      <c r="R36" s="13" t="s">
        <v>50</v>
      </c>
      <c r="S36" s="13" t="s">
        <v>51</v>
      </c>
    </row>
    <row r="37" spans="1:19" ht="16.2" x14ac:dyDescent="0.55000000000000004">
      <c r="I37" s="2" t="s">
        <v>32</v>
      </c>
      <c r="J37" s="2">
        <v>19</v>
      </c>
      <c r="K37" s="2">
        <v>82</v>
      </c>
      <c r="L37" s="2">
        <v>97</v>
      </c>
      <c r="M37" s="2">
        <v>16</v>
      </c>
      <c r="O37" s="13" t="s">
        <v>48</v>
      </c>
      <c r="P37" s="13" t="s">
        <v>49</v>
      </c>
      <c r="Q37" s="2" t="s">
        <v>75</v>
      </c>
      <c r="R37" s="13" t="s">
        <v>51</v>
      </c>
      <c r="S37" s="13" t="s">
        <v>50</v>
      </c>
    </row>
    <row r="38" spans="1:19" ht="16.2" x14ac:dyDescent="0.55000000000000004">
      <c r="I38" s="2" t="s">
        <v>33</v>
      </c>
      <c r="J38" s="2">
        <v>28</v>
      </c>
      <c r="K38" s="2">
        <v>100</v>
      </c>
      <c r="L38" s="2">
        <v>98</v>
      </c>
      <c r="M38" s="2">
        <v>32</v>
      </c>
      <c r="O38" s="13" t="s">
        <v>48</v>
      </c>
      <c r="P38" s="13" t="s">
        <v>49</v>
      </c>
      <c r="Q38" s="2" t="s">
        <v>75</v>
      </c>
      <c r="R38" s="13" t="s">
        <v>51</v>
      </c>
      <c r="S38" s="13" t="s">
        <v>50</v>
      </c>
    </row>
    <row r="39" spans="1:19" ht="16.2" x14ac:dyDescent="0.55000000000000004">
      <c r="I39" s="2" t="s">
        <v>34</v>
      </c>
      <c r="J39" s="2">
        <v>18</v>
      </c>
      <c r="K39" s="2">
        <v>84</v>
      </c>
      <c r="L39" s="2">
        <v>100</v>
      </c>
      <c r="M39" s="2">
        <v>138</v>
      </c>
      <c r="O39" s="13" t="s">
        <v>48</v>
      </c>
      <c r="P39" s="13" t="s">
        <v>49</v>
      </c>
      <c r="Q39" s="2" t="s">
        <v>76</v>
      </c>
      <c r="R39" s="13" t="s">
        <v>50</v>
      </c>
      <c r="S39" s="13" t="s">
        <v>51</v>
      </c>
    </row>
    <row r="40" spans="1:19" ht="16.2" x14ac:dyDescent="0.55000000000000004">
      <c r="I40" s="2" t="s">
        <v>35</v>
      </c>
      <c r="J40" s="2">
        <v>133</v>
      </c>
      <c r="K40" s="2">
        <v>52</v>
      </c>
      <c r="L40" s="2">
        <v>120</v>
      </c>
      <c r="M40" s="2">
        <v>103</v>
      </c>
      <c r="O40" s="13" t="s">
        <v>49</v>
      </c>
      <c r="P40" s="13" t="s">
        <v>48</v>
      </c>
      <c r="Q40" s="2" t="s">
        <v>76</v>
      </c>
      <c r="R40" s="13" t="s">
        <v>51</v>
      </c>
      <c r="S40" s="13" t="s">
        <v>50</v>
      </c>
    </row>
    <row r="41" spans="1:19" ht="16.2" x14ac:dyDescent="0.55000000000000004">
      <c r="I41" s="2" t="s">
        <v>36</v>
      </c>
      <c r="J41" s="2">
        <v>60</v>
      </c>
      <c r="K41" s="2">
        <v>43</v>
      </c>
      <c r="L41" s="2">
        <v>54</v>
      </c>
      <c r="M41" s="2">
        <v>72</v>
      </c>
      <c r="O41" s="13" t="s">
        <v>49</v>
      </c>
      <c r="P41" s="13" t="s">
        <v>48</v>
      </c>
      <c r="Q41" s="2" t="s">
        <v>75</v>
      </c>
      <c r="R41" s="13" t="s">
        <v>50</v>
      </c>
      <c r="S41" s="13" t="s">
        <v>51</v>
      </c>
    </row>
    <row r="43" spans="1:19" ht="20.100000000000001" customHeight="1" x14ac:dyDescent="0.65">
      <c r="B43" s="17" t="s">
        <v>5</v>
      </c>
      <c r="C43" s="17"/>
      <c r="D43" s="18" t="s">
        <v>6</v>
      </c>
      <c r="E43" s="18"/>
      <c r="H43" s="1" t="s">
        <v>58</v>
      </c>
      <c r="I43" s="3" t="s">
        <v>59</v>
      </c>
      <c r="J43" s="7"/>
      <c r="K43" s="2" t="s">
        <v>61</v>
      </c>
      <c r="L43" s="1" t="s">
        <v>58</v>
      </c>
      <c r="M43" s="3" t="s">
        <v>59</v>
      </c>
    </row>
    <row r="44" spans="1:19" ht="18" customHeight="1" x14ac:dyDescent="0.65">
      <c r="B44" s="2" t="s">
        <v>48</v>
      </c>
      <c r="C44" s="2" t="s">
        <v>49</v>
      </c>
      <c r="D44" s="2" t="s">
        <v>50</v>
      </c>
      <c r="E44" s="2" t="s">
        <v>51</v>
      </c>
      <c r="G44" s="2" t="s">
        <v>25</v>
      </c>
      <c r="H44" s="2">
        <f>((C45-B45)/(C45+B45))</f>
        <v>0.30769230769230771</v>
      </c>
      <c r="I44" s="2">
        <f>((E45-D45)/(E45+D45))</f>
        <v>0.32258064516129031</v>
      </c>
      <c r="J44" s="7"/>
      <c r="K44" s="2" t="s">
        <v>25</v>
      </c>
      <c r="L44" s="2">
        <f>((C45)/(C45+B45))</f>
        <v>0.65384615384615385</v>
      </c>
      <c r="M44" s="2">
        <f>((E45)/(E45+D45))</f>
        <v>0.66129032258064513</v>
      </c>
    </row>
    <row r="45" spans="1:19" ht="16.5" customHeight="1" x14ac:dyDescent="0.65">
      <c r="A45" s="2" t="s">
        <v>25</v>
      </c>
      <c r="B45" s="2">
        <f t="shared" ref="B45:B56" si="4">IF(O30="EMPTY",J30,K30)</f>
        <v>63</v>
      </c>
      <c r="C45" s="2">
        <f t="shared" ref="C45:C56" si="5">IF(P30="SOCIAL",K30,J30)</f>
        <v>119</v>
      </c>
      <c r="D45" s="2">
        <f>IF(R30="FAMILIAR",L30,M30)</f>
        <v>42</v>
      </c>
      <c r="E45" s="2">
        <f>IF(S30="NOVEL",M30,L30)</f>
        <v>82</v>
      </c>
      <c r="G45" s="2" t="s">
        <v>26</v>
      </c>
      <c r="H45" s="2">
        <f t="shared" ref="H45:H55" si="6">((C46-B46)/(C46+B46))</f>
        <v>0.66666666666666663</v>
      </c>
      <c r="I45" s="2">
        <f t="shared" ref="I45:I55" si="7">((E46-D46)/(E46+D46))</f>
        <v>0.13</v>
      </c>
      <c r="J45" s="7"/>
      <c r="K45" s="2" t="s">
        <v>26</v>
      </c>
      <c r="L45" s="2">
        <f t="shared" ref="L45:L55" si="8">((C46)/(C46+B46))</f>
        <v>0.83333333333333337</v>
      </c>
      <c r="M45" s="2">
        <f t="shared" ref="M45:M55" si="9">((E46)/(E46+D46))</f>
        <v>0.56499999999999995</v>
      </c>
    </row>
    <row r="46" spans="1:19" ht="16.5" customHeight="1" x14ac:dyDescent="0.65">
      <c r="A46" s="2" t="s">
        <v>26</v>
      </c>
      <c r="B46" s="2">
        <f t="shared" si="4"/>
        <v>30</v>
      </c>
      <c r="C46" s="2">
        <f t="shared" si="5"/>
        <v>150</v>
      </c>
      <c r="D46" s="2">
        <f>IF(R31="FAMILIAR",L31,M31)</f>
        <v>87</v>
      </c>
      <c r="E46" s="2">
        <f>IF(S31="NOVEL",M31,L31)</f>
        <v>113</v>
      </c>
      <c r="G46" s="2" t="s">
        <v>27</v>
      </c>
      <c r="H46" s="2">
        <f t="shared" si="6"/>
        <v>0.33333333333333331</v>
      </c>
      <c r="I46" s="2">
        <f t="shared" si="7"/>
        <v>8.3798882681564241E-2</v>
      </c>
      <c r="J46" s="7"/>
      <c r="K46" s="2" t="s">
        <v>27</v>
      </c>
      <c r="L46" s="2">
        <f t="shared" si="8"/>
        <v>0.66666666666666663</v>
      </c>
      <c r="M46" s="2">
        <f t="shared" si="9"/>
        <v>0.54189944134078216</v>
      </c>
    </row>
    <row r="47" spans="1:19" ht="16.5" customHeight="1" x14ac:dyDescent="0.65">
      <c r="A47" s="2" t="s">
        <v>27</v>
      </c>
      <c r="B47" s="2">
        <f t="shared" si="4"/>
        <v>43</v>
      </c>
      <c r="C47" s="2">
        <f t="shared" si="5"/>
        <v>86</v>
      </c>
      <c r="D47" s="2">
        <f>IF(R32="FAMILIAR",L32,M32)</f>
        <v>82</v>
      </c>
      <c r="E47" s="2">
        <f>IF(S32="NOVEL",M32,L32)</f>
        <v>97</v>
      </c>
      <c r="G47" s="2" t="s">
        <v>28</v>
      </c>
      <c r="H47" s="2">
        <f t="shared" si="6"/>
        <v>-0.18333333333333332</v>
      </c>
      <c r="I47" s="2">
        <f t="shared" si="7"/>
        <v>0.59740259740259738</v>
      </c>
      <c r="J47" s="7"/>
      <c r="K47" s="2" t="s">
        <v>28</v>
      </c>
      <c r="L47" s="2">
        <f t="shared" si="8"/>
        <v>0.40833333333333333</v>
      </c>
      <c r="M47" s="2">
        <f t="shared" si="9"/>
        <v>0.79870129870129869</v>
      </c>
    </row>
    <row r="48" spans="1:19" ht="16.5" customHeight="1" x14ac:dyDescent="0.65">
      <c r="A48" s="2" t="s">
        <v>28</v>
      </c>
      <c r="B48" s="2">
        <f t="shared" si="4"/>
        <v>71</v>
      </c>
      <c r="C48" s="2">
        <f t="shared" si="5"/>
        <v>49</v>
      </c>
      <c r="D48" s="2">
        <f>IF(R33="FAMILIAR",L33,M33)</f>
        <v>31</v>
      </c>
      <c r="E48" s="2">
        <f>IF(S33="NOVEL",M33,L33)</f>
        <v>123</v>
      </c>
      <c r="G48" s="2" t="s">
        <v>29</v>
      </c>
      <c r="H48" s="2">
        <f t="shared" si="6"/>
        <v>0.74444444444444446</v>
      </c>
      <c r="I48" s="2">
        <f t="shared" si="7"/>
        <v>0.21338912133891214</v>
      </c>
      <c r="J48" s="7"/>
      <c r="K48" s="2" t="s">
        <v>29</v>
      </c>
      <c r="L48" s="2">
        <f t="shared" si="8"/>
        <v>0.87222222222222223</v>
      </c>
      <c r="M48" s="2">
        <f t="shared" si="9"/>
        <v>0.60669456066945604</v>
      </c>
    </row>
    <row r="49" spans="1:13" ht="16.5" customHeight="1" x14ac:dyDescent="0.65">
      <c r="A49" s="2" t="s">
        <v>29</v>
      </c>
      <c r="B49" s="2">
        <f t="shared" si="4"/>
        <v>23</v>
      </c>
      <c r="C49" s="2">
        <f t="shared" si="5"/>
        <v>157</v>
      </c>
      <c r="D49" s="2">
        <f>IF(R34="FAMILIAR",L34,M34)</f>
        <v>94</v>
      </c>
      <c r="E49" s="2">
        <f>IF(S34="NOVEL",M34,L34)</f>
        <v>145</v>
      </c>
      <c r="G49" s="2" t="s">
        <v>30</v>
      </c>
      <c r="H49" s="2">
        <f t="shared" si="6"/>
        <v>0.45064377682403434</v>
      </c>
      <c r="I49" s="2">
        <f t="shared" si="7"/>
        <v>0.31468531468531469</v>
      </c>
      <c r="J49" s="7"/>
      <c r="K49" s="2" t="s">
        <v>30</v>
      </c>
      <c r="L49" s="2">
        <f t="shared" si="8"/>
        <v>0.72532188841201717</v>
      </c>
      <c r="M49" s="2">
        <f t="shared" si="9"/>
        <v>0.65734265734265729</v>
      </c>
    </row>
    <row r="50" spans="1:13" ht="16.5" customHeight="1" x14ac:dyDescent="0.65">
      <c r="A50" s="2" t="s">
        <v>30</v>
      </c>
      <c r="B50" s="2">
        <f t="shared" si="4"/>
        <v>64</v>
      </c>
      <c r="C50" s="2">
        <f t="shared" si="5"/>
        <v>169</v>
      </c>
      <c r="D50" s="2">
        <f>IF(R35="FAMILIAR",L35,M35)</f>
        <v>98</v>
      </c>
      <c r="E50" s="2">
        <f>IF(S35="NOVEL",M35,L35)</f>
        <v>188</v>
      </c>
      <c r="G50" s="2" t="s">
        <v>31</v>
      </c>
      <c r="H50" s="2">
        <f t="shared" si="6"/>
        <v>0.52500000000000002</v>
      </c>
      <c r="I50" s="2">
        <f t="shared" si="7"/>
        <v>0.47878787878787876</v>
      </c>
      <c r="J50" s="7"/>
      <c r="K50" s="2" t="s">
        <v>31</v>
      </c>
      <c r="L50" s="2">
        <f t="shared" si="8"/>
        <v>0.76249999999999996</v>
      </c>
      <c r="M50" s="2">
        <f t="shared" si="9"/>
        <v>0.73939393939393938</v>
      </c>
    </row>
    <row r="51" spans="1:13" ht="16.5" customHeight="1" x14ac:dyDescent="0.65">
      <c r="A51" s="2" t="s">
        <v>31</v>
      </c>
      <c r="B51" s="2">
        <f t="shared" si="4"/>
        <v>38</v>
      </c>
      <c r="C51" s="2">
        <f t="shared" si="5"/>
        <v>122</v>
      </c>
      <c r="D51" s="2">
        <f>IF(R36="FAMILIAR",L36,M36)</f>
        <v>43</v>
      </c>
      <c r="E51" s="2">
        <f>IF(S36="NOVEL",M36,L36)</f>
        <v>122</v>
      </c>
      <c r="G51" s="2" t="s">
        <v>32</v>
      </c>
      <c r="H51" s="2">
        <f t="shared" si="6"/>
        <v>0.62376237623762376</v>
      </c>
      <c r="I51" s="2">
        <f t="shared" si="7"/>
        <v>0.7168141592920354</v>
      </c>
      <c r="J51" s="7"/>
      <c r="K51" s="2" t="s">
        <v>32</v>
      </c>
      <c r="L51" s="2">
        <f t="shared" si="8"/>
        <v>0.81188118811881194</v>
      </c>
      <c r="M51" s="2">
        <f t="shared" si="9"/>
        <v>0.8584070796460177</v>
      </c>
    </row>
    <row r="52" spans="1:13" ht="16.5" customHeight="1" x14ac:dyDescent="0.65">
      <c r="A52" s="2" t="s">
        <v>32</v>
      </c>
      <c r="B52" s="2">
        <f t="shared" si="4"/>
        <v>19</v>
      </c>
      <c r="C52" s="2">
        <f t="shared" si="5"/>
        <v>82</v>
      </c>
      <c r="D52" s="2">
        <f>IF(R37="FAMILIAR",L37,M37)</f>
        <v>16</v>
      </c>
      <c r="E52" s="2">
        <f>IF(S37="NOVEL",M37,L37)</f>
        <v>97</v>
      </c>
      <c r="G52" s="2" t="s">
        <v>33</v>
      </c>
      <c r="H52" s="2">
        <f t="shared" si="6"/>
        <v>0.5625</v>
      </c>
      <c r="I52" s="2">
        <f t="shared" si="7"/>
        <v>0.50769230769230766</v>
      </c>
      <c r="J52" s="7"/>
      <c r="K52" s="2" t="s">
        <v>33</v>
      </c>
      <c r="L52" s="2">
        <f t="shared" si="8"/>
        <v>0.78125</v>
      </c>
      <c r="M52" s="2">
        <f t="shared" si="9"/>
        <v>0.75384615384615383</v>
      </c>
    </row>
    <row r="53" spans="1:13" ht="16.5" customHeight="1" x14ac:dyDescent="0.65">
      <c r="A53" s="2" t="s">
        <v>33</v>
      </c>
      <c r="B53" s="2">
        <f t="shared" si="4"/>
        <v>28</v>
      </c>
      <c r="C53" s="2">
        <f t="shared" si="5"/>
        <v>100</v>
      </c>
      <c r="D53" s="2">
        <f>IF(R38="FAMILIAR",L38,M38)</f>
        <v>32</v>
      </c>
      <c r="E53" s="2">
        <f>IF(S38="NOVEL",M38,L38)</f>
        <v>98</v>
      </c>
      <c r="G53" s="2" t="s">
        <v>34</v>
      </c>
      <c r="H53" s="2">
        <f t="shared" si="6"/>
        <v>0.6470588235294118</v>
      </c>
      <c r="I53" s="2">
        <f t="shared" si="7"/>
        <v>0.15966386554621848</v>
      </c>
      <c r="J53" s="7"/>
      <c r="K53" s="2" t="s">
        <v>34</v>
      </c>
      <c r="L53" s="2">
        <f t="shared" si="8"/>
        <v>0.82352941176470584</v>
      </c>
      <c r="M53" s="2">
        <f t="shared" si="9"/>
        <v>0.57983193277310929</v>
      </c>
    </row>
    <row r="54" spans="1:13" ht="16.5" customHeight="1" x14ac:dyDescent="0.65">
      <c r="A54" s="2" t="s">
        <v>34</v>
      </c>
      <c r="B54" s="2">
        <f t="shared" si="4"/>
        <v>18</v>
      </c>
      <c r="C54" s="2">
        <f t="shared" si="5"/>
        <v>84</v>
      </c>
      <c r="D54" s="2">
        <f>IF(R39="FAMILIAR",L39,M39)</f>
        <v>100</v>
      </c>
      <c r="E54" s="2">
        <f>IF(S39="NOVEL",M39,L39)</f>
        <v>138</v>
      </c>
      <c r="G54" s="2" t="s">
        <v>35</v>
      </c>
      <c r="H54" s="2">
        <f t="shared" si="6"/>
        <v>0.43783783783783786</v>
      </c>
      <c r="I54" s="2">
        <f t="shared" si="7"/>
        <v>7.623318385650224E-2</v>
      </c>
      <c r="J54" s="7"/>
      <c r="K54" s="2" t="s">
        <v>35</v>
      </c>
      <c r="L54" s="2">
        <f t="shared" si="8"/>
        <v>0.7189189189189189</v>
      </c>
      <c r="M54" s="2">
        <f t="shared" si="9"/>
        <v>0.53811659192825112</v>
      </c>
    </row>
    <row r="55" spans="1:13" ht="16.5" customHeight="1" x14ac:dyDescent="0.65">
      <c r="A55" s="2" t="s">
        <v>35</v>
      </c>
      <c r="B55" s="2">
        <f t="shared" si="4"/>
        <v>52</v>
      </c>
      <c r="C55" s="2">
        <f t="shared" si="5"/>
        <v>133</v>
      </c>
      <c r="D55" s="2">
        <f>IF(R40="FAMILIAR",L40,M40)</f>
        <v>103</v>
      </c>
      <c r="E55" s="2">
        <f>IF(S40="NOVEL",M40,L40)</f>
        <v>120</v>
      </c>
      <c r="G55" s="2" t="s">
        <v>36</v>
      </c>
      <c r="H55" s="2">
        <f t="shared" si="6"/>
        <v>0.1650485436893204</v>
      </c>
      <c r="I55" s="2">
        <f t="shared" si="7"/>
        <v>0.14285714285714285</v>
      </c>
      <c r="J55" s="7"/>
      <c r="K55" s="2" t="s">
        <v>36</v>
      </c>
      <c r="L55" s="2">
        <f t="shared" si="8"/>
        <v>0.58252427184466016</v>
      </c>
      <c r="M55" s="2">
        <f t="shared" si="9"/>
        <v>0.5714285714285714</v>
      </c>
    </row>
    <row r="56" spans="1:13" ht="16.2" x14ac:dyDescent="0.55000000000000004">
      <c r="A56" s="2" t="s">
        <v>36</v>
      </c>
      <c r="B56" s="2">
        <f t="shared" si="4"/>
        <v>43</v>
      </c>
      <c r="C56" s="2">
        <f t="shared" si="5"/>
        <v>60</v>
      </c>
      <c r="D56" s="2">
        <f>IF(R41="FAMILIAR",L41,M41)</f>
        <v>54</v>
      </c>
      <c r="E56" s="2">
        <f>IF(S41="NOVEL",M41,L41)</f>
        <v>72</v>
      </c>
      <c r="G56" s="4"/>
      <c r="H56" s="4"/>
      <c r="I56" s="4"/>
      <c r="J56" s="4"/>
    </row>
    <row r="57" spans="1:13" s="22" customFormat="1" x14ac:dyDescent="0.55000000000000004"/>
    <row r="58" spans="1:13" s="22" customFormat="1" x14ac:dyDescent="0.55000000000000004">
      <c r="B58" s="23"/>
      <c r="C58" s="23"/>
      <c r="D58" s="23"/>
      <c r="E58" s="23"/>
    </row>
    <row r="59" spans="1:13" s="22" customFormat="1" x14ac:dyDescent="0.55000000000000004">
      <c r="H59" s="24"/>
      <c r="K59" s="24"/>
    </row>
    <row r="60" spans="1:13" s="22" customFormat="1" x14ac:dyDescent="0.55000000000000004"/>
    <row r="61" spans="1:13" s="22" customFormat="1" x14ac:dyDescent="0.55000000000000004"/>
    <row r="62" spans="1:13" s="22" customFormat="1" x14ac:dyDescent="0.55000000000000004"/>
    <row r="63" spans="1:13" s="22" customFormat="1" x14ac:dyDescent="0.55000000000000004">
      <c r="B63" s="23"/>
      <c r="C63" s="23"/>
    </row>
    <row r="64" spans="1:13" s="22" customFormat="1" x14ac:dyDescent="0.55000000000000004"/>
    <row r="65" s="22" customFormat="1" x14ac:dyDescent="0.55000000000000004"/>
    <row r="66" s="22" customFormat="1" x14ac:dyDescent="0.55000000000000004"/>
    <row r="67" s="22" customFormat="1" x14ac:dyDescent="0.55000000000000004"/>
  </sheetData>
  <mergeCells count="15">
    <mergeCell ref="R28:S28"/>
    <mergeCell ref="B58:C58"/>
    <mergeCell ref="B63:C63"/>
    <mergeCell ref="O28:P28"/>
    <mergeCell ref="B43:C43"/>
    <mergeCell ref="D43:E43"/>
    <mergeCell ref="D58:E58"/>
    <mergeCell ref="A1:C1"/>
    <mergeCell ref="E1:G1"/>
    <mergeCell ref="I1:J1"/>
    <mergeCell ref="K1:L1"/>
    <mergeCell ref="B28:C28"/>
    <mergeCell ref="D28:E28"/>
    <mergeCell ref="I28:K28"/>
    <mergeCell ref="L28:M2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C5577-343C-43D4-947B-28367E0FE1A3}">
  <dimension ref="A1:U70"/>
  <sheetViews>
    <sheetView topLeftCell="A23" zoomScale="85" zoomScaleNormal="85" workbookViewId="0">
      <selection activeCell="R28" sqref="R28:S28"/>
    </sheetView>
  </sheetViews>
  <sheetFormatPr defaultColWidth="10.83984375" defaultRowHeight="14.4" x14ac:dyDescent="0.55000000000000004"/>
  <cols>
    <col min="1" max="6" width="10.83984375" style="2"/>
    <col min="7" max="7" width="12" style="2" customWidth="1"/>
    <col min="8" max="8" width="17.15625" style="2" customWidth="1"/>
    <col min="9" max="9" width="14.578125" style="2" customWidth="1"/>
    <col min="10" max="14" width="10.83984375" style="2"/>
    <col min="15" max="16" width="9.26171875" style="2" bestFit="1" customWidth="1"/>
    <col min="17" max="18" width="12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17</v>
      </c>
      <c r="B3" s="2" t="s">
        <v>3</v>
      </c>
      <c r="C3" s="2">
        <v>12</v>
      </c>
      <c r="E3" s="2" t="s">
        <v>17</v>
      </c>
      <c r="F3" s="2" t="s">
        <v>4</v>
      </c>
      <c r="G3" s="2">
        <v>5</v>
      </c>
      <c r="I3" s="2" t="str">
        <f>IF(B3="LEFT",C3,"")</f>
        <v/>
      </c>
      <c r="J3" s="2">
        <f>IF(B3="RIGHT",C3,"")</f>
        <v>12</v>
      </c>
      <c r="K3" s="2">
        <f>IF(F3="LEFT",G3,"")</f>
        <v>5</v>
      </c>
      <c r="L3" s="2" t="str">
        <f>IF(F3="RIGHT",G3,"")</f>
        <v/>
      </c>
    </row>
    <row r="4" spans="1:12" x14ac:dyDescent="0.55000000000000004">
      <c r="A4" s="2" t="s">
        <v>17</v>
      </c>
      <c r="B4" s="2" t="s">
        <v>4</v>
      </c>
      <c r="C4" s="2">
        <v>6</v>
      </c>
      <c r="E4" s="2" t="s">
        <v>17</v>
      </c>
      <c r="F4" s="2" t="s">
        <v>3</v>
      </c>
      <c r="G4" s="2">
        <v>21</v>
      </c>
      <c r="I4" s="2">
        <f t="shared" ref="I4:I26" si="0">IF(B4="LEFT",C4,"")</f>
        <v>6</v>
      </c>
      <c r="J4" s="2" t="str">
        <f t="shared" ref="J4:J26" si="1">IF(B4="RIGHT",C4,"")</f>
        <v/>
      </c>
      <c r="K4" s="2" t="str">
        <f t="shared" ref="K4:K26" si="2">IF(F4="LEFT",G4,"")</f>
        <v/>
      </c>
      <c r="L4" s="2">
        <f t="shared" ref="L4:L26" si="3">IF(F4="RIGHT",G4,"")</f>
        <v>21</v>
      </c>
    </row>
    <row r="5" spans="1:12" x14ac:dyDescent="0.55000000000000004">
      <c r="A5" s="2" t="s">
        <v>7</v>
      </c>
      <c r="B5" s="2" t="s">
        <v>4</v>
      </c>
      <c r="C5" s="2">
        <v>120</v>
      </c>
      <c r="E5" s="2" t="s">
        <v>7</v>
      </c>
      <c r="F5" s="2" t="s">
        <v>3</v>
      </c>
      <c r="G5" s="2">
        <v>0</v>
      </c>
      <c r="I5" s="2">
        <f t="shared" si="0"/>
        <v>120</v>
      </c>
      <c r="J5" s="2" t="str">
        <f t="shared" si="1"/>
        <v/>
      </c>
      <c r="K5" s="2" t="str">
        <f t="shared" si="2"/>
        <v/>
      </c>
      <c r="L5" s="2">
        <f t="shared" si="3"/>
        <v>0</v>
      </c>
    </row>
    <row r="6" spans="1:12" x14ac:dyDescent="0.55000000000000004">
      <c r="A6" s="2" t="s">
        <v>7</v>
      </c>
      <c r="B6" s="2" t="s">
        <v>3</v>
      </c>
      <c r="C6" s="2">
        <v>75</v>
      </c>
      <c r="E6" s="2" t="s">
        <v>7</v>
      </c>
      <c r="F6" s="2" t="s">
        <v>4</v>
      </c>
      <c r="G6" s="2">
        <v>575</v>
      </c>
      <c r="I6" s="2" t="str">
        <f t="shared" si="0"/>
        <v/>
      </c>
      <c r="J6" s="2">
        <f t="shared" si="1"/>
        <v>75</v>
      </c>
      <c r="K6" s="2">
        <f t="shared" si="2"/>
        <v>575</v>
      </c>
      <c r="L6" s="2" t="str">
        <f t="shared" si="3"/>
        <v/>
      </c>
    </row>
    <row r="7" spans="1:12" x14ac:dyDescent="0.55000000000000004">
      <c r="A7" s="2" t="s">
        <v>18</v>
      </c>
      <c r="B7" s="2" t="s">
        <v>4</v>
      </c>
      <c r="C7" s="2">
        <v>173</v>
      </c>
      <c r="E7" s="2" t="s">
        <v>18</v>
      </c>
      <c r="F7" s="2" t="s">
        <v>3</v>
      </c>
      <c r="G7" s="2">
        <v>550</v>
      </c>
      <c r="I7" s="2">
        <f t="shared" si="0"/>
        <v>173</v>
      </c>
      <c r="J7" s="2" t="str">
        <f t="shared" si="1"/>
        <v/>
      </c>
      <c r="K7" s="2" t="str">
        <f t="shared" si="2"/>
        <v/>
      </c>
      <c r="L7" s="2">
        <f t="shared" si="3"/>
        <v>550</v>
      </c>
    </row>
    <row r="8" spans="1:12" x14ac:dyDescent="0.55000000000000004">
      <c r="A8" s="2" t="s">
        <v>18</v>
      </c>
      <c r="B8" s="2" t="s">
        <v>3</v>
      </c>
      <c r="C8" s="2">
        <v>57</v>
      </c>
      <c r="E8" s="2" t="s">
        <v>18</v>
      </c>
      <c r="F8" s="2" t="s">
        <v>4</v>
      </c>
      <c r="G8" s="2">
        <v>0</v>
      </c>
      <c r="I8" s="2" t="str">
        <f t="shared" si="0"/>
        <v/>
      </c>
      <c r="J8" s="2">
        <f t="shared" si="1"/>
        <v>57</v>
      </c>
      <c r="K8" s="2">
        <f t="shared" si="2"/>
        <v>0</v>
      </c>
      <c r="L8" s="2" t="str">
        <f t="shared" si="3"/>
        <v/>
      </c>
    </row>
    <row r="9" spans="1:12" x14ac:dyDescent="0.55000000000000004">
      <c r="A9" s="2" t="s">
        <v>8</v>
      </c>
      <c r="B9" s="2" t="s">
        <v>3</v>
      </c>
      <c r="C9" s="2">
        <v>68</v>
      </c>
      <c r="E9" s="2" t="s">
        <v>8</v>
      </c>
      <c r="F9" s="2" t="s">
        <v>3</v>
      </c>
      <c r="G9" s="2">
        <v>18</v>
      </c>
      <c r="I9" s="2" t="str">
        <f t="shared" si="0"/>
        <v/>
      </c>
      <c r="J9" s="2">
        <f t="shared" si="1"/>
        <v>68</v>
      </c>
      <c r="K9" s="2" t="str">
        <f t="shared" si="2"/>
        <v/>
      </c>
      <c r="L9" s="2">
        <f t="shared" si="3"/>
        <v>18</v>
      </c>
    </row>
    <row r="10" spans="1:12" x14ac:dyDescent="0.55000000000000004">
      <c r="A10" s="2" t="s">
        <v>8</v>
      </c>
      <c r="B10" s="2" t="s">
        <v>4</v>
      </c>
      <c r="C10" s="2">
        <v>61</v>
      </c>
      <c r="E10" s="2" t="s">
        <v>8</v>
      </c>
      <c r="F10" s="2" t="s">
        <v>4</v>
      </c>
      <c r="G10" s="2">
        <v>20</v>
      </c>
      <c r="I10" s="2">
        <f t="shared" si="0"/>
        <v>61</v>
      </c>
      <c r="J10" s="2" t="str">
        <f t="shared" si="1"/>
        <v/>
      </c>
      <c r="K10" s="2">
        <f t="shared" si="2"/>
        <v>20</v>
      </c>
      <c r="L10" s="2" t="str">
        <f t="shared" si="3"/>
        <v/>
      </c>
    </row>
    <row r="11" spans="1:12" x14ac:dyDescent="0.55000000000000004">
      <c r="A11" s="2" t="s">
        <v>9</v>
      </c>
      <c r="B11" s="2" t="s">
        <v>3</v>
      </c>
      <c r="C11" s="2">
        <v>540</v>
      </c>
      <c r="E11" s="2" t="s">
        <v>9</v>
      </c>
      <c r="F11" s="2" t="s">
        <v>4</v>
      </c>
      <c r="G11" s="2">
        <v>27</v>
      </c>
      <c r="I11" s="2" t="str">
        <f t="shared" si="0"/>
        <v/>
      </c>
      <c r="J11" s="2">
        <f t="shared" si="1"/>
        <v>540</v>
      </c>
      <c r="K11" s="2">
        <f t="shared" si="2"/>
        <v>27</v>
      </c>
      <c r="L11" s="2" t="str">
        <f t="shared" si="3"/>
        <v/>
      </c>
    </row>
    <row r="12" spans="1:12" x14ac:dyDescent="0.55000000000000004">
      <c r="A12" s="2" t="s">
        <v>9</v>
      </c>
      <c r="B12" s="2" t="s">
        <v>4</v>
      </c>
      <c r="C12" s="2">
        <v>6</v>
      </c>
      <c r="E12" s="2" t="s">
        <v>9</v>
      </c>
      <c r="F12" s="2" t="s">
        <v>3</v>
      </c>
      <c r="G12" s="2">
        <v>45</v>
      </c>
      <c r="I12" s="2">
        <f t="shared" si="0"/>
        <v>6</v>
      </c>
      <c r="J12" s="2" t="str">
        <f t="shared" si="1"/>
        <v/>
      </c>
      <c r="K12" s="2" t="str">
        <f t="shared" si="2"/>
        <v/>
      </c>
      <c r="L12" s="2">
        <f t="shared" si="3"/>
        <v>45</v>
      </c>
    </row>
    <row r="13" spans="1:12" x14ac:dyDescent="0.55000000000000004">
      <c r="A13" s="2" t="s">
        <v>10</v>
      </c>
      <c r="B13" s="2" t="s">
        <v>4</v>
      </c>
      <c r="C13" s="2">
        <v>65</v>
      </c>
      <c r="E13" s="2" t="s">
        <v>10</v>
      </c>
      <c r="F13" s="2" t="s">
        <v>4</v>
      </c>
      <c r="G13" s="2">
        <v>46</v>
      </c>
      <c r="I13" s="2">
        <f t="shared" si="0"/>
        <v>65</v>
      </c>
      <c r="J13" s="2" t="str">
        <f t="shared" si="1"/>
        <v/>
      </c>
      <c r="K13" s="2">
        <f t="shared" si="2"/>
        <v>46</v>
      </c>
      <c r="L13" s="2" t="str">
        <f t="shared" si="3"/>
        <v/>
      </c>
    </row>
    <row r="14" spans="1:12" x14ac:dyDescent="0.55000000000000004">
      <c r="A14" s="2" t="s">
        <v>10</v>
      </c>
      <c r="B14" s="2" t="s">
        <v>3</v>
      </c>
      <c r="C14" s="2">
        <v>325</v>
      </c>
      <c r="E14" s="2" t="s">
        <v>10</v>
      </c>
      <c r="F14" s="2" t="s">
        <v>3</v>
      </c>
      <c r="G14" s="2">
        <v>2</v>
      </c>
      <c r="I14" s="2" t="str">
        <f t="shared" si="0"/>
        <v/>
      </c>
      <c r="J14" s="2">
        <f t="shared" si="1"/>
        <v>325</v>
      </c>
      <c r="K14" s="2" t="str">
        <f t="shared" si="2"/>
        <v/>
      </c>
      <c r="L14" s="2">
        <f t="shared" si="3"/>
        <v>2</v>
      </c>
    </row>
    <row r="15" spans="1:12" x14ac:dyDescent="0.55000000000000004">
      <c r="A15" s="2" t="s">
        <v>12</v>
      </c>
      <c r="B15" s="2" t="s">
        <v>3</v>
      </c>
      <c r="C15" s="2">
        <v>79</v>
      </c>
      <c r="E15" s="2" t="s">
        <v>12</v>
      </c>
      <c r="F15" s="2" t="s">
        <v>4</v>
      </c>
      <c r="G15" s="2">
        <v>383</v>
      </c>
      <c r="I15" s="2" t="str">
        <f t="shared" si="0"/>
        <v/>
      </c>
      <c r="J15" s="2">
        <f t="shared" si="1"/>
        <v>79</v>
      </c>
      <c r="K15" s="2">
        <f t="shared" si="2"/>
        <v>383</v>
      </c>
      <c r="L15" s="2" t="str">
        <f t="shared" si="3"/>
        <v/>
      </c>
    </row>
    <row r="16" spans="1:12" x14ac:dyDescent="0.55000000000000004">
      <c r="A16" s="2" t="s">
        <v>12</v>
      </c>
      <c r="B16" s="2" t="s">
        <v>4</v>
      </c>
      <c r="C16" s="2">
        <v>127</v>
      </c>
      <c r="E16" s="2" t="s">
        <v>12</v>
      </c>
      <c r="F16" s="2" t="s">
        <v>3</v>
      </c>
      <c r="G16" s="2">
        <v>126</v>
      </c>
      <c r="I16" s="2">
        <f t="shared" si="0"/>
        <v>127</v>
      </c>
      <c r="J16" s="2" t="str">
        <f t="shared" si="1"/>
        <v/>
      </c>
      <c r="K16" s="2" t="str">
        <f t="shared" si="2"/>
        <v/>
      </c>
      <c r="L16" s="2">
        <f t="shared" si="3"/>
        <v>126</v>
      </c>
    </row>
    <row r="17" spans="1:19" x14ac:dyDescent="0.55000000000000004">
      <c r="A17" s="2" t="s">
        <v>11</v>
      </c>
      <c r="B17" s="2" t="s">
        <v>4</v>
      </c>
      <c r="C17" s="2">
        <v>52</v>
      </c>
      <c r="E17" s="2" t="s">
        <v>11</v>
      </c>
      <c r="F17" s="2" t="s">
        <v>3</v>
      </c>
      <c r="G17" s="2">
        <v>89</v>
      </c>
      <c r="I17" s="2">
        <f t="shared" si="0"/>
        <v>52</v>
      </c>
      <c r="J17" s="2" t="str">
        <f t="shared" si="1"/>
        <v/>
      </c>
      <c r="K17" s="2" t="str">
        <f t="shared" si="2"/>
        <v/>
      </c>
      <c r="L17" s="2">
        <f t="shared" si="3"/>
        <v>89</v>
      </c>
    </row>
    <row r="18" spans="1:19" x14ac:dyDescent="0.55000000000000004">
      <c r="A18" s="2" t="s">
        <v>11</v>
      </c>
      <c r="B18" s="2" t="s">
        <v>3</v>
      </c>
      <c r="C18" s="2">
        <v>27</v>
      </c>
      <c r="E18" s="2" t="s">
        <v>11</v>
      </c>
      <c r="F18" s="2" t="s">
        <v>4</v>
      </c>
      <c r="G18" s="2">
        <v>16</v>
      </c>
      <c r="I18" s="2" t="str">
        <f t="shared" si="0"/>
        <v/>
      </c>
      <c r="J18" s="2">
        <f t="shared" si="1"/>
        <v>27</v>
      </c>
      <c r="K18" s="2">
        <f t="shared" si="2"/>
        <v>16</v>
      </c>
      <c r="L18" s="2" t="str">
        <f t="shared" si="3"/>
        <v/>
      </c>
    </row>
    <row r="19" spans="1:19" x14ac:dyDescent="0.55000000000000004">
      <c r="A19" s="2" t="s">
        <v>13</v>
      </c>
      <c r="B19" s="2" t="s">
        <v>4</v>
      </c>
      <c r="C19" s="2">
        <v>26</v>
      </c>
      <c r="E19" s="2" t="s">
        <v>13</v>
      </c>
      <c r="F19" s="2" t="s">
        <v>3</v>
      </c>
      <c r="G19" s="2">
        <v>484</v>
      </c>
      <c r="I19" s="2">
        <f t="shared" si="0"/>
        <v>26</v>
      </c>
      <c r="J19" s="2" t="str">
        <f t="shared" si="1"/>
        <v/>
      </c>
      <c r="K19" s="2" t="str">
        <f t="shared" si="2"/>
        <v/>
      </c>
      <c r="L19" s="2">
        <f t="shared" si="3"/>
        <v>484</v>
      </c>
    </row>
    <row r="20" spans="1:19" x14ac:dyDescent="0.55000000000000004">
      <c r="A20" s="2" t="s">
        <v>13</v>
      </c>
      <c r="B20" s="2" t="s">
        <v>3</v>
      </c>
      <c r="C20" s="2">
        <v>93</v>
      </c>
      <c r="E20" s="2" t="s">
        <v>13</v>
      </c>
      <c r="F20" s="2" t="s">
        <v>4</v>
      </c>
      <c r="G20" s="2">
        <v>8</v>
      </c>
      <c r="I20" s="2" t="str">
        <f t="shared" si="0"/>
        <v/>
      </c>
      <c r="J20" s="2">
        <f t="shared" si="1"/>
        <v>93</v>
      </c>
      <c r="K20" s="2">
        <f t="shared" si="2"/>
        <v>8</v>
      </c>
      <c r="L20" s="2" t="str">
        <f t="shared" si="3"/>
        <v/>
      </c>
    </row>
    <row r="21" spans="1:19" x14ac:dyDescent="0.55000000000000004">
      <c r="A21" s="2" t="s">
        <v>14</v>
      </c>
      <c r="B21" s="2" t="s">
        <v>3</v>
      </c>
      <c r="C21" s="2">
        <v>41</v>
      </c>
      <c r="E21" s="2" t="s">
        <v>14</v>
      </c>
      <c r="F21" s="2" t="s">
        <v>4</v>
      </c>
      <c r="G21" s="2">
        <v>35</v>
      </c>
      <c r="I21" s="2" t="str">
        <f t="shared" si="0"/>
        <v/>
      </c>
      <c r="J21" s="2">
        <f t="shared" si="1"/>
        <v>41</v>
      </c>
      <c r="K21" s="2">
        <f t="shared" si="2"/>
        <v>35</v>
      </c>
      <c r="L21" s="2" t="str">
        <f t="shared" si="3"/>
        <v/>
      </c>
    </row>
    <row r="22" spans="1:19" x14ac:dyDescent="0.55000000000000004">
      <c r="A22" s="2" t="s">
        <v>14</v>
      </c>
      <c r="B22" s="2" t="s">
        <v>4</v>
      </c>
      <c r="C22" s="2">
        <v>30</v>
      </c>
      <c r="E22" s="2" t="s">
        <v>14</v>
      </c>
      <c r="F22" s="2" t="s">
        <v>3</v>
      </c>
      <c r="G22" s="2">
        <v>16</v>
      </c>
      <c r="I22" s="2">
        <f t="shared" si="0"/>
        <v>30</v>
      </c>
      <c r="J22" s="2" t="str">
        <f t="shared" si="1"/>
        <v/>
      </c>
      <c r="K22" s="2" t="str">
        <f t="shared" si="2"/>
        <v/>
      </c>
      <c r="L22" s="2">
        <f t="shared" si="3"/>
        <v>16</v>
      </c>
    </row>
    <row r="23" spans="1:19" x14ac:dyDescent="0.55000000000000004">
      <c r="A23" s="2" t="s">
        <v>15</v>
      </c>
      <c r="B23" s="2" t="s">
        <v>4</v>
      </c>
      <c r="C23" s="2">
        <v>133</v>
      </c>
      <c r="E23" s="2" t="s">
        <v>15</v>
      </c>
      <c r="F23" s="2" t="s">
        <v>4</v>
      </c>
      <c r="G23" s="2">
        <v>106</v>
      </c>
      <c r="I23" s="2">
        <f t="shared" si="0"/>
        <v>133</v>
      </c>
      <c r="J23" s="2" t="str">
        <f t="shared" si="1"/>
        <v/>
      </c>
      <c r="K23" s="2">
        <f t="shared" si="2"/>
        <v>106</v>
      </c>
      <c r="L23" s="2" t="str">
        <f t="shared" si="3"/>
        <v/>
      </c>
    </row>
    <row r="24" spans="1:19" x14ac:dyDescent="0.55000000000000004">
      <c r="A24" s="2" t="s">
        <v>15</v>
      </c>
      <c r="B24" s="2" t="s">
        <v>3</v>
      </c>
      <c r="C24" s="2">
        <v>37</v>
      </c>
      <c r="E24" s="2" t="s">
        <v>15</v>
      </c>
      <c r="F24" s="2" t="s">
        <v>3</v>
      </c>
      <c r="G24" s="2">
        <v>51</v>
      </c>
      <c r="I24" s="2" t="str">
        <f t="shared" si="0"/>
        <v/>
      </c>
      <c r="J24" s="2">
        <f t="shared" si="1"/>
        <v>37</v>
      </c>
      <c r="K24" s="2" t="str">
        <f t="shared" si="2"/>
        <v/>
      </c>
      <c r="L24" s="2">
        <f t="shared" si="3"/>
        <v>51</v>
      </c>
    </row>
    <row r="25" spans="1:19" x14ac:dyDescent="0.55000000000000004">
      <c r="A25" s="2" t="s">
        <v>16</v>
      </c>
      <c r="B25" s="2" t="s">
        <v>3</v>
      </c>
      <c r="C25" s="2">
        <v>148</v>
      </c>
      <c r="E25" s="2" t="s">
        <v>16</v>
      </c>
      <c r="F25" s="2" t="s">
        <v>4</v>
      </c>
      <c r="G25" s="2">
        <v>27</v>
      </c>
      <c r="I25" s="2" t="str">
        <f t="shared" si="0"/>
        <v/>
      </c>
      <c r="J25" s="2">
        <f t="shared" si="1"/>
        <v>148</v>
      </c>
      <c r="K25" s="2">
        <f t="shared" si="2"/>
        <v>27</v>
      </c>
      <c r="L25" s="2" t="str">
        <f t="shared" si="3"/>
        <v/>
      </c>
    </row>
    <row r="26" spans="1:19" x14ac:dyDescent="0.55000000000000004">
      <c r="A26" s="2" t="s">
        <v>16</v>
      </c>
      <c r="B26" s="2" t="s">
        <v>4</v>
      </c>
      <c r="C26" s="2">
        <v>57</v>
      </c>
      <c r="E26" s="2" t="s">
        <v>16</v>
      </c>
      <c r="F26" s="2" t="s">
        <v>3</v>
      </c>
      <c r="G26" s="2">
        <v>44</v>
      </c>
      <c r="I26" s="2">
        <f t="shared" si="0"/>
        <v>57</v>
      </c>
      <c r="J26" s="2" t="str">
        <f t="shared" si="1"/>
        <v/>
      </c>
      <c r="K26" s="2" t="str">
        <f t="shared" si="2"/>
        <v/>
      </c>
      <c r="L26" s="2">
        <f t="shared" si="3"/>
        <v>44</v>
      </c>
    </row>
    <row r="28" spans="1:19" x14ac:dyDescent="0.55000000000000004">
      <c r="B28" s="19"/>
      <c r="C28" s="19"/>
      <c r="D28" s="19"/>
      <c r="E28" s="19"/>
      <c r="I28" s="17" t="s">
        <v>5</v>
      </c>
      <c r="J28" s="17"/>
      <c r="K28" s="17"/>
      <c r="L28" s="18" t="s">
        <v>6</v>
      </c>
      <c r="M28" s="18"/>
      <c r="O28" s="17" t="s">
        <v>5</v>
      </c>
      <c r="P28" s="17"/>
      <c r="R28" s="18" t="s">
        <v>6</v>
      </c>
      <c r="S28" s="18"/>
    </row>
    <row r="29" spans="1:19" x14ac:dyDescent="0.55000000000000004">
      <c r="J29" s="2" t="s">
        <v>4</v>
      </c>
      <c r="K29" s="2" t="s">
        <v>3</v>
      </c>
      <c r="L29" s="2" t="s">
        <v>4</v>
      </c>
      <c r="M29" s="2" t="s">
        <v>3</v>
      </c>
      <c r="O29" s="2" t="s">
        <v>4</v>
      </c>
      <c r="P29" s="2" t="s">
        <v>3</v>
      </c>
      <c r="R29" s="2" t="s">
        <v>4</v>
      </c>
      <c r="S29" s="2" t="s">
        <v>3</v>
      </c>
    </row>
    <row r="30" spans="1:19" ht="16.2" x14ac:dyDescent="0.55000000000000004">
      <c r="I30" s="2" t="s">
        <v>25</v>
      </c>
      <c r="J30" s="2" cm="1">
        <f t="array" ref="J30:J41">_xlfn._xlws.FILTER(I3:I26,I3:I26&lt;&gt;"")</f>
        <v>6</v>
      </c>
      <c r="K30" s="2" cm="1">
        <f t="array" ref="K30:K41">_xlfn._xlws.FILTER(J3:J26,J3:J26&lt;&gt;"")</f>
        <v>12</v>
      </c>
      <c r="L30" s="2" cm="1">
        <f t="array" ref="L30:L41">_xlfn._xlws.FILTER(K3:K26,K3:K26&lt;&gt;"")</f>
        <v>5</v>
      </c>
      <c r="M30" s="2" cm="1">
        <f t="array" ref="M30:M41">_xlfn._xlws.FILTER(L3:L26,L3:L26&lt;&gt;"")</f>
        <v>21</v>
      </c>
      <c r="O30" s="14" t="s">
        <v>49</v>
      </c>
      <c r="P30" s="14" t="s">
        <v>48</v>
      </c>
      <c r="Q30" s="2" t="s">
        <v>76</v>
      </c>
      <c r="R30" s="14" t="s">
        <v>51</v>
      </c>
      <c r="S30" s="14" t="s">
        <v>50</v>
      </c>
    </row>
    <row r="31" spans="1:19" ht="16.2" x14ac:dyDescent="0.55000000000000004">
      <c r="I31" s="2" t="s">
        <v>26</v>
      </c>
      <c r="J31" s="2">
        <v>120</v>
      </c>
      <c r="K31" s="2">
        <v>75</v>
      </c>
      <c r="L31" s="2">
        <v>575</v>
      </c>
      <c r="M31" s="2">
        <v>0</v>
      </c>
      <c r="O31" s="14" t="s">
        <v>49</v>
      </c>
      <c r="P31" s="14" t="s">
        <v>48</v>
      </c>
      <c r="Q31" s="2" t="s">
        <v>75</v>
      </c>
      <c r="R31" s="14" t="s">
        <v>50</v>
      </c>
      <c r="S31" s="14" t="s">
        <v>51</v>
      </c>
    </row>
    <row r="32" spans="1:19" ht="16.2" x14ac:dyDescent="0.55000000000000004">
      <c r="I32" s="2" t="s">
        <v>27</v>
      </c>
      <c r="J32" s="2">
        <v>173</v>
      </c>
      <c r="K32" s="2">
        <v>57</v>
      </c>
      <c r="L32" s="2">
        <v>0</v>
      </c>
      <c r="M32" s="2">
        <v>550</v>
      </c>
      <c r="O32" s="14" t="s">
        <v>48</v>
      </c>
      <c r="P32" s="14" t="s">
        <v>49</v>
      </c>
      <c r="Q32" s="2" t="s">
        <v>75</v>
      </c>
      <c r="R32" s="14" t="s">
        <v>51</v>
      </c>
      <c r="S32" s="14" t="s">
        <v>50</v>
      </c>
    </row>
    <row r="33" spans="1:21" ht="16.2" x14ac:dyDescent="0.55000000000000004">
      <c r="I33" s="2" t="s">
        <v>28</v>
      </c>
      <c r="J33" s="2">
        <v>61</v>
      </c>
      <c r="K33" s="2">
        <v>68</v>
      </c>
      <c r="L33" s="2">
        <v>20</v>
      </c>
      <c r="M33" s="2">
        <v>18</v>
      </c>
      <c r="O33" s="14" t="s">
        <v>48</v>
      </c>
      <c r="P33" s="14" t="s">
        <v>49</v>
      </c>
      <c r="Q33" s="2" t="s">
        <v>76</v>
      </c>
      <c r="R33" s="14" t="s">
        <v>50</v>
      </c>
      <c r="S33" s="14" t="s">
        <v>51</v>
      </c>
    </row>
    <row r="34" spans="1:21" ht="16.2" x14ac:dyDescent="0.55000000000000004">
      <c r="I34" s="2" t="s">
        <v>29</v>
      </c>
      <c r="J34" s="2">
        <v>6</v>
      </c>
      <c r="K34" s="2">
        <v>540</v>
      </c>
      <c r="L34" s="2">
        <v>27</v>
      </c>
      <c r="M34" s="2">
        <v>45</v>
      </c>
      <c r="O34" s="14" t="s">
        <v>49</v>
      </c>
      <c r="P34" s="14" t="s">
        <v>48</v>
      </c>
      <c r="Q34" s="2" t="s">
        <v>76</v>
      </c>
      <c r="R34" s="14" t="s">
        <v>51</v>
      </c>
      <c r="S34" s="14" t="s">
        <v>50</v>
      </c>
    </row>
    <row r="35" spans="1:21" ht="16.2" x14ac:dyDescent="0.55000000000000004">
      <c r="I35" s="2" t="s">
        <v>30</v>
      </c>
      <c r="J35" s="2">
        <v>65</v>
      </c>
      <c r="K35" s="2">
        <v>325</v>
      </c>
      <c r="L35" s="2">
        <v>46</v>
      </c>
      <c r="M35" s="2">
        <v>2</v>
      </c>
      <c r="O35" s="14" t="s">
        <v>49</v>
      </c>
      <c r="P35" s="14" t="s">
        <v>48</v>
      </c>
      <c r="Q35" s="2" t="s">
        <v>75</v>
      </c>
      <c r="R35" s="14" t="s">
        <v>50</v>
      </c>
      <c r="S35" s="14" t="s">
        <v>51</v>
      </c>
    </row>
    <row r="36" spans="1:21" ht="16.2" x14ac:dyDescent="0.55000000000000004">
      <c r="I36" s="2" t="s">
        <v>31</v>
      </c>
      <c r="J36" s="2">
        <v>127</v>
      </c>
      <c r="K36" s="2">
        <v>79</v>
      </c>
      <c r="L36" s="2">
        <v>383</v>
      </c>
      <c r="M36" s="2">
        <v>126</v>
      </c>
      <c r="O36" s="14" t="s">
        <v>49</v>
      </c>
      <c r="P36" s="14" t="s">
        <v>48</v>
      </c>
      <c r="Q36" s="2" t="s">
        <v>76</v>
      </c>
      <c r="R36" s="14" t="s">
        <v>51</v>
      </c>
      <c r="S36" s="14" t="s">
        <v>50</v>
      </c>
    </row>
    <row r="37" spans="1:21" ht="16.2" x14ac:dyDescent="0.55000000000000004">
      <c r="I37" s="2" t="s">
        <v>32</v>
      </c>
      <c r="J37" s="2">
        <v>52</v>
      </c>
      <c r="K37" s="2">
        <v>27</v>
      </c>
      <c r="L37" s="2">
        <v>16</v>
      </c>
      <c r="M37" s="2">
        <v>89</v>
      </c>
      <c r="O37" s="15" t="s">
        <v>49</v>
      </c>
      <c r="P37" s="14" t="s">
        <v>48</v>
      </c>
      <c r="Q37" s="2" t="s">
        <v>75</v>
      </c>
      <c r="R37" s="14" t="s">
        <v>50</v>
      </c>
      <c r="S37" s="14" t="s">
        <v>51</v>
      </c>
    </row>
    <row r="38" spans="1:21" ht="16.2" x14ac:dyDescent="0.55000000000000004">
      <c r="I38" s="2" t="s">
        <v>33</v>
      </c>
      <c r="J38" s="2">
        <v>26</v>
      </c>
      <c r="K38" s="2">
        <v>93</v>
      </c>
      <c r="L38" s="2">
        <v>8</v>
      </c>
      <c r="M38" s="2">
        <v>484</v>
      </c>
      <c r="O38" s="14" t="s">
        <v>48</v>
      </c>
      <c r="P38" s="14" t="s">
        <v>49</v>
      </c>
      <c r="Q38" s="2" t="s">
        <v>76</v>
      </c>
      <c r="R38" s="14" t="s">
        <v>50</v>
      </c>
      <c r="S38" s="14" t="s">
        <v>51</v>
      </c>
    </row>
    <row r="39" spans="1:21" ht="16.2" x14ac:dyDescent="0.55000000000000004">
      <c r="I39" s="2" t="s">
        <v>34</v>
      </c>
      <c r="J39" s="2">
        <v>30</v>
      </c>
      <c r="K39" s="2">
        <v>41</v>
      </c>
      <c r="L39" s="2">
        <v>35</v>
      </c>
      <c r="M39" s="2">
        <v>16</v>
      </c>
      <c r="O39" s="14" t="s">
        <v>48</v>
      </c>
      <c r="P39" s="14" t="s">
        <v>49</v>
      </c>
      <c r="Q39" s="2" t="s">
        <v>75</v>
      </c>
      <c r="R39" s="14" t="s">
        <v>51</v>
      </c>
      <c r="S39" s="14" t="s">
        <v>50</v>
      </c>
    </row>
    <row r="40" spans="1:21" ht="16.2" x14ac:dyDescent="0.55000000000000004">
      <c r="I40" s="2" t="s">
        <v>35</v>
      </c>
      <c r="J40" s="2">
        <v>133</v>
      </c>
      <c r="K40" s="2">
        <v>37</v>
      </c>
      <c r="L40" s="2">
        <v>106</v>
      </c>
      <c r="M40" s="2">
        <v>51</v>
      </c>
      <c r="O40" s="14" t="s">
        <v>49</v>
      </c>
      <c r="P40" s="14" t="s">
        <v>48</v>
      </c>
      <c r="Q40" s="2" t="s">
        <v>75</v>
      </c>
      <c r="R40" s="14" t="s">
        <v>50</v>
      </c>
      <c r="S40" s="14" t="s">
        <v>51</v>
      </c>
    </row>
    <row r="41" spans="1:21" ht="16.2" x14ac:dyDescent="0.55000000000000004">
      <c r="I41" s="2" t="s">
        <v>36</v>
      </c>
      <c r="J41" s="2">
        <v>57</v>
      </c>
      <c r="K41" s="2">
        <v>148</v>
      </c>
      <c r="L41" s="2">
        <v>27</v>
      </c>
      <c r="M41" s="2">
        <v>44</v>
      </c>
      <c r="O41" s="14" t="s">
        <v>48</v>
      </c>
      <c r="P41" s="14" t="s">
        <v>49</v>
      </c>
      <c r="Q41" s="2" t="s">
        <v>75</v>
      </c>
      <c r="R41" s="14" t="s">
        <v>51</v>
      </c>
      <c r="S41" s="14" t="s">
        <v>50</v>
      </c>
    </row>
    <row r="43" spans="1:21" ht="16.2" x14ac:dyDescent="0.55000000000000004">
      <c r="B43" s="17" t="s">
        <v>5</v>
      </c>
      <c r="C43" s="17"/>
      <c r="D43" s="18" t="s">
        <v>6</v>
      </c>
      <c r="E43" s="18"/>
      <c r="H43" s="1" t="s">
        <v>58</v>
      </c>
      <c r="I43" s="3" t="s">
        <v>59</v>
      </c>
      <c r="K43" s="2" t="s">
        <v>61</v>
      </c>
      <c r="L43" s="1" t="s">
        <v>58</v>
      </c>
      <c r="M43" s="3" t="s">
        <v>59</v>
      </c>
      <c r="O43" s="25"/>
      <c r="P43" s="26"/>
      <c r="Q43" s="26"/>
      <c r="R43" s="22"/>
      <c r="S43" s="22"/>
      <c r="T43" s="22"/>
      <c r="U43" s="22"/>
    </row>
    <row r="44" spans="1:21" x14ac:dyDescent="0.55000000000000004">
      <c r="B44" s="2" t="s">
        <v>48</v>
      </c>
      <c r="C44" s="2" t="s">
        <v>49</v>
      </c>
      <c r="D44" s="2" t="s">
        <v>50</v>
      </c>
      <c r="E44" s="2" t="s">
        <v>51</v>
      </c>
      <c r="G44" s="2" t="s">
        <v>25</v>
      </c>
      <c r="H44" s="2">
        <f>((C45-B45)/(C45+B45))</f>
        <v>-0.33333333333333331</v>
      </c>
      <c r="I44" s="2">
        <f>((E45-D45)/(E45+D45))</f>
        <v>-0.61538461538461542</v>
      </c>
      <c r="K44" s="2" t="s">
        <v>25</v>
      </c>
      <c r="L44" s="2">
        <f>((C45)/(C45+B45))</f>
        <v>0.33333333333333331</v>
      </c>
      <c r="M44" s="2">
        <f>((E45)/(E45+D45))</f>
        <v>0.19230769230769232</v>
      </c>
      <c r="O44" s="26"/>
      <c r="P44" s="26"/>
      <c r="Q44" s="26"/>
      <c r="R44" s="22"/>
      <c r="S44" s="22"/>
      <c r="T44" s="22"/>
      <c r="U44" s="22"/>
    </row>
    <row r="45" spans="1:21" x14ac:dyDescent="0.55000000000000004">
      <c r="A45" s="2" t="s">
        <v>25</v>
      </c>
      <c r="B45" s="2">
        <f t="shared" ref="B45:B56" si="4">IF(O30="EMPTY",J30,K30)</f>
        <v>12</v>
      </c>
      <c r="C45" s="2">
        <f t="shared" ref="C45:C56" si="5">IF(P30="SOCIAL",K30,J30)</f>
        <v>6</v>
      </c>
      <c r="D45" s="2">
        <f>IF(R30="FAMILIAR",L30,M30)</f>
        <v>21</v>
      </c>
      <c r="E45" s="2">
        <f>IF(S30="NOVEL",M30,L30)</f>
        <v>5</v>
      </c>
      <c r="G45" s="2" t="s">
        <v>26</v>
      </c>
      <c r="H45" s="2">
        <f t="shared" ref="H45:H55" si="6">((C46-B46)/(C46+B46))</f>
        <v>0.23076923076923078</v>
      </c>
      <c r="I45" s="2">
        <f t="shared" ref="I45:I55" si="7">((E46-D46)/(E46+D46))</f>
        <v>-1</v>
      </c>
      <c r="K45" s="2" t="s">
        <v>26</v>
      </c>
      <c r="L45" s="2">
        <f t="shared" ref="L45:L55" si="8">((C46)/(C46+B46))</f>
        <v>0.61538461538461542</v>
      </c>
      <c r="M45" s="2">
        <f t="shared" ref="M45:M55" si="9">((E46)/(E46+D46))</f>
        <v>0</v>
      </c>
      <c r="O45" s="26"/>
      <c r="P45" s="26"/>
      <c r="Q45" s="26"/>
      <c r="R45" s="22"/>
      <c r="S45" s="22"/>
      <c r="T45" s="22"/>
      <c r="U45" s="22"/>
    </row>
    <row r="46" spans="1:21" x14ac:dyDescent="0.55000000000000004">
      <c r="A46" s="2" t="s">
        <v>26</v>
      </c>
      <c r="B46" s="2">
        <f t="shared" si="4"/>
        <v>75</v>
      </c>
      <c r="C46" s="2">
        <f t="shared" si="5"/>
        <v>120</v>
      </c>
      <c r="D46" s="2">
        <f>IF(R31="FAMILIAR",L31,M31)</f>
        <v>575</v>
      </c>
      <c r="E46" s="2">
        <f>IF(S31="NOVEL",M31,L31)</f>
        <v>0</v>
      </c>
      <c r="G46" s="2" t="s">
        <v>27</v>
      </c>
      <c r="H46" s="2">
        <f t="shared" si="6"/>
        <v>-0.5043478260869565</v>
      </c>
      <c r="I46" s="2">
        <f t="shared" si="7"/>
        <v>-1</v>
      </c>
      <c r="K46" s="2" t="s">
        <v>27</v>
      </c>
      <c r="L46" s="2">
        <f t="shared" si="8"/>
        <v>0.24782608695652175</v>
      </c>
      <c r="M46" s="2">
        <f t="shared" si="9"/>
        <v>0</v>
      </c>
      <c r="O46" s="26"/>
      <c r="P46" s="26"/>
      <c r="Q46" s="26"/>
      <c r="R46" s="22"/>
      <c r="S46" s="22"/>
      <c r="T46" s="22"/>
      <c r="U46" s="22"/>
    </row>
    <row r="47" spans="1:21" x14ac:dyDescent="0.55000000000000004">
      <c r="A47" s="2" t="s">
        <v>27</v>
      </c>
      <c r="B47" s="2">
        <f t="shared" si="4"/>
        <v>173</v>
      </c>
      <c r="C47" s="2">
        <f t="shared" si="5"/>
        <v>57</v>
      </c>
      <c r="D47" s="2">
        <f>IF(R32="FAMILIAR",L32,M32)</f>
        <v>550</v>
      </c>
      <c r="E47" s="2">
        <f>IF(S32="NOVEL",M32,L32)</f>
        <v>0</v>
      </c>
      <c r="G47" s="2" t="s">
        <v>28</v>
      </c>
      <c r="H47" s="2">
        <f t="shared" si="6"/>
        <v>5.4263565891472867E-2</v>
      </c>
      <c r="I47" s="2">
        <f t="shared" si="7"/>
        <v>-5.2631578947368418E-2</v>
      </c>
      <c r="K47" s="2" t="s">
        <v>28</v>
      </c>
      <c r="L47" s="2">
        <f t="shared" si="8"/>
        <v>0.52713178294573648</v>
      </c>
      <c r="M47" s="2">
        <f t="shared" si="9"/>
        <v>0.47368421052631576</v>
      </c>
      <c r="O47" s="26"/>
      <c r="P47" s="26"/>
      <c r="Q47" s="26"/>
      <c r="R47" s="22"/>
      <c r="S47" s="22"/>
      <c r="T47" s="22"/>
      <c r="U47" s="22"/>
    </row>
    <row r="48" spans="1:21" x14ac:dyDescent="0.55000000000000004">
      <c r="A48" s="2" t="s">
        <v>28</v>
      </c>
      <c r="B48" s="2">
        <f t="shared" si="4"/>
        <v>61</v>
      </c>
      <c r="C48" s="2">
        <f t="shared" si="5"/>
        <v>68</v>
      </c>
      <c r="D48" s="2">
        <f>IF(R33="FAMILIAR",L33,M33)</f>
        <v>20</v>
      </c>
      <c r="E48" s="2">
        <f>IF(S33="NOVEL",M33,L33)</f>
        <v>18</v>
      </c>
      <c r="G48" s="2" t="s">
        <v>29</v>
      </c>
      <c r="H48" s="2">
        <f t="shared" si="6"/>
        <v>-0.97802197802197799</v>
      </c>
      <c r="I48" s="2">
        <f t="shared" si="7"/>
        <v>-0.25</v>
      </c>
      <c r="K48" s="2" t="s">
        <v>29</v>
      </c>
      <c r="L48" s="2">
        <f t="shared" si="8"/>
        <v>1.098901098901099E-2</v>
      </c>
      <c r="M48" s="2">
        <f t="shared" si="9"/>
        <v>0.375</v>
      </c>
      <c r="O48" s="26"/>
      <c r="P48" s="26"/>
      <c r="Q48" s="26"/>
      <c r="R48" s="22"/>
      <c r="S48" s="22"/>
      <c r="T48" s="22"/>
      <c r="U48" s="22"/>
    </row>
    <row r="49" spans="1:21" x14ac:dyDescent="0.55000000000000004">
      <c r="A49" s="2" t="s">
        <v>29</v>
      </c>
      <c r="B49" s="2">
        <f t="shared" si="4"/>
        <v>540</v>
      </c>
      <c r="C49" s="2">
        <f t="shared" si="5"/>
        <v>6</v>
      </c>
      <c r="D49" s="2">
        <f>IF(R34="FAMILIAR",L34,M34)</f>
        <v>45</v>
      </c>
      <c r="E49" s="2">
        <f>IF(S34="NOVEL",M34,L34)</f>
        <v>27</v>
      </c>
      <c r="G49" s="2" t="s">
        <v>30</v>
      </c>
      <c r="H49" s="2">
        <f t="shared" si="6"/>
        <v>-0.66666666666666663</v>
      </c>
      <c r="I49" s="2">
        <f t="shared" si="7"/>
        <v>-0.91666666666666663</v>
      </c>
      <c r="K49" s="2" t="s">
        <v>30</v>
      </c>
      <c r="L49" s="2">
        <f t="shared" si="8"/>
        <v>0.16666666666666666</v>
      </c>
      <c r="M49" s="2">
        <f t="shared" si="9"/>
        <v>4.1666666666666664E-2</v>
      </c>
      <c r="O49" s="26"/>
      <c r="P49" s="26"/>
      <c r="Q49" s="26"/>
      <c r="R49" s="22"/>
      <c r="S49" s="22"/>
      <c r="T49" s="22"/>
      <c r="U49" s="22"/>
    </row>
    <row r="50" spans="1:21" x14ac:dyDescent="0.55000000000000004">
      <c r="A50" s="2" t="s">
        <v>30</v>
      </c>
      <c r="B50" s="2">
        <f t="shared" si="4"/>
        <v>325</v>
      </c>
      <c r="C50" s="2">
        <f t="shared" si="5"/>
        <v>65</v>
      </c>
      <c r="D50" s="2">
        <f>IF(R35="FAMILIAR",L35,M35)</f>
        <v>46</v>
      </c>
      <c r="E50" s="2">
        <f>IF(S35="NOVEL",M35,L35)</f>
        <v>2</v>
      </c>
      <c r="G50" s="2" t="s">
        <v>31</v>
      </c>
      <c r="H50" s="2">
        <f t="shared" si="6"/>
        <v>0.23300970873786409</v>
      </c>
      <c r="I50" s="2">
        <f t="shared" si="7"/>
        <v>0.50491159135559927</v>
      </c>
      <c r="K50" s="2" t="s">
        <v>31</v>
      </c>
      <c r="L50" s="2">
        <f t="shared" si="8"/>
        <v>0.61650485436893199</v>
      </c>
      <c r="M50" s="2">
        <f t="shared" si="9"/>
        <v>0.75245579567779963</v>
      </c>
      <c r="O50" s="26"/>
      <c r="P50" s="26"/>
      <c r="Q50" s="26"/>
      <c r="R50" s="22"/>
      <c r="S50" s="22"/>
      <c r="T50" s="22"/>
      <c r="U50" s="22"/>
    </row>
    <row r="51" spans="1:21" x14ac:dyDescent="0.55000000000000004">
      <c r="A51" s="2" t="s">
        <v>31</v>
      </c>
      <c r="B51" s="2">
        <f t="shared" si="4"/>
        <v>79</v>
      </c>
      <c r="C51" s="2">
        <f t="shared" si="5"/>
        <v>127</v>
      </c>
      <c r="D51" s="2">
        <f>IF(R36="FAMILIAR",L36,M36)</f>
        <v>126</v>
      </c>
      <c r="E51" s="2">
        <f>IF(S36="NOVEL",M36,L36)</f>
        <v>383</v>
      </c>
      <c r="G51" s="2" t="s">
        <v>32</v>
      </c>
      <c r="H51" s="2">
        <f t="shared" si="6"/>
        <v>0.31645569620253167</v>
      </c>
      <c r="I51" s="2">
        <f t="shared" si="7"/>
        <v>0.69523809523809521</v>
      </c>
      <c r="K51" s="2" t="s">
        <v>32</v>
      </c>
      <c r="L51" s="2">
        <f t="shared" si="8"/>
        <v>0.65822784810126578</v>
      </c>
      <c r="M51" s="2">
        <f t="shared" si="9"/>
        <v>0.84761904761904761</v>
      </c>
      <c r="O51" s="26"/>
      <c r="P51" s="26"/>
      <c r="Q51" s="26"/>
      <c r="R51" s="22"/>
      <c r="S51" s="22"/>
      <c r="T51" s="22"/>
      <c r="U51" s="22"/>
    </row>
    <row r="52" spans="1:21" x14ac:dyDescent="0.55000000000000004">
      <c r="A52" s="2" t="s">
        <v>32</v>
      </c>
      <c r="B52" s="2">
        <f t="shared" si="4"/>
        <v>27</v>
      </c>
      <c r="C52" s="2">
        <f t="shared" si="5"/>
        <v>52</v>
      </c>
      <c r="D52" s="2">
        <f>IF(R37="FAMILIAR",L37,M37)</f>
        <v>16</v>
      </c>
      <c r="E52" s="2">
        <f>IF(S37="NOVEL",M37,L37)</f>
        <v>89</v>
      </c>
      <c r="G52" s="2" t="s">
        <v>33</v>
      </c>
      <c r="H52" s="2">
        <f t="shared" si="6"/>
        <v>0.56302521008403361</v>
      </c>
      <c r="I52" s="2">
        <f t="shared" si="7"/>
        <v>0.96747967479674801</v>
      </c>
      <c r="K52" s="2" t="s">
        <v>33</v>
      </c>
      <c r="L52" s="2">
        <f t="shared" si="8"/>
        <v>0.78151260504201681</v>
      </c>
      <c r="M52" s="2">
        <f t="shared" si="9"/>
        <v>0.98373983739837401</v>
      </c>
      <c r="O52" s="26"/>
      <c r="P52" s="26"/>
      <c r="Q52" s="26"/>
      <c r="R52" s="22"/>
      <c r="S52" s="22"/>
      <c r="T52" s="22"/>
      <c r="U52" s="22"/>
    </row>
    <row r="53" spans="1:21" x14ac:dyDescent="0.55000000000000004">
      <c r="A53" s="2" t="s">
        <v>33</v>
      </c>
      <c r="B53" s="2">
        <f t="shared" si="4"/>
        <v>26</v>
      </c>
      <c r="C53" s="2">
        <f t="shared" si="5"/>
        <v>93</v>
      </c>
      <c r="D53" s="2">
        <f>IF(R38="FAMILIAR",L38,M38)</f>
        <v>8</v>
      </c>
      <c r="E53" s="2">
        <f>IF(S38="NOVEL",M38,L38)</f>
        <v>484</v>
      </c>
      <c r="G53" s="2" t="s">
        <v>34</v>
      </c>
      <c r="H53" s="2">
        <f t="shared" si="6"/>
        <v>0.15492957746478872</v>
      </c>
      <c r="I53" s="2">
        <f t="shared" si="7"/>
        <v>0.37254901960784315</v>
      </c>
      <c r="K53" s="2" t="s">
        <v>34</v>
      </c>
      <c r="L53" s="2">
        <f t="shared" si="8"/>
        <v>0.57746478873239437</v>
      </c>
      <c r="M53" s="2">
        <f t="shared" si="9"/>
        <v>0.68627450980392157</v>
      </c>
      <c r="O53" s="26"/>
      <c r="P53" s="26"/>
      <c r="Q53" s="26"/>
      <c r="R53" s="22"/>
      <c r="S53" s="22"/>
      <c r="T53" s="22"/>
      <c r="U53" s="22"/>
    </row>
    <row r="54" spans="1:21" x14ac:dyDescent="0.55000000000000004">
      <c r="A54" s="2" t="s">
        <v>34</v>
      </c>
      <c r="B54" s="2">
        <f t="shared" si="4"/>
        <v>30</v>
      </c>
      <c r="C54" s="2">
        <f t="shared" si="5"/>
        <v>41</v>
      </c>
      <c r="D54" s="2">
        <f>IF(R39="FAMILIAR",L39,M39)</f>
        <v>16</v>
      </c>
      <c r="E54" s="2">
        <f>IF(S39="NOVEL",M39,L39)</f>
        <v>35</v>
      </c>
      <c r="G54" s="2" t="s">
        <v>35</v>
      </c>
      <c r="H54" s="2">
        <f t="shared" si="6"/>
        <v>0.56470588235294117</v>
      </c>
      <c r="I54" s="2">
        <f t="shared" si="7"/>
        <v>-0.3503184713375796</v>
      </c>
      <c r="K54" s="2" t="s">
        <v>35</v>
      </c>
      <c r="L54" s="2">
        <f t="shared" si="8"/>
        <v>0.78235294117647058</v>
      </c>
      <c r="M54" s="2">
        <f t="shared" si="9"/>
        <v>0.32484076433121017</v>
      </c>
      <c r="O54" s="26"/>
      <c r="P54" s="26"/>
      <c r="Q54" s="26"/>
      <c r="R54" s="22"/>
      <c r="S54" s="22"/>
      <c r="T54" s="22"/>
      <c r="U54" s="22"/>
    </row>
    <row r="55" spans="1:21" x14ac:dyDescent="0.55000000000000004">
      <c r="A55" s="2" t="s">
        <v>35</v>
      </c>
      <c r="B55" s="2">
        <f t="shared" si="4"/>
        <v>37</v>
      </c>
      <c r="C55" s="2">
        <f t="shared" si="5"/>
        <v>133</v>
      </c>
      <c r="D55" s="2">
        <f>IF(R40="FAMILIAR",L40,M40)</f>
        <v>106</v>
      </c>
      <c r="E55" s="2">
        <f>IF(S40="NOVEL",M40,L40)</f>
        <v>51</v>
      </c>
      <c r="G55" s="2" t="s">
        <v>36</v>
      </c>
      <c r="H55" s="2">
        <f t="shared" si="6"/>
        <v>0.44390243902439025</v>
      </c>
      <c r="I55" s="2">
        <f t="shared" si="7"/>
        <v>-0.23943661971830985</v>
      </c>
      <c r="K55" s="2" t="s">
        <v>36</v>
      </c>
      <c r="L55" s="2">
        <f t="shared" si="8"/>
        <v>0.7219512195121951</v>
      </c>
      <c r="M55" s="2">
        <f t="shared" si="9"/>
        <v>0.38028169014084506</v>
      </c>
      <c r="O55" s="22"/>
      <c r="P55" s="22"/>
      <c r="Q55" s="22"/>
      <c r="R55" s="22"/>
      <c r="S55" s="22"/>
      <c r="T55" s="22"/>
      <c r="U55" s="22"/>
    </row>
    <row r="56" spans="1:21" x14ac:dyDescent="0.55000000000000004">
      <c r="A56" s="2" t="s">
        <v>36</v>
      </c>
      <c r="B56" s="2">
        <f t="shared" si="4"/>
        <v>57</v>
      </c>
      <c r="C56" s="2">
        <f t="shared" si="5"/>
        <v>148</v>
      </c>
      <c r="D56" s="2">
        <f>IF(R41="FAMILIAR",L41,M41)</f>
        <v>44</v>
      </c>
      <c r="E56" s="2">
        <f>IF(S41="NOVEL",M41,L41)</f>
        <v>27</v>
      </c>
      <c r="O56" s="22"/>
      <c r="P56" s="22"/>
      <c r="Q56" s="22"/>
      <c r="R56" s="22"/>
      <c r="S56" s="22"/>
      <c r="T56" s="22"/>
      <c r="U56" s="22"/>
    </row>
    <row r="57" spans="1:21" x14ac:dyDescent="0.55000000000000004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</row>
    <row r="58" spans="1:21" x14ac:dyDescent="0.55000000000000004">
      <c r="A58" s="22"/>
      <c r="B58" s="23"/>
      <c r="C58" s="23"/>
      <c r="D58" s="23"/>
      <c r="E58" s="23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</row>
    <row r="59" spans="1:21" x14ac:dyDescent="0.55000000000000004">
      <c r="A59" s="22"/>
      <c r="B59" s="22"/>
      <c r="C59" s="22"/>
      <c r="D59" s="22"/>
      <c r="E59" s="22"/>
      <c r="F59" s="22"/>
      <c r="G59" s="22"/>
      <c r="H59" s="24"/>
      <c r="I59" s="22"/>
      <c r="J59" s="22"/>
      <c r="K59" s="24"/>
      <c r="L59" s="22"/>
      <c r="M59" s="22"/>
      <c r="N59" s="22"/>
      <c r="O59" s="22"/>
      <c r="P59" s="22"/>
      <c r="Q59" s="22"/>
      <c r="R59" s="22"/>
      <c r="S59" s="22"/>
      <c r="T59" s="22"/>
      <c r="U59" s="22"/>
    </row>
    <row r="60" spans="1:21" x14ac:dyDescent="0.55000000000000004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</row>
    <row r="61" spans="1:21" x14ac:dyDescent="0.55000000000000004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</row>
    <row r="62" spans="1:21" x14ac:dyDescent="0.55000000000000004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</row>
    <row r="63" spans="1:21" x14ac:dyDescent="0.55000000000000004">
      <c r="A63" s="22"/>
      <c r="B63" s="23"/>
      <c r="C63" s="23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</row>
    <row r="64" spans="1:21" x14ac:dyDescent="0.5500000000000000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</row>
    <row r="65" spans="1:19" x14ac:dyDescent="0.55000000000000004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S65" s="2">
        <v>0.21794416666666663</v>
      </c>
    </row>
    <row r="66" spans="1:19" x14ac:dyDescent="0.55000000000000004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S66" s="2">
        <v>0.18572249999999998</v>
      </c>
    </row>
    <row r="67" spans="1:19" x14ac:dyDescent="0.55000000000000004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</row>
    <row r="68" spans="1:19" x14ac:dyDescent="0.55000000000000004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</row>
    <row r="69" spans="1:19" x14ac:dyDescent="0.55000000000000004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</row>
    <row r="70" spans="1:19" x14ac:dyDescent="0.55000000000000004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</row>
  </sheetData>
  <mergeCells count="15">
    <mergeCell ref="R28:S28"/>
    <mergeCell ref="B58:C58"/>
    <mergeCell ref="D58:E58"/>
    <mergeCell ref="B63:C63"/>
    <mergeCell ref="O28:P28"/>
    <mergeCell ref="B43:C43"/>
    <mergeCell ref="D43:E43"/>
    <mergeCell ref="E1:G1"/>
    <mergeCell ref="A1:C1"/>
    <mergeCell ref="I1:J1"/>
    <mergeCell ref="K1:L1"/>
    <mergeCell ref="I28:K28"/>
    <mergeCell ref="L28:M28"/>
    <mergeCell ref="B28:C28"/>
    <mergeCell ref="D28:E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3C4B3-64ED-4FC2-A219-A1B672FDC26F}">
  <dimension ref="A1:V68"/>
  <sheetViews>
    <sheetView topLeftCell="A12" zoomScale="70" zoomScaleNormal="70" workbookViewId="0">
      <selection activeCell="G32" sqref="G32"/>
    </sheetView>
  </sheetViews>
  <sheetFormatPr defaultColWidth="10.83984375" defaultRowHeight="14.4" x14ac:dyDescent="0.55000000000000004"/>
  <cols>
    <col min="1" max="7" width="10.83984375" style="2"/>
    <col min="8" max="8" width="17.578125" style="2" customWidth="1"/>
    <col min="9" max="9" width="16.41796875" style="2" customWidth="1"/>
    <col min="10" max="14" width="10.83984375" style="2"/>
    <col min="15" max="16" width="9.26171875" style="2" bestFit="1" customWidth="1"/>
    <col min="17" max="18" width="12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17</v>
      </c>
      <c r="B3" s="2" t="s">
        <v>4</v>
      </c>
      <c r="C3" s="2">
        <v>3</v>
      </c>
      <c r="E3" s="2" t="s">
        <v>17</v>
      </c>
      <c r="F3" s="2" t="s">
        <v>4</v>
      </c>
      <c r="G3" s="2">
        <v>8</v>
      </c>
      <c r="I3" s="2">
        <f>IF(B3="LEFT",C3,"")</f>
        <v>3</v>
      </c>
      <c r="J3" s="2" t="str">
        <f>IF(B3="RIGHT",C3,"")</f>
        <v/>
      </c>
      <c r="K3" s="2">
        <f>IF(F3="LEFT",G3,"")</f>
        <v>8</v>
      </c>
      <c r="L3" s="2" t="str">
        <f>IF(F3="RIGHT",G3,"")</f>
        <v/>
      </c>
    </row>
    <row r="4" spans="1:12" x14ac:dyDescent="0.55000000000000004">
      <c r="A4" s="2" t="s">
        <v>17</v>
      </c>
      <c r="B4" s="2" t="s">
        <v>3</v>
      </c>
      <c r="C4" s="2">
        <v>29</v>
      </c>
      <c r="E4" s="2" t="s">
        <v>17</v>
      </c>
      <c r="F4" s="2" t="s">
        <v>3</v>
      </c>
      <c r="G4" s="2">
        <v>7</v>
      </c>
      <c r="I4" s="2" t="str">
        <f t="shared" ref="I4:I26" si="0">IF(B4="LEFT",C4,"")</f>
        <v/>
      </c>
      <c r="J4" s="2">
        <f t="shared" ref="J4:J26" si="1">IF(B4="RIGHT",C4,"")</f>
        <v>29</v>
      </c>
      <c r="K4" s="2" t="str">
        <f t="shared" ref="K4:K26" si="2">IF(F4="LEFT",G4,"")</f>
        <v/>
      </c>
      <c r="L4" s="2">
        <f t="shared" ref="L4:L26" si="3">IF(F4="RIGHT",G4,"")</f>
        <v>7</v>
      </c>
    </row>
    <row r="5" spans="1:12" x14ac:dyDescent="0.55000000000000004">
      <c r="A5" s="2" t="s">
        <v>7</v>
      </c>
      <c r="B5" s="2" t="s">
        <v>3</v>
      </c>
      <c r="C5" s="2">
        <v>0</v>
      </c>
      <c r="E5" s="2" t="s">
        <v>7</v>
      </c>
      <c r="F5" s="2" t="s">
        <v>3</v>
      </c>
      <c r="G5" s="2">
        <v>38</v>
      </c>
      <c r="I5" s="2" t="str">
        <f t="shared" si="0"/>
        <v/>
      </c>
      <c r="J5" s="2">
        <f t="shared" si="1"/>
        <v>0</v>
      </c>
      <c r="K5" s="2" t="str">
        <f t="shared" si="2"/>
        <v/>
      </c>
      <c r="L5" s="2">
        <f t="shared" si="3"/>
        <v>38</v>
      </c>
    </row>
    <row r="6" spans="1:12" x14ac:dyDescent="0.55000000000000004">
      <c r="A6" s="2" t="s">
        <v>7</v>
      </c>
      <c r="B6" s="2" t="s">
        <v>4</v>
      </c>
      <c r="C6" s="2">
        <v>590</v>
      </c>
      <c r="E6" s="2" t="s">
        <v>7</v>
      </c>
      <c r="F6" s="2" t="s">
        <v>4</v>
      </c>
      <c r="G6" s="2">
        <v>380</v>
      </c>
      <c r="I6" s="2">
        <f t="shared" si="0"/>
        <v>590</v>
      </c>
      <c r="J6" s="2" t="str">
        <f t="shared" si="1"/>
        <v/>
      </c>
      <c r="K6" s="2">
        <f t="shared" si="2"/>
        <v>380</v>
      </c>
      <c r="L6" s="2" t="str">
        <f t="shared" si="3"/>
        <v/>
      </c>
    </row>
    <row r="7" spans="1:12" x14ac:dyDescent="0.55000000000000004">
      <c r="A7" s="2" t="s">
        <v>18</v>
      </c>
      <c r="B7" s="2" t="s">
        <v>3</v>
      </c>
      <c r="C7" s="2">
        <v>22</v>
      </c>
      <c r="E7" s="2" t="s">
        <v>18</v>
      </c>
      <c r="F7" s="2" t="s">
        <v>4</v>
      </c>
      <c r="G7" s="2">
        <v>19</v>
      </c>
      <c r="I7" s="2" t="str">
        <f t="shared" si="0"/>
        <v/>
      </c>
      <c r="J7" s="2">
        <f t="shared" si="1"/>
        <v>22</v>
      </c>
      <c r="K7" s="2">
        <f t="shared" si="2"/>
        <v>19</v>
      </c>
      <c r="L7" s="2" t="str">
        <f t="shared" si="3"/>
        <v/>
      </c>
    </row>
    <row r="8" spans="1:12" x14ac:dyDescent="0.55000000000000004">
      <c r="A8" s="2" t="s">
        <v>18</v>
      </c>
      <c r="B8" s="2" t="s">
        <v>4</v>
      </c>
      <c r="C8" s="2">
        <v>12</v>
      </c>
      <c r="E8" s="2" t="s">
        <v>18</v>
      </c>
      <c r="F8" s="2" t="s">
        <v>3</v>
      </c>
      <c r="G8" s="2">
        <v>8</v>
      </c>
      <c r="I8" s="2">
        <f t="shared" si="0"/>
        <v>12</v>
      </c>
      <c r="J8" s="2" t="str">
        <f t="shared" si="1"/>
        <v/>
      </c>
      <c r="K8" s="2" t="str">
        <f t="shared" si="2"/>
        <v/>
      </c>
      <c r="L8" s="2">
        <f t="shared" si="3"/>
        <v>8</v>
      </c>
    </row>
    <row r="9" spans="1:12" x14ac:dyDescent="0.55000000000000004">
      <c r="A9" s="2" t="s">
        <v>8</v>
      </c>
      <c r="B9" s="2" t="s">
        <v>3</v>
      </c>
      <c r="C9" s="2">
        <v>26</v>
      </c>
      <c r="E9" s="2" t="s">
        <v>8</v>
      </c>
      <c r="F9" s="2" t="s">
        <v>4</v>
      </c>
      <c r="G9" s="2">
        <v>13</v>
      </c>
      <c r="I9" s="2" t="str">
        <f t="shared" si="0"/>
        <v/>
      </c>
      <c r="J9" s="2">
        <f t="shared" si="1"/>
        <v>26</v>
      </c>
      <c r="K9" s="2">
        <f t="shared" si="2"/>
        <v>13</v>
      </c>
      <c r="L9" s="2" t="str">
        <f t="shared" si="3"/>
        <v/>
      </c>
    </row>
    <row r="10" spans="1:12" x14ac:dyDescent="0.55000000000000004">
      <c r="A10" s="2" t="s">
        <v>8</v>
      </c>
      <c r="B10" s="2" t="s">
        <v>4</v>
      </c>
      <c r="C10" s="2">
        <v>21</v>
      </c>
      <c r="E10" s="2" t="s">
        <v>8</v>
      </c>
      <c r="F10" s="2" t="s">
        <v>3</v>
      </c>
      <c r="G10" s="2">
        <v>5</v>
      </c>
      <c r="I10" s="2">
        <f t="shared" si="0"/>
        <v>21</v>
      </c>
      <c r="J10" s="2" t="str">
        <f t="shared" si="1"/>
        <v/>
      </c>
      <c r="K10" s="2" t="str">
        <f t="shared" si="2"/>
        <v/>
      </c>
      <c r="L10" s="2">
        <f t="shared" si="3"/>
        <v>5</v>
      </c>
    </row>
    <row r="11" spans="1:12" x14ac:dyDescent="0.55000000000000004">
      <c r="A11" s="2" t="s">
        <v>9</v>
      </c>
      <c r="B11" s="2" t="s">
        <v>4</v>
      </c>
      <c r="C11" s="2">
        <v>39</v>
      </c>
      <c r="E11" s="2" t="s">
        <v>9</v>
      </c>
      <c r="F11" s="2" t="s">
        <v>4</v>
      </c>
      <c r="G11" s="2">
        <v>5</v>
      </c>
      <c r="I11" s="2">
        <f t="shared" si="0"/>
        <v>39</v>
      </c>
      <c r="J11" s="2" t="str">
        <f t="shared" si="1"/>
        <v/>
      </c>
      <c r="K11" s="2">
        <f t="shared" si="2"/>
        <v>5</v>
      </c>
      <c r="L11" s="2" t="str">
        <f t="shared" si="3"/>
        <v/>
      </c>
    </row>
    <row r="12" spans="1:12" x14ac:dyDescent="0.55000000000000004">
      <c r="A12" s="2" t="s">
        <v>9</v>
      </c>
      <c r="B12" s="2" t="s">
        <v>3</v>
      </c>
      <c r="C12" s="2">
        <v>16</v>
      </c>
      <c r="E12" s="2" t="s">
        <v>9</v>
      </c>
      <c r="F12" s="2" t="s">
        <v>3</v>
      </c>
      <c r="G12" s="2">
        <v>0</v>
      </c>
      <c r="I12" s="2" t="str">
        <f t="shared" si="0"/>
        <v/>
      </c>
      <c r="J12" s="2">
        <f t="shared" si="1"/>
        <v>16</v>
      </c>
      <c r="K12" s="2" t="str">
        <f t="shared" si="2"/>
        <v/>
      </c>
      <c r="L12" s="2">
        <f t="shared" si="3"/>
        <v>0</v>
      </c>
    </row>
    <row r="13" spans="1:12" x14ac:dyDescent="0.55000000000000004">
      <c r="A13" s="2" t="s">
        <v>10</v>
      </c>
      <c r="B13" s="2" t="s">
        <v>3</v>
      </c>
      <c r="C13" s="2">
        <v>530</v>
      </c>
      <c r="E13" s="2" t="s">
        <v>10</v>
      </c>
      <c r="F13" s="2" t="s">
        <v>4</v>
      </c>
      <c r="G13" s="2">
        <v>232</v>
      </c>
      <c r="I13" s="2" t="str">
        <f t="shared" si="0"/>
        <v/>
      </c>
      <c r="J13" s="2">
        <f t="shared" si="1"/>
        <v>530</v>
      </c>
      <c r="K13" s="2">
        <f t="shared" si="2"/>
        <v>232</v>
      </c>
      <c r="L13" s="2" t="str">
        <f t="shared" si="3"/>
        <v/>
      </c>
    </row>
    <row r="14" spans="1:12" x14ac:dyDescent="0.55000000000000004">
      <c r="A14" s="2" t="s">
        <v>10</v>
      </c>
      <c r="B14" s="2" t="s">
        <v>4</v>
      </c>
      <c r="C14" s="2">
        <v>16</v>
      </c>
      <c r="E14" s="2" t="s">
        <v>10</v>
      </c>
      <c r="F14" s="2" t="s">
        <v>3</v>
      </c>
      <c r="G14" s="2">
        <v>26</v>
      </c>
      <c r="I14" s="2">
        <f t="shared" si="0"/>
        <v>16</v>
      </c>
      <c r="J14" s="2" t="str">
        <f t="shared" si="1"/>
        <v/>
      </c>
      <c r="K14" s="2" t="str">
        <f t="shared" si="2"/>
        <v/>
      </c>
      <c r="L14" s="2">
        <f t="shared" si="3"/>
        <v>26</v>
      </c>
    </row>
    <row r="15" spans="1:12" x14ac:dyDescent="0.55000000000000004">
      <c r="A15" s="2" t="s">
        <v>12</v>
      </c>
      <c r="B15" s="2" t="s">
        <v>4</v>
      </c>
      <c r="C15" s="2">
        <v>425</v>
      </c>
      <c r="E15" s="2" t="s">
        <v>12</v>
      </c>
      <c r="F15" s="2" t="s">
        <v>4</v>
      </c>
      <c r="G15" s="2">
        <v>60</v>
      </c>
      <c r="I15" s="2">
        <f t="shared" si="0"/>
        <v>425</v>
      </c>
      <c r="J15" s="2" t="str">
        <f t="shared" si="1"/>
        <v/>
      </c>
      <c r="K15" s="2">
        <f t="shared" si="2"/>
        <v>60</v>
      </c>
      <c r="L15" s="2" t="str">
        <f t="shared" si="3"/>
        <v/>
      </c>
    </row>
    <row r="16" spans="1:12" x14ac:dyDescent="0.55000000000000004">
      <c r="A16" s="2" t="s">
        <v>12</v>
      </c>
      <c r="B16" s="2" t="s">
        <v>3</v>
      </c>
      <c r="C16" s="2">
        <v>23</v>
      </c>
      <c r="E16" s="2" t="s">
        <v>12</v>
      </c>
      <c r="F16" s="2" t="s">
        <v>3</v>
      </c>
      <c r="G16" s="2">
        <v>71</v>
      </c>
      <c r="I16" s="2" t="str">
        <f t="shared" si="0"/>
        <v/>
      </c>
      <c r="J16" s="2">
        <f t="shared" si="1"/>
        <v>23</v>
      </c>
      <c r="K16" s="2" t="str">
        <f t="shared" si="2"/>
        <v/>
      </c>
      <c r="L16" s="2">
        <f t="shared" si="3"/>
        <v>71</v>
      </c>
    </row>
    <row r="17" spans="1:19" x14ac:dyDescent="0.55000000000000004">
      <c r="A17" s="2" t="s">
        <v>11</v>
      </c>
      <c r="B17" s="2" t="s">
        <v>4</v>
      </c>
      <c r="C17" s="2">
        <v>36</v>
      </c>
      <c r="E17" s="2" t="s">
        <v>11</v>
      </c>
      <c r="F17" s="2" t="s">
        <v>3</v>
      </c>
      <c r="G17" s="2">
        <v>21</v>
      </c>
      <c r="I17" s="2">
        <f t="shared" si="0"/>
        <v>36</v>
      </c>
      <c r="J17" s="2" t="str">
        <f t="shared" si="1"/>
        <v/>
      </c>
      <c r="K17" s="2" t="str">
        <f t="shared" si="2"/>
        <v/>
      </c>
      <c r="L17" s="2">
        <f t="shared" si="3"/>
        <v>21</v>
      </c>
    </row>
    <row r="18" spans="1:19" x14ac:dyDescent="0.55000000000000004">
      <c r="A18" s="2" t="s">
        <v>11</v>
      </c>
      <c r="B18" s="2" t="s">
        <v>3</v>
      </c>
      <c r="C18" s="2">
        <v>107</v>
      </c>
      <c r="E18" s="2" t="s">
        <v>11</v>
      </c>
      <c r="F18" s="2" t="s">
        <v>4</v>
      </c>
      <c r="G18" s="2">
        <v>0</v>
      </c>
      <c r="I18" s="2" t="str">
        <f t="shared" si="0"/>
        <v/>
      </c>
      <c r="J18" s="2">
        <f t="shared" si="1"/>
        <v>107</v>
      </c>
      <c r="K18" s="2">
        <f t="shared" si="2"/>
        <v>0</v>
      </c>
      <c r="L18" s="2" t="str">
        <f t="shared" si="3"/>
        <v/>
      </c>
    </row>
    <row r="19" spans="1:19" x14ac:dyDescent="0.55000000000000004">
      <c r="A19" s="2" t="s">
        <v>13</v>
      </c>
      <c r="B19" s="2" t="s">
        <v>3</v>
      </c>
      <c r="C19" s="2">
        <v>53</v>
      </c>
      <c r="E19" s="2" t="s">
        <v>13</v>
      </c>
      <c r="F19" s="2" t="s">
        <v>3</v>
      </c>
      <c r="G19" s="2">
        <v>62</v>
      </c>
      <c r="I19" s="2" t="str">
        <f t="shared" si="0"/>
        <v/>
      </c>
      <c r="J19" s="2">
        <f t="shared" si="1"/>
        <v>53</v>
      </c>
      <c r="K19" s="2" t="str">
        <f t="shared" si="2"/>
        <v/>
      </c>
      <c r="L19" s="2">
        <f t="shared" si="3"/>
        <v>62</v>
      </c>
    </row>
    <row r="20" spans="1:19" x14ac:dyDescent="0.55000000000000004">
      <c r="A20" s="2" t="s">
        <v>13</v>
      </c>
      <c r="B20" s="2" t="s">
        <v>4</v>
      </c>
      <c r="C20" s="2">
        <v>268</v>
      </c>
      <c r="E20" s="2" t="s">
        <v>13</v>
      </c>
      <c r="F20" s="2" t="s">
        <v>4</v>
      </c>
      <c r="G20" s="2">
        <v>31</v>
      </c>
      <c r="I20" s="2">
        <f t="shared" si="0"/>
        <v>268</v>
      </c>
      <c r="J20" s="2" t="str">
        <f t="shared" si="1"/>
        <v/>
      </c>
      <c r="K20" s="2">
        <f t="shared" si="2"/>
        <v>31</v>
      </c>
      <c r="L20" s="2" t="str">
        <f t="shared" si="3"/>
        <v/>
      </c>
    </row>
    <row r="21" spans="1:19" x14ac:dyDescent="0.55000000000000004">
      <c r="A21" s="2" t="s">
        <v>14</v>
      </c>
      <c r="B21" s="2" t="s">
        <v>3</v>
      </c>
      <c r="C21" s="2">
        <v>40</v>
      </c>
      <c r="E21" s="2" t="s">
        <v>14</v>
      </c>
      <c r="F21" s="2" t="s">
        <v>4</v>
      </c>
      <c r="G21" s="2">
        <v>5</v>
      </c>
      <c r="I21" s="2" t="str">
        <f t="shared" si="0"/>
        <v/>
      </c>
      <c r="J21" s="2">
        <f t="shared" si="1"/>
        <v>40</v>
      </c>
      <c r="K21" s="2">
        <f t="shared" si="2"/>
        <v>5</v>
      </c>
      <c r="L21" s="2" t="str">
        <f t="shared" si="3"/>
        <v/>
      </c>
    </row>
    <row r="22" spans="1:19" x14ac:dyDescent="0.55000000000000004">
      <c r="A22" s="2" t="s">
        <v>14</v>
      </c>
      <c r="B22" s="2" t="s">
        <v>4</v>
      </c>
      <c r="C22" s="2">
        <v>34</v>
      </c>
      <c r="E22" s="2" t="s">
        <v>14</v>
      </c>
      <c r="F22" s="2" t="s">
        <v>3</v>
      </c>
      <c r="G22" s="2">
        <v>54</v>
      </c>
      <c r="I22" s="2">
        <f t="shared" si="0"/>
        <v>34</v>
      </c>
      <c r="J22" s="2" t="str">
        <f t="shared" si="1"/>
        <v/>
      </c>
      <c r="K22" s="2" t="str">
        <f t="shared" si="2"/>
        <v/>
      </c>
      <c r="L22" s="2">
        <f t="shared" si="3"/>
        <v>54</v>
      </c>
    </row>
    <row r="23" spans="1:19" x14ac:dyDescent="0.55000000000000004">
      <c r="A23" s="2" t="s">
        <v>15</v>
      </c>
      <c r="B23" s="2" t="s">
        <v>4</v>
      </c>
      <c r="C23" s="2">
        <v>49</v>
      </c>
      <c r="E23" s="2" t="s">
        <v>15</v>
      </c>
      <c r="F23" s="2" t="s">
        <v>4</v>
      </c>
      <c r="G23" s="2">
        <v>5</v>
      </c>
      <c r="I23" s="2">
        <f t="shared" si="0"/>
        <v>49</v>
      </c>
      <c r="J23" s="2" t="str">
        <f t="shared" si="1"/>
        <v/>
      </c>
      <c r="K23" s="2">
        <f t="shared" si="2"/>
        <v>5</v>
      </c>
      <c r="L23" s="2" t="str">
        <f t="shared" si="3"/>
        <v/>
      </c>
    </row>
    <row r="24" spans="1:19" x14ac:dyDescent="0.55000000000000004">
      <c r="A24" s="2" t="s">
        <v>15</v>
      </c>
      <c r="B24" s="2" t="s">
        <v>3</v>
      </c>
      <c r="C24" s="2">
        <v>19</v>
      </c>
      <c r="E24" s="2" t="s">
        <v>15</v>
      </c>
      <c r="F24" s="2" t="s">
        <v>3</v>
      </c>
      <c r="G24" s="2">
        <v>8</v>
      </c>
      <c r="I24" s="2" t="str">
        <f t="shared" si="0"/>
        <v/>
      </c>
      <c r="J24" s="2">
        <f t="shared" si="1"/>
        <v>19</v>
      </c>
      <c r="K24" s="2" t="str">
        <f t="shared" si="2"/>
        <v/>
      </c>
      <c r="L24" s="2">
        <f t="shared" si="3"/>
        <v>8</v>
      </c>
    </row>
    <row r="25" spans="1:19" x14ac:dyDescent="0.55000000000000004">
      <c r="A25" s="2" t="s">
        <v>16</v>
      </c>
      <c r="B25" s="2" t="s">
        <v>4</v>
      </c>
      <c r="C25" s="2">
        <v>31</v>
      </c>
      <c r="E25" s="2" t="s">
        <v>16</v>
      </c>
      <c r="F25" s="2" t="s">
        <v>3</v>
      </c>
      <c r="G25" s="2">
        <v>49</v>
      </c>
      <c r="I25" s="2">
        <f t="shared" si="0"/>
        <v>31</v>
      </c>
      <c r="J25" s="2" t="str">
        <f t="shared" si="1"/>
        <v/>
      </c>
      <c r="K25" s="2" t="str">
        <f t="shared" si="2"/>
        <v/>
      </c>
      <c r="L25" s="2">
        <f t="shared" si="3"/>
        <v>49</v>
      </c>
    </row>
    <row r="26" spans="1:19" x14ac:dyDescent="0.55000000000000004">
      <c r="A26" s="2" t="s">
        <v>16</v>
      </c>
      <c r="B26" s="2" t="s">
        <v>3</v>
      </c>
      <c r="C26" s="2">
        <v>330</v>
      </c>
      <c r="E26" s="2" t="s">
        <v>16</v>
      </c>
      <c r="F26" s="2" t="s">
        <v>4</v>
      </c>
      <c r="G26" s="2">
        <v>18</v>
      </c>
      <c r="I26" s="2" t="str">
        <f t="shared" si="0"/>
        <v/>
      </c>
      <c r="J26" s="2">
        <f t="shared" si="1"/>
        <v>330</v>
      </c>
      <c r="K26" s="2">
        <f t="shared" si="2"/>
        <v>18</v>
      </c>
      <c r="L26" s="2" t="str">
        <f t="shared" si="3"/>
        <v/>
      </c>
    </row>
    <row r="28" spans="1:19" x14ac:dyDescent="0.55000000000000004">
      <c r="B28" s="19"/>
      <c r="C28" s="19"/>
      <c r="D28" s="19"/>
      <c r="E28" s="19"/>
      <c r="J28" s="17" t="s">
        <v>5</v>
      </c>
      <c r="K28" s="17"/>
      <c r="L28" s="18" t="s">
        <v>6</v>
      </c>
      <c r="M28" s="18"/>
      <c r="O28" s="17" t="s">
        <v>5</v>
      </c>
      <c r="P28" s="17"/>
      <c r="R28" s="18" t="s">
        <v>6</v>
      </c>
      <c r="S28" s="18"/>
    </row>
    <row r="29" spans="1:19" x14ac:dyDescent="0.55000000000000004">
      <c r="J29" s="2" t="s">
        <v>4</v>
      </c>
      <c r="K29" s="2" t="s">
        <v>3</v>
      </c>
      <c r="L29" s="2" t="s">
        <v>4</v>
      </c>
      <c r="M29" s="2" t="s">
        <v>3</v>
      </c>
      <c r="O29" s="2" t="s">
        <v>4</v>
      </c>
      <c r="P29" s="2" t="s">
        <v>3</v>
      </c>
      <c r="Q29" s="2" t="s">
        <v>75</v>
      </c>
      <c r="R29" s="2" t="s">
        <v>4</v>
      </c>
      <c r="S29" s="2" t="s">
        <v>3</v>
      </c>
    </row>
    <row r="30" spans="1:19" ht="16.2" x14ac:dyDescent="0.55000000000000004">
      <c r="I30" s="2" t="s">
        <v>25</v>
      </c>
      <c r="J30" s="2" cm="1">
        <f t="array" ref="J30:J41">_xlfn._xlws.FILTER(I3:I26,I3:I26&lt;&gt;"")</f>
        <v>3</v>
      </c>
      <c r="K30" s="2" cm="1">
        <f t="array" ref="K30:K41">_xlfn._xlws.FILTER(J3:J26,J3:J26&lt;&gt;"")</f>
        <v>29</v>
      </c>
      <c r="L30" s="2" cm="1">
        <f t="array" ref="L30:L41">_xlfn._xlws.FILTER(K3:K26,K3:K26&lt;&gt;"")</f>
        <v>8</v>
      </c>
      <c r="M30" s="2" cm="1">
        <f t="array" ref="M30:M41">_xlfn._xlws.FILTER(L3:L26,L3:L26&lt;&gt;"")</f>
        <v>7</v>
      </c>
      <c r="O30" s="14" t="s">
        <v>48</v>
      </c>
      <c r="P30" s="14" t="s">
        <v>49</v>
      </c>
      <c r="Q30" s="2" t="s">
        <v>76</v>
      </c>
      <c r="R30" s="14" t="s">
        <v>51</v>
      </c>
      <c r="S30" s="14" t="s">
        <v>50</v>
      </c>
    </row>
    <row r="31" spans="1:19" ht="16.2" x14ac:dyDescent="0.55000000000000004">
      <c r="I31" s="2" t="s">
        <v>26</v>
      </c>
      <c r="J31" s="2">
        <v>590</v>
      </c>
      <c r="K31" s="2">
        <v>0</v>
      </c>
      <c r="L31" s="2">
        <v>380</v>
      </c>
      <c r="M31" s="2">
        <v>38</v>
      </c>
      <c r="O31" s="14" t="s">
        <v>49</v>
      </c>
      <c r="P31" s="14" t="s">
        <v>48</v>
      </c>
      <c r="Q31" s="2" t="s">
        <v>75</v>
      </c>
      <c r="R31" s="14" t="s">
        <v>51</v>
      </c>
      <c r="S31" s="14" t="s">
        <v>50</v>
      </c>
    </row>
    <row r="32" spans="1:19" ht="16.2" x14ac:dyDescent="0.55000000000000004">
      <c r="I32" s="2" t="s">
        <v>27</v>
      </c>
      <c r="J32" s="2">
        <v>12</v>
      </c>
      <c r="K32" s="2">
        <v>22</v>
      </c>
      <c r="L32" s="2">
        <v>19</v>
      </c>
      <c r="M32" s="2">
        <v>8</v>
      </c>
      <c r="O32" s="14" t="s">
        <v>48</v>
      </c>
      <c r="P32" s="14" t="s">
        <v>49</v>
      </c>
      <c r="Q32" s="2" t="s">
        <v>76</v>
      </c>
      <c r="R32" s="14" t="s">
        <v>51</v>
      </c>
      <c r="S32" s="14" t="s">
        <v>50</v>
      </c>
    </row>
    <row r="33" spans="1:22" ht="16.2" x14ac:dyDescent="0.55000000000000004">
      <c r="I33" s="2" t="s">
        <v>28</v>
      </c>
      <c r="J33" s="2">
        <v>21</v>
      </c>
      <c r="K33" s="2">
        <v>26</v>
      </c>
      <c r="L33" s="2">
        <v>13</v>
      </c>
      <c r="M33" s="2">
        <v>5</v>
      </c>
      <c r="O33" s="14" t="s">
        <v>48</v>
      </c>
      <c r="P33" s="14" t="s">
        <v>49</v>
      </c>
      <c r="Q33" s="2" t="s">
        <v>76</v>
      </c>
      <c r="R33" s="14" t="s">
        <v>50</v>
      </c>
      <c r="S33" s="14" t="s">
        <v>51</v>
      </c>
    </row>
    <row r="34" spans="1:22" ht="16.2" x14ac:dyDescent="0.55000000000000004">
      <c r="I34" s="2" t="s">
        <v>29</v>
      </c>
      <c r="J34" s="2">
        <v>39</v>
      </c>
      <c r="K34" s="2">
        <v>16</v>
      </c>
      <c r="L34" s="2">
        <v>5</v>
      </c>
      <c r="M34" s="2">
        <v>0</v>
      </c>
      <c r="O34" s="14" t="s">
        <v>49</v>
      </c>
      <c r="P34" s="14" t="s">
        <v>48</v>
      </c>
      <c r="Q34" s="2" t="s">
        <v>76</v>
      </c>
      <c r="R34" s="14" t="s">
        <v>51</v>
      </c>
      <c r="S34" s="14" t="s">
        <v>50</v>
      </c>
    </row>
    <row r="35" spans="1:22" ht="16.2" x14ac:dyDescent="0.55000000000000004">
      <c r="I35" s="2" t="s">
        <v>30</v>
      </c>
      <c r="J35" s="2">
        <v>16</v>
      </c>
      <c r="K35" s="2">
        <v>530</v>
      </c>
      <c r="L35" s="2">
        <v>232</v>
      </c>
      <c r="M35" s="2">
        <v>26</v>
      </c>
      <c r="O35" s="14" t="s">
        <v>48</v>
      </c>
      <c r="P35" s="14" t="s">
        <v>49</v>
      </c>
      <c r="Q35" s="2" t="s">
        <v>76</v>
      </c>
      <c r="R35" s="14" t="s">
        <v>50</v>
      </c>
      <c r="S35" s="14" t="s">
        <v>51</v>
      </c>
    </row>
    <row r="36" spans="1:22" ht="16.2" x14ac:dyDescent="0.55000000000000004">
      <c r="I36" s="2" t="s">
        <v>31</v>
      </c>
      <c r="J36" s="2">
        <v>425</v>
      </c>
      <c r="K36" s="2">
        <v>23</v>
      </c>
      <c r="L36" s="2">
        <v>60</v>
      </c>
      <c r="M36" s="2">
        <v>71</v>
      </c>
      <c r="O36" s="14" t="s">
        <v>49</v>
      </c>
      <c r="P36" s="14" t="s">
        <v>48</v>
      </c>
      <c r="Q36" s="2" t="s">
        <v>76</v>
      </c>
      <c r="R36" s="14" t="s">
        <v>51</v>
      </c>
      <c r="S36" s="14" t="s">
        <v>50</v>
      </c>
    </row>
    <row r="37" spans="1:22" ht="16.2" x14ac:dyDescent="0.55000000000000004">
      <c r="I37" s="2" t="s">
        <v>32</v>
      </c>
      <c r="J37" s="2">
        <v>36</v>
      </c>
      <c r="K37" s="2">
        <v>107</v>
      </c>
      <c r="L37" s="2">
        <v>0</v>
      </c>
      <c r="M37" s="2">
        <v>21</v>
      </c>
      <c r="O37" s="14" t="s">
        <v>48</v>
      </c>
      <c r="P37" s="14" t="s">
        <v>49</v>
      </c>
      <c r="Q37" s="2" t="s">
        <v>75</v>
      </c>
      <c r="R37" s="14" t="s">
        <v>50</v>
      </c>
      <c r="S37" s="14" t="s">
        <v>51</v>
      </c>
    </row>
    <row r="38" spans="1:22" ht="16.2" x14ac:dyDescent="0.55000000000000004">
      <c r="I38" s="2" t="s">
        <v>33</v>
      </c>
      <c r="J38" s="2">
        <v>268</v>
      </c>
      <c r="K38" s="2">
        <v>53</v>
      </c>
      <c r="L38" s="2">
        <v>31</v>
      </c>
      <c r="M38" s="2">
        <v>62</v>
      </c>
      <c r="O38" s="14" t="s">
        <v>49</v>
      </c>
      <c r="P38" s="14" t="s">
        <v>48</v>
      </c>
      <c r="Q38" s="2" t="s">
        <v>75</v>
      </c>
      <c r="R38" s="14" t="s">
        <v>50</v>
      </c>
      <c r="S38" s="14" t="s">
        <v>51</v>
      </c>
    </row>
    <row r="39" spans="1:22" ht="16.2" x14ac:dyDescent="0.55000000000000004">
      <c r="I39" s="2" t="s">
        <v>34</v>
      </c>
      <c r="J39" s="2">
        <v>34</v>
      </c>
      <c r="K39" s="2">
        <v>40</v>
      </c>
      <c r="L39" s="2">
        <v>5</v>
      </c>
      <c r="M39" s="2">
        <v>54</v>
      </c>
      <c r="O39" s="14" t="s">
        <v>49</v>
      </c>
      <c r="P39" s="14" t="s">
        <v>48</v>
      </c>
      <c r="Q39" s="2" t="s">
        <v>76</v>
      </c>
      <c r="R39" s="14" t="s">
        <v>50</v>
      </c>
      <c r="S39" s="14" t="s">
        <v>51</v>
      </c>
    </row>
    <row r="40" spans="1:22" ht="16.2" x14ac:dyDescent="0.55000000000000004">
      <c r="I40" s="2" t="s">
        <v>35</v>
      </c>
      <c r="J40" s="2">
        <v>49</v>
      </c>
      <c r="K40" s="2">
        <v>19</v>
      </c>
      <c r="L40" s="2">
        <v>5</v>
      </c>
      <c r="M40" s="2">
        <v>8</v>
      </c>
      <c r="O40" s="14" t="s">
        <v>49</v>
      </c>
      <c r="P40" s="14" t="s">
        <v>48</v>
      </c>
      <c r="Q40" s="2" t="s">
        <v>76</v>
      </c>
      <c r="R40" s="14" t="s">
        <v>51</v>
      </c>
      <c r="S40" s="14" t="s">
        <v>50</v>
      </c>
    </row>
    <row r="41" spans="1:22" ht="16.2" x14ac:dyDescent="0.55000000000000004">
      <c r="I41" s="2" t="s">
        <v>36</v>
      </c>
      <c r="J41" s="2">
        <v>31</v>
      </c>
      <c r="K41" s="2">
        <v>330</v>
      </c>
      <c r="L41" s="2">
        <v>18</v>
      </c>
      <c r="M41" s="2">
        <v>49</v>
      </c>
      <c r="O41" s="14" t="s">
        <v>48</v>
      </c>
      <c r="P41" s="14" t="s">
        <v>49</v>
      </c>
      <c r="R41" s="14" t="s">
        <v>50</v>
      </c>
      <c r="S41" s="14" t="s">
        <v>51</v>
      </c>
    </row>
    <row r="43" spans="1:22" ht="16.2" x14ac:dyDescent="0.55000000000000004">
      <c r="B43" s="17" t="s">
        <v>5</v>
      </c>
      <c r="C43" s="17"/>
      <c r="D43" s="18" t="s">
        <v>6</v>
      </c>
      <c r="E43" s="18"/>
      <c r="G43" s="2" t="s">
        <v>60</v>
      </c>
      <c r="H43" s="1" t="s">
        <v>58</v>
      </c>
      <c r="I43" s="3" t="s">
        <v>59</v>
      </c>
      <c r="K43" s="2" t="s">
        <v>61</v>
      </c>
      <c r="L43" s="1" t="s">
        <v>58</v>
      </c>
      <c r="M43" s="3" t="s">
        <v>59</v>
      </c>
      <c r="O43" s="8"/>
      <c r="P43"/>
      <c r="Q43"/>
      <c r="T43" s="22"/>
      <c r="U43" s="22"/>
      <c r="V43" s="22"/>
    </row>
    <row r="44" spans="1:22" x14ac:dyDescent="0.55000000000000004">
      <c r="B44" s="2" t="s">
        <v>48</v>
      </c>
      <c r="C44" s="2" t="s">
        <v>49</v>
      </c>
      <c r="D44" s="2" t="s">
        <v>50</v>
      </c>
      <c r="E44" s="2" t="s">
        <v>51</v>
      </c>
      <c r="G44" s="2" t="s">
        <v>25</v>
      </c>
      <c r="H44" s="2">
        <f>((C45-B45)/(C45+B45))</f>
        <v>0.8125</v>
      </c>
      <c r="I44" s="2">
        <f>((E45-D45)/(E45+D45))</f>
        <v>6.6666666666666666E-2</v>
      </c>
      <c r="K44" s="2" t="s">
        <v>25</v>
      </c>
      <c r="L44" s="2">
        <f>((C45)/(C45+B45))</f>
        <v>0.90625</v>
      </c>
      <c r="M44" s="2">
        <f>((E45)/(E45+D45))</f>
        <v>0.53333333333333333</v>
      </c>
      <c r="O44"/>
      <c r="P44"/>
      <c r="Q44"/>
    </row>
    <row r="45" spans="1:22" x14ac:dyDescent="0.55000000000000004">
      <c r="A45" s="2" t="s">
        <v>25</v>
      </c>
      <c r="B45" s="2">
        <f t="shared" ref="B45:B56" si="4">IF(O30="EMPTY",J30,K30)</f>
        <v>3</v>
      </c>
      <c r="C45" s="2">
        <f t="shared" ref="C45:C56" si="5">IF(P30="SOCIAL",K30,J30)</f>
        <v>29</v>
      </c>
      <c r="D45" s="2">
        <f>IF(R30="FAMILIAR",L30,M30)</f>
        <v>7</v>
      </c>
      <c r="E45" s="2">
        <f>IF(S30="NOVEL",M30,L30)</f>
        <v>8</v>
      </c>
      <c r="G45" s="2" t="s">
        <v>26</v>
      </c>
      <c r="H45" s="2">
        <f t="shared" ref="H45:H55" si="6">((C46-B46)/(C46+B46))</f>
        <v>1</v>
      </c>
      <c r="I45" s="2">
        <f t="shared" ref="I45:I55" si="7">((E46-D46)/(E46+D46))</f>
        <v>0.81818181818181823</v>
      </c>
      <c r="K45" s="2" t="s">
        <v>26</v>
      </c>
      <c r="L45" s="2">
        <f t="shared" ref="L45:L54" si="8">((C46)/(C46+B46))</f>
        <v>1</v>
      </c>
      <c r="M45" s="2">
        <f t="shared" ref="M45:M55" si="9">((E46)/(E46+D46))</f>
        <v>0.90909090909090906</v>
      </c>
      <c r="O45"/>
      <c r="P45"/>
      <c r="Q45"/>
    </row>
    <row r="46" spans="1:22" x14ac:dyDescent="0.55000000000000004">
      <c r="A46" s="2" t="s">
        <v>26</v>
      </c>
      <c r="B46" s="2">
        <f t="shared" si="4"/>
        <v>0</v>
      </c>
      <c r="C46" s="2">
        <f t="shared" si="5"/>
        <v>590</v>
      </c>
      <c r="D46" s="2">
        <f>IF(R31="FAMILIAR",L31,M31)</f>
        <v>38</v>
      </c>
      <c r="E46" s="2">
        <f>IF(S31="NOVEL",M31,L31)</f>
        <v>380</v>
      </c>
      <c r="G46" s="2" t="s">
        <v>27</v>
      </c>
      <c r="H46" s="2">
        <f t="shared" si="6"/>
        <v>0.29411764705882354</v>
      </c>
      <c r="I46" s="2">
        <f t="shared" si="7"/>
        <v>0.40740740740740738</v>
      </c>
      <c r="K46" s="2" t="s">
        <v>27</v>
      </c>
      <c r="L46" s="2">
        <f t="shared" si="8"/>
        <v>0.6470588235294118</v>
      </c>
      <c r="M46" s="2">
        <f t="shared" si="9"/>
        <v>0.70370370370370372</v>
      </c>
      <c r="O46"/>
      <c r="P46"/>
      <c r="Q46"/>
    </row>
    <row r="47" spans="1:22" x14ac:dyDescent="0.55000000000000004">
      <c r="A47" s="2" t="s">
        <v>27</v>
      </c>
      <c r="B47" s="2">
        <f t="shared" si="4"/>
        <v>12</v>
      </c>
      <c r="C47" s="2">
        <f t="shared" si="5"/>
        <v>22</v>
      </c>
      <c r="D47" s="2">
        <f>IF(R32="FAMILIAR",L32,M32)</f>
        <v>8</v>
      </c>
      <c r="E47" s="2">
        <f>IF(S32="NOVEL",M32,L32)</f>
        <v>19</v>
      </c>
      <c r="G47" s="2" t="s">
        <v>28</v>
      </c>
      <c r="H47" s="2">
        <f t="shared" si="6"/>
        <v>0.10638297872340426</v>
      </c>
      <c r="I47" s="2">
        <f t="shared" si="7"/>
        <v>-0.44444444444444442</v>
      </c>
      <c r="K47" s="2" t="s">
        <v>28</v>
      </c>
      <c r="L47" s="2">
        <f t="shared" si="8"/>
        <v>0.55319148936170215</v>
      </c>
      <c r="M47" s="2">
        <f t="shared" si="9"/>
        <v>0.27777777777777779</v>
      </c>
      <c r="O47"/>
      <c r="P47"/>
      <c r="Q47"/>
    </row>
    <row r="48" spans="1:22" x14ac:dyDescent="0.55000000000000004">
      <c r="A48" s="2" t="s">
        <v>28</v>
      </c>
      <c r="B48" s="2">
        <f t="shared" si="4"/>
        <v>21</v>
      </c>
      <c r="C48" s="2">
        <f t="shared" si="5"/>
        <v>26</v>
      </c>
      <c r="D48" s="2">
        <f>IF(R33="FAMILIAR",L33,M33)</f>
        <v>13</v>
      </c>
      <c r="E48" s="2">
        <f>IF(S33="NOVEL",M33,L33)</f>
        <v>5</v>
      </c>
      <c r="G48" s="2" t="s">
        <v>29</v>
      </c>
      <c r="H48" s="2">
        <f t="shared" si="6"/>
        <v>0.41818181818181815</v>
      </c>
      <c r="I48" s="2">
        <f t="shared" si="7"/>
        <v>1</v>
      </c>
      <c r="K48" s="2" t="s">
        <v>29</v>
      </c>
      <c r="L48" s="2">
        <f t="shared" si="8"/>
        <v>0.70909090909090911</v>
      </c>
      <c r="M48" s="2">
        <f t="shared" si="9"/>
        <v>1</v>
      </c>
      <c r="O48"/>
      <c r="P48"/>
      <c r="Q48"/>
    </row>
    <row r="49" spans="1:17" x14ac:dyDescent="0.55000000000000004">
      <c r="A49" s="2" t="s">
        <v>29</v>
      </c>
      <c r="B49" s="2">
        <f t="shared" si="4"/>
        <v>16</v>
      </c>
      <c r="C49" s="2">
        <f t="shared" si="5"/>
        <v>39</v>
      </c>
      <c r="D49" s="2">
        <f>IF(R34="FAMILIAR",L34,M34)</f>
        <v>0</v>
      </c>
      <c r="E49" s="2">
        <f>IF(S34="NOVEL",M34,L34)</f>
        <v>5</v>
      </c>
      <c r="G49" s="2" t="s">
        <v>30</v>
      </c>
      <c r="H49" s="2">
        <f t="shared" si="6"/>
        <v>0.94139194139194138</v>
      </c>
      <c r="I49" s="2">
        <f t="shared" si="7"/>
        <v>-0.79844961240310075</v>
      </c>
      <c r="K49" s="2" t="s">
        <v>30</v>
      </c>
      <c r="L49" s="2">
        <f t="shared" si="8"/>
        <v>0.97069597069597069</v>
      </c>
      <c r="M49" s="2">
        <f t="shared" si="9"/>
        <v>0.10077519379844961</v>
      </c>
      <c r="O49"/>
      <c r="P49"/>
      <c r="Q49"/>
    </row>
    <row r="50" spans="1:17" x14ac:dyDescent="0.55000000000000004">
      <c r="A50" s="2" t="s">
        <v>30</v>
      </c>
      <c r="B50" s="2">
        <f t="shared" si="4"/>
        <v>16</v>
      </c>
      <c r="C50" s="2">
        <f t="shared" si="5"/>
        <v>530</v>
      </c>
      <c r="D50" s="2">
        <f>IF(R35="FAMILIAR",L35,M35)</f>
        <v>232</v>
      </c>
      <c r="E50" s="2">
        <f>IF(S35="NOVEL",M35,L35)</f>
        <v>26</v>
      </c>
      <c r="G50" s="2" t="s">
        <v>31</v>
      </c>
      <c r="H50" s="2">
        <f t="shared" si="6"/>
        <v>0.8973214285714286</v>
      </c>
      <c r="I50" s="2">
        <f t="shared" si="7"/>
        <v>-8.3969465648854963E-2</v>
      </c>
      <c r="K50" s="2" t="s">
        <v>31</v>
      </c>
      <c r="L50" s="2">
        <f t="shared" si="8"/>
        <v>0.9486607142857143</v>
      </c>
      <c r="M50" s="2">
        <f t="shared" si="9"/>
        <v>0.4580152671755725</v>
      </c>
      <c r="O50"/>
      <c r="P50"/>
      <c r="Q50"/>
    </row>
    <row r="51" spans="1:17" x14ac:dyDescent="0.55000000000000004">
      <c r="A51" s="2" t="s">
        <v>31</v>
      </c>
      <c r="B51" s="2">
        <f t="shared" si="4"/>
        <v>23</v>
      </c>
      <c r="C51" s="2">
        <f t="shared" si="5"/>
        <v>425</v>
      </c>
      <c r="D51" s="2">
        <f>IF(R36="FAMILIAR",L36,M36)</f>
        <v>71</v>
      </c>
      <c r="E51" s="2">
        <f>IF(S36="NOVEL",M36,L36)</f>
        <v>60</v>
      </c>
      <c r="G51" s="2" t="s">
        <v>32</v>
      </c>
      <c r="H51" s="2">
        <f t="shared" si="6"/>
        <v>0.49650349650349651</v>
      </c>
      <c r="I51" s="2">
        <f t="shared" si="7"/>
        <v>1</v>
      </c>
      <c r="K51" s="2" t="s">
        <v>32</v>
      </c>
      <c r="L51" s="2">
        <f t="shared" si="8"/>
        <v>0.74825174825174823</v>
      </c>
      <c r="M51" s="2">
        <f t="shared" si="9"/>
        <v>1</v>
      </c>
      <c r="O51"/>
      <c r="P51"/>
      <c r="Q51"/>
    </row>
    <row r="52" spans="1:17" x14ac:dyDescent="0.55000000000000004">
      <c r="A52" s="2" t="s">
        <v>32</v>
      </c>
      <c r="B52" s="2">
        <f t="shared" si="4"/>
        <v>36</v>
      </c>
      <c r="C52" s="2">
        <f t="shared" si="5"/>
        <v>107</v>
      </c>
      <c r="D52" s="2">
        <f>IF(R37="FAMILIAR",L37,M37)</f>
        <v>0</v>
      </c>
      <c r="E52" s="2">
        <f>IF(S37="NOVEL",M37,L37)</f>
        <v>21</v>
      </c>
      <c r="G52" s="2" t="s">
        <v>33</v>
      </c>
      <c r="H52" s="2">
        <f t="shared" si="6"/>
        <v>0.66978193146417442</v>
      </c>
      <c r="I52" s="2">
        <f t="shared" si="7"/>
        <v>0.33333333333333331</v>
      </c>
      <c r="K52" s="2" t="s">
        <v>33</v>
      </c>
      <c r="L52" s="2">
        <f t="shared" si="8"/>
        <v>0.83489096573208721</v>
      </c>
      <c r="M52" s="2">
        <f t="shared" si="9"/>
        <v>0.66666666666666663</v>
      </c>
      <c r="O52"/>
      <c r="P52"/>
      <c r="Q52"/>
    </row>
    <row r="53" spans="1:17" x14ac:dyDescent="0.55000000000000004">
      <c r="A53" s="2" t="s">
        <v>33</v>
      </c>
      <c r="B53" s="2">
        <f t="shared" si="4"/>
        <v>53</v>
      </c>
      <c r="C53" s="2">
        <f t="shared" si="5"/>
        <v>268</v>
      </c>
      <c r="D53" s="2">
        <f>IF(R38="FAMILIAR",L38,M38)</f>
        <v>31</v>
      </c>
      <c r="E53" s="2">
        <f>IF(S38="NOVEL",M38,L38)</f>
        <v>62</v>
      </c>
      <c r="G53" s="2" t="s">
        <v>34</v>
      </c>
      <c r="H53" s="2">
        <f t="shared" si="6"/>
        <v>-8.1081081081081086E-2</v>
      </c>
      <c r="I53" s="2">
        <f t="shared" si="7"/>
        <v>0.83050847457627119</v>
      </c>
      <c r="K53" s="2" t="s">
        <v>34</v>
      </c>
      <c r="L53" s="2">
        <f t="shared" si="8"/>
        <v>0.45945945945945948</v>
      </c>
      <c r="M53" s="2">
        <f t="shared" si="9"/>
        <v>0.9152542372881356</v>
      </c>
      <c r="O53"/>
      <c r="P53"/>
      <c r="Q53"/>
    </row>
    <row r="54" spans="1:17" x14ac:dyDescent="0.55000000000000004">
      <c r="A54" s="2" t="s">
        <v>34</v>
      </c>
      <c r="B54" s="2">
        <f t="shared" si="4"/>
        <v>40</v>
      </c>
      <c r="C54" s="2">
        <f t="shared" si="5"/>
        <v>34</v>
      </c>
      <c r="D54" s="2">
        <f>IF(R39="FAMILIAR",L39,M39)</f>
        <v>5</v>
      </c>
      <c r="E54" s="2">
        <f>IF(S39="NOVEL",M39,L39)</f>
        <v>54</v>
      </c>
      <c r="G54" s="2" t="s">
        <v>35</v>
      </c>
      <c r="H54" s="2">
        <f t="shared" si="6"/>
        <v>0.44117647058823528</v>
      </c>
      <c r="I54" s="2">
        <f t="shared" si="7"/>
        <v>-0.23076923076923078</v>
      </c>
      <c r="K54" s="2" t="s">
        <v>35</v>
      </c>
      <c r="L54" s="2">
        <f t="shared" si="8"/>
        <v>0.72058823529411764</v>
      </c>
      <c r="M54" s="2">
        <f t="shared" si="9"/>
        <v>0.38461538461538464</v>
      </c>
      <c r="O54"/>
      <c r="P54"/>
      <c r="Q54"/>
    </row>
    <row r="55" spans="1:17" x14ac:dyDescent="0.55000000000000004">
      <c r="A55" s="2" t="s">
        <v>35</v>
      </c>
      <c r="B55" s="2">
        <f t="shared" si="4"/>
        <v>19</v>
      </c>
      <c r="C55" s="2">
        <f t="shared" si="5"/>
        <v>49</v>
      </c>
      <c r="D55" s="2">
        <f>IF(R40="FAMILIAR",L40,M40)</f>
        <v>8</v>
      </c>
      <c r="E55" s="2">
        <f>IF(S40="NOVEL",M40,L40)</f>
        <v>5</v>
      </c>
      <c r="G55" s="2" t="s">
        <v>36</v>
      </c>
      <c r="H55" s="2">
        <f t="shared" si="6"/>
        <v>0.82825484764542934</v>
      </c>
      <c r="I55" s="2">
        <f t="shared" si="7"/>
        <v>0.46268656716417911</v>
      </c>
      <c r="K55" s="2" t="s">
        <v>36</v>
      </c>
      <c r="L55" s="2">
        <f>((C56)/(C56+B56))</f>
        <v>0.91412742382271472</v>
      </c>
      <c r="M55" s="2">
        <f t="shared" si="9"/>
        <v>0.73134328358208955</v>
      </c>
    </row>
    <row r="56" spans="1:17" x14ac:dyDescent="0.55000000000000004">
      <c r="A56" s="2" t="s">
        <v>36</v>
      </c>
      <c r="B56" s="2">
        <f t="shared" si="4"/>
        <v>31</v>
      </c>
      <c r="C56" s="2">
        <f t="shared" si="5"/>
        <v>330</v>
      </c>
      <c r="D56" s="2">
        <f>IF(R41="FAMILIAR",L41,M41)</f>
        <v>18</v>
      </c>
      <c r="E56" s="2">
        <f>IF(S41="NOVEL",M41,L41)</f>
        <v>49</v>
      </c>
    </row>
    <row r="58" spans="1:17" s="22" customFormat="1" x14ac:dyDescent="0.55000000000000004">
      <c r="B58" s="23"/>
      <c r="C58" s="23"/>
      <c r="D58" s="23"/>
      <c r="E58" s="23"/>
    </row>
    <row r="59" spans="1:17" s="22" customFormat="1" x14ac:dyDescent="0.55000000000000004">
      <c r="H59" s="24"/>
      <c r="K59" s="24"/>
    </row>
    <row r="60" spans="1:17" s="22" customFormat="1" x14ac:dyDescent="0.55000000000000004"/>
    <row r="61" spans="1:17" s="22" customFormat="1" x14ac:dyDescent="0.55000000000000004"/>
    <row r="62" spans="1:17" s="22" customFormat="1" x14ac:dyDescent="0.55000000000000004"/>
    <row r="63" spans="1:17" s="22" customFormat="1" x14ac:dyDescent="0.55000000000000004">
      <c r="B63" s="23"/>
      <c r="C63" s="23"/>
    </row>
    <row r="64" spans="1:17" s="22" customFormat="1" x14ac:dyDescent="0.55000000000000004"/>
    <row r="65" s="22" customFormat="1" x14ac:dyDescent="0.55000000000000004"/>
    <row r="66" s="22" customFormat="1" x14ac:dyDescent="0.55000000000000004"/>
    <row r="67" s="22" customFormat="1" x14ac:dyDescent="0.55000000000000004"/>
    <row r="68" s="22" customFormat="1" x14ac:dyDescent="0.55000000000000004"/>
  </sheetData>
  <mergeCells count="15">
    <mergeCell ref="R28:S28"/>
    <mergeCell ref="B58:C58"/>
    <mergeCell ref="B63:C63"/>
    <mergeCell ref="O28:P28"/>
    <mergeCell ref="J28:K28"/>
    <mergeCell ref="B43:C43"/>
    <mergeCell ref="D43:E43"/>
    <mergeCell ref="D58:E58"/>
    <mergeCell ref="A1:C1"/>
    <mergeCell ref="E1:G1"/>
    <mergeCell ref="I1:J1"/>
    <mergeCell ref="K1:L1"/>
    <mergeCell ref="L28:M28"/>
    <mergeCell ref="D28:E28"/>
    <mergeCell ref="B28:C2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25C62-9223-4213-B915-32C57D34118B}">
  <dimension ref="A1:S68"/>
  <sheetViews>
    <sheetView topLeftCell="A19" zoomScale="85" zoomScaleNormal="85" workbookViewId="0">
      <selection activeCell="G34" sqref="G34"/>
    </sheetView>
  </sheetViews>
  <sheetFormatPr defaultColWidth="10.83984375" defaultRowHeight="14.4" x14ac:dyDescent="0.55000000000000004"/>
  <cols>
    <col min="1" max="7" width="10.83984375" style="2"/>
    <col min="8" max="8" width="16" style="2" customWidth="1"/>
    <col min="9" max="9" width="16.41796875" style="2" customWidth="1"/>
    <col min="10" max="14" width="10.83984375" style="2"/>
    <col min="15" max="16" width="9.26171875" style="2" bestFit="1" customWidth="1"/>
    <col min="17" max="18" width="12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19</v>
      </c>
      <c r="B3" s="2" t="s">
        <v>3</v>
      </c>
      <c r="C3" s="2">
        <v>115</v>
      </c>
      <c r="E3" s="2" t="s">
        <v>19</v>
      </c>
      <c r="F3" s="2" t="s">
        <v>3</v>
      </c>
      <c r="G3" s="2">
        <v>103</v>
      </c>
      <c r="I3" s="2" t="str">
        <f>IF(B3="LEFT",C3,"")</f>
        <v/>
      </c>
      <c r="J3" s="2">
        <f>IF(B3="RIGHT",C3,"")</f>
        <v>115</v>
      </c>
      <c r="K3" s="2" t="str">
        <f>IF(F3="LEFT",G3,"")</f>
        <v/>
      </c>
      <c r="L3" s="2">
        <f>IF(F3="RIGHT",G3,"")</f>
        <v>103</v>
      </c>
    </row>
    <row r="4" spans="1:12" x14ac:dyDescent="0.55000000000000004">
      <c r="A4" s="2" t="s">
        <v>19</v>
      </c>
      <c r="B4" s="2" t="s">
        <v>4</v>
      </c>
      <c r="C4" s="2">
        <v>31</v>
      </c>
      <c r="E4" s="2" t="s">
        <v>19</v>
      </c>
      <c r="F4" s="2" t="s">
        <v>4</v>
      </c>
      <c r="G4" s="2">
        <v>78</v>
      </c>
      <c r="I4" s="2">
        <f t="shared" ref="I4:I26" si="0">IF(B4="LEFT",C4,"")</f>
        <v>31</v>
      </c>
      <c r="J4" s="2" t="str">
        <f t="shared" ref="J4:J26" si="1">IF(B4="RIGHT",C4,"")</f>
        <v/>
      </c>
      <c r="K4" s="2">
        <f t="shared" ref="K4:K26" si="2">IF(F4="LEFT",G4,"")</f>
        <v>78</v>
      </c>
      <c r="L4" s="2" t="str">
        <f t="shared" ref="L4:L26" si="3">IF(F4="RIGHT",G4,"")</f>
        <v/>
      </c>
    </row>
    <row r="5" spans="1:12" x14ac:dyDescent="0.55000000000000004">
      <c r="A5" s="2" t="s">
        <v>20</v>
      </c>
      <c r="B5" s="2" t="s">
        <v>3</v>
      </c>
      <c r="C5" s="2">
        <v>34</v>
      </c>
      <c r="E5" s="2" t="s">
        <v>20</v>
      </c>
      <c r="F5" s="2" t="s">
        <v>4</v>
      </c>
      <c r="G5" s="2">
        <v>27</v>
      </c>
      <c r="I5" s="2" t="str">
        <f t="shared" si="0"/>
        <v/>
      </c>
      <c r="J5" s="2">
        <f t="shared" si="1"/>
        <v>34</v>
      </c>
      <c r="K5" s="2">
        <f t="shared" si="2"/>
        <v>27</v>
      </c>
      <c r="L5" s="2" t="str">
        <f t="shared" si="3"/>
        <v/>
      </c>
    </row>
    <row r="6" spans="1:12" x14ac:dyDescent="0.55000000000000004">
      <c r="A6" s="2" t="s">
        <v>20</v>
      </c>
      <c r="B6" s="2" t="s">
        <v>4</v>
      </c>
      <c r="C6" s="2">
        <v>111</v>
      </c>
      <c r="E6" s="2" t="s">
        <v>20</v>
      </c>
      <c r="F6" s="2" t="s">
        <v>3</v>
      </c>
      <c r="G6" s="2">
        <v>107</v>
      </c>
      <c r="I6" s="2">
        <f t="shared" si="0"/>
        <v>111</v>
      </c>
      <c r="J6" s="2" t="str">
        <f t="shared" si="1"/>
        <v/>
      </c>
      <c r="K6" s="2" t="str">
        <f t="shared" si="2"/>
        <v/>
      </c>
      <c r="L6" s="2">
        <f t="shared" si="3"/>
        <v>107</v>
      </c>
    </row>
    <row r="7" spans="1:12" x14ac:dyDescent="0.55000000000000004">
      <c r="A7" s="2" t="s">
        <v>21</v>
      </c>
      <c r="B7" s="2" t="s">
        <v>4</v>
      </c>
      <c r="C7" s="2">
        <v>45</v>
      </c>
      <c r="E7" s="2" t="s">
        <v>21</v>
      </c>
      <c r="F7" s="2" t="s">
        <v>3</v>
      </c>
      <c r="G7" s="2">
        <v>42</v>
      </c>
      <c r="I7" s="2">
        <f t="shared" si="0"/>
        <v>45</v>
      </c>
      <c r="J7" s="2" t="str">
        <f t="shared" si="1"/>
        <v/>
      </c>
      <c r="K7" s="2" t="str">
        <f t="shared" si="2"/>
        <v/>
      </c>
      <c r="L7" s="2">
        <f t="shared" si="3"/>
        <v>42</v>
      </c>
    </row>
    <row r="8" spans="1:12" x14ac:dyDescent="0.55000000000000004">
      <c r="A8" s="2" t="s">
        <v>21</v>
      </c>
      <c r="B8" s="2" t="s">
        <v>3</v>
      </c>
      <c r="C8" s="2">
        <v>141</v>
      </c>
      <c r="E8" s="2" t="s">
        <v>21</v>
      </c>
      <c r="F8" s="2" t="s">
        <v>4</v>
      </c>
      <c r="G8" s="2">
        <v>35</v>
      </c>
      <c r="I8" s="2" t="str">
        <f t="shared" si="0"/>
        <v/>
      </c>
      <c r="J8" s="2">
        <f t="shared" si="1"/>
        <v>141</v>
      </c>
      <c r="K8" s="2">
        <f t="shared" si="2"/>
        <v>35</v>
      </c>
      <c r="L8" s="2" t="str">
        <f t="shared" si="3"/>
        <v/>
      </c>
    </row>
    <row r="9" spans="1:12" x14ac:dyDescent="0.55000000000000004">
      <c r="A9" s="2" t="s">
        <v>22</v>
      </c>
      <c r="B9" s="2" t="s">
        <v>4</v>
      </c>
      <c r="C9" s="2">
        <v>47</v>
      </c>
      <c r="E9" s="2" t="s">
        <v>22</v>
      </c>
      <c r="F9" s="2" t="s">
        <v>3</v>
      </c>
      <c r="G9" s="2">
        <v>73</v>
      </c>
      <c r="I9" s="2">
        <f t="shared" si="0"/>
        <v>47</v>
      </c>
      <c r="J9" s="2" t="str">
        <f t="shared" si="1"/>
        <v/>
      </c>
      <c r="K9" s="2" t="str">
        <f t="shared" si="2"/>
        <v/>
      </c>
      <c r="L9" s="2">
        <f t="shared" si="3"/>
        <v>73</v>
      </c>
    </row>
    <row r="10" spans="1:12" x14ac:dyDescent="0.55000000000000004">
      <c r="A10" s="2" t="s">
        <v>22</v>
      </c>
      <c r="B10" s="2" t="s">
        <v>3</v>
      </c>
      <c r="C10" s="2">
        <v>172</v>
      </c>
      <c r="E10" s="2" t="s">
        <v>22</v>
      </c>
      <c r="F10" s="2" t="s">
        <v>4</v>
      </c>
      <c r="G10" s="2">
        <v>32</v>
      </c>
      <c r="I10" s="2" t="str">
        <f t="shared" si="0"/>
        <v/>
      </c>
      <c r="J10" s="2">
        <f t="shared" si="1"/>
        <v>172</v>
      </c>
      <c r="K10" s="2">
        <f t="shared" si="2"/>
        <v>32</v>
      </c>
      <c r="L10" s="2" t="str">
        <f t="shared" si="3"/>
        <v/>
      </c>
    </row>
    <row r="11" spans="1:12" x14ac:dyDescent="0.55000000000000004">
      <c r="A11" s="2" t="s">
        <v>23</v>
      </c>
      <c r="B11" s="2" t="s">
        <v>3</v>
      </c>
      <c r="C11" s="2">
        <v>42</v>
      </c>
      <c r="E11" s="2" t="s">
        <v>23</v>
      </c>
      <c r="F11" s="2" t="s">
        <v>4</v>
      </c>
      <c r="G11" s="2">
        <v>35</v>
      </c>
      <c r="I11" s="2" t="str">
        <f t="shared" si="0"/>
        <v/>
      </c>
      <c r="J11" s="2">
        <f t="shared" si="1"/>
        <v>42</v>
      </c>
      <c r="K11" s="2">
        <f t="shared" si="2"/>
        <v>35</v>
      </c>
      <c r="L11" s="2" t="str">
        <f t="shared" si="3"/>
        <v/>
      </c>
    </row>
    <row r="12" spans="1:12" x14ac:dyDescent="0.55000000000000004">
      <c r="A12" s="2" t="s">
        <v>23</v>
      </c>
      <c r="B12" s="2" t="s">
        <v>4</v>
      </c>
      <c r="C12" s="2">
        <v>102</v>
      </c>
      <c r="E12" s="2" t="s">
        <v>23</v>
      </c>
      <c r="F12" s="2" t="s">
        <v>3</v>
      </c>
      <c r="G12" s="2">
        <v>55</v>
      </c>
      <c r="I12" s="2">
        <f t="shared" si="0"/>
        <v>102</v>
      </c>
      <c r="J12" s="2" t="str">
        <f t="shared" si="1"/>
        <v/>
      </c>
      <c r="K12" s="2" t="str">
        <f t="shared" si="2"/>
        <v/>
      </c>
      <c r="L12" s="2">
        <f t="shared" si="3"/>
        <v>55</v>
      </c>
    </row>
    <row r="13" spans="1:12" x14ac:dyDescent="0.55000000000000004">
      <c r="A13" s="2" t="s">
        <v>24</v>
      </c>
      <c r="B13" s="2" t="s">
        <v>3</v>
      </c>
      <c r="C13" s="2">
        <v>46</v>
      </c>
      <c r="E13" s="2" t="s">
        <v>24</v>
      </c>
      <c r="F13" s="2" t="s">
        <v>3</v>
      </c>
      <c r="G13" s="2">
        <v>136</v>
      </c>
      <c r="I13" s="2" t="str">
        <f t="shared" si="0"/>
        <v/>
      </c>
      <c r="J13" s="2">
        <f t="shared" si="1"/>
        <v>46</v>
      </c>
      <c r="K13" s="2" t="str">
        <f t="shared" si="2"/>
        <v/>
      </c>
      <c r="L13" s="2">
        <f t="shared" si="3"/>
        <v>136</v>
      </c>
    </row>
    <row r="14" spans="1:12" x14ac:dyDescent="0.55000000000000004">
      <c r="A14" s="2" t="s">
        <v>24</v>
      </c>
      <c r="B14" s="2" t="s">
        <v>4</v>
      </c>
      <c r="C14" s="2">
        <v>75</v>
      </c>
      <c r="E14" s="2" t="s">
        <v>24</v>
      </c>
      <c r="F14" s="2" t="s">
        <v>4</v>
      </c>
      <c r="G14" s="2">
        <v>18</v>
      </c>
      <c r="I14" s="2">
        <f t="shared" si="0"/>
        <v>75</v>
      </c>
      <c r="J14" s="2" t="str">
        <f t="shared" si="1"/>
        <v/>
      </c>
      <c r="K14" s="2">
        <f t="shared" si="2"/>
        <v>18</v>
      </c>
      <c r="L14" s="2" t="str">
        <f t="shared" si="3"/>
        <v/>
      </c>
    </row>
    <row r="15" spans="1:12" x14ac:dyDescent="0.55000000000000004">
      <c r="A15" s="2" t="s">
        <v>12</v>
      </c>
      <c r="B15" s="2" t="s">
        <v>4</v>
      </c>
      <c r="C15" s="2">
        <v>79</v>
      </c>
      <c r="E15" s="2" t="s">
        <v>12</v>
      </c>
      <c r="F15" s="2" t="s">
        <v>4</v>
      </c>
      <c r="G15" s="2">
        <v>78</v>
      </c>
      <c r="I15" s="2">
        <f t="shared" si="0"/>
        <v>79</v>
      </c>
      <c r="J15" s="2" t="str">
        <f t="shared" si="1"/>
        <v/>
      </c>
      <c r="K15" s="2">
        <f t="shared" si="2"/>
        <v>78</v>
      </c>
      <c r="L15" s="2" t="str">
        <f t="shared" si="3"/>
        <v/>
      </c>
    </row>
    <row r="16" spans="1:12" x14ac:dyDescent="0.55000000000000004">
      <c r="A16" s="2" t="s">
        <v>12</v>
      </c>
      <c r="B16" s="2" t="s">
        <v>3</v>
      </c>
      <c r="C16" s="2">
        <v>73</v>
      </c>
      <c r="E16" s="2" t="s">
        <v>12</v>
      </c>
      <c r="F16" s="2" t="s">
        <v>3</v>
      </c>
      <c r="G16" s="2">
        <v>34</v>
      </c>
      <c r="I16" s="2" t="str">
        <f t="shared" si="0"/>
        <v/>
      </c>
      <c r="J16" s="2">
        <f t="shared" si="1"/>
        <v>73</v>
      </c>
      <c r="K16" s="2" t="str">
        <f t="shared" si="2"/>
        <v/>
      </c>
      <c r="L16" s="2">
        <f t="shared" si="3"/>
        <v>34</v>
      </c>
    </row>
    <row r="17" spans="1:19" x14ac:dyDescent="0.55000000000000004">
      <c r="A17" s="2" t="s">
        <v>11</v>
      </c>
      <c r="B17" s="2" t="s">
        <v>3</v>
      </c>
      <c r="C17" s="2">
        <v>11</v>
      </c>
      <c r="E17" s="2" t="s">
        <v>11</v>
      </c>
      <c r="F17" s="2" t="s">
        <v>3</v>
      </c>
      <c r="G17" s="2">
        <v>83</v>
      </c>
      <c r="I17" s="2" t="str">
        <f t="shared" si="0"/>
        <v/>
      </c>
      <c r="J17" s="2">
        <f t="shared" si="1"/>
        <v>11</v>
      </c>
      <c r="K17" s="2" t="str">
        <f t="shared" si="2"/>
        <v/>
      </c>
      <c r="L17" s="2">
        <f t="shared" si="3"/>
        <v>83</v>
      </c>
    </row>
    <row r="18" spans="1:19" x14ac:dyDescent="0.55000000000000004">
      <c r="A18" s="2" t="s">
        <v>11</v>
      </c>
      <c r="B18" s="2" t="s">
        <v>4</v>
      </c>
      <c r="C18" s="2">
        <v>81</v>
      </c>
      <c r="E18" s="2" t="s">
        <v>11</v>
      </c>
      <c r="F18" s="2" t="s">
        <v>4</v>
      </c>
      <c r="G18" s="2">
        <v>103</v>
      </c>
      <c r="I18" s="2">
        <f t="shared" si="0"/>
        <v>81</v>
      </c>
      <c r="J18" s="2" t="str">
        <f t="shared" si="1"/>
        <v/>
      </c>
      <c r="K18" s="2">
        <f t="shared" si="2"/>
        <v>103</v>
      </c>
      <c r="L18" s="2" t="str">
        <f t="shared" si="3"/>
        <v/>
      </c>
    </row>
    <row r="19" spans="1:19" x14ac:dyDescent="0.55000000000000004">
      <c r="A19" s="2" t="s">
        <v>13</v>
      </c>
      <c r="B19" s="2" t="s">
        <v>3</v>
      </c>
      <c r="C19" s="2">
        <v>86</v>
      </c>
      <c r="E19" s="2" t="s">
        <v>13</v>
      </c>
      <c r="F19" s="2" t="s">
        <v>4</v>
      </c>
      <c r="G19" s="2">
        <v>66</v>
      </c>
      <c r="I19" s="2" t="str">
        <f t="shared" si="0"/>
        <v/>
      </c>
      <c r="J19" s="2">
        <f t="shared" si="1"/>
        <v>86</v>
      </c>
      <c r="K19" s="2">
        <f t="shared" si="2"/>
        <v>66</v>
      </c>
      <c r="L19" s="2" t="str">
        <f t="shared" si="3"/>
        <v/>
      </c>
    </row>
    <row r="20" spans="1:19" x14ac:dyDescent="0.55000000000000004">
      <c r="A20" s="2" t="s">
        <v>13</v>
      </c>
      <c r="B20" s="2" t="s">
        <v>4</v>
      </c>
      <c r="C20" s="2">
        <v>47</v>
      </c>
      <c r="E20" s="2" t="s">
        <v>13</v>
      </c>
      <c r="F20" s="2" t="s">
        <v>3</v>
      </c>
      <c r="G20" s="2">
        <v>84</v>
      </c>
      <c r="I20" s="2">
        <f t="shared" si="0"/>
        <v>47</v>
      </c>
      <c r="J20" s="2" t="str">
        <f t="shared" si="1"/>
        <v/>
      </c>
      <c r="K20" s="2" t="str">
        <f t="shared" si="2"/>
        <v/>
      </c>
      <c r="L20" s="2">
        <f t="shared" si="3"/>
        <v>84</v>
      </c>
    </row>
    <row r="21" spans="1:19" x14ac:dyDescent="0.55000000000000004">
      <c r="A21" s="2" t="s">
        <v>14</v>
      </c>
      <c r="B21" s="2" t="s">
        <v>4</v>
      </c>
      <c r="C21" s="2">
        <v>38</v>
      </c>
      <c r="E21" s="2" t="s">
        <v>14</v>
      </c>
      <c r="F21" s="2" t="s">
        <v>4</v>
      </c>
      <c r="G21" s="2">
        <v>58</v>
      </c>
      <c r="I21" s="2">
        <f t="shared" si="0"/>
        <v>38</v>
      </c>
      <c r="J21" s="2" t="str">
        <f t="shared" si="1"/>
        <v/>
      </c>
      <c r="K21" s="2">
        <f t="shared" si="2"/>
        <v>58</v>
      </c>
      <c r="L21" s="2" t="str">
        <f t="shared" si="3"/>
        <v/>
      </c>
    </row>
    <row r="22" spans="1:19" x14ac:dyDescent="0.55000000000000004">
      <c r="A22" s="2" t="s">
        <v>14</v>
      </c>
      <c r="B22" s="2" t="s">
        <v>3</v>
      </c>
      <c r="C22" s="2">
        <v>128</v>
      </c>
      <c r="E22" s="2" t="s">
        <v>14</v>
      </c>
      <c r="F22" s="2" t="s">
        <v>3</v>
      </c>
      <c r="G22" s="2">
        <v>27</v>
      </c>
      <c r="I22" s="2" t="str">
        <f t="shared" si="0"/>
        <v/>
      </c>
      <c r="J22" s="2">
        <f t="shared" si="1"/>
        <v>128</v>
      </c>
      <c r="K22" s="2" t="str">
        <f t="shared" si="2"/>
        <v/>
      </c>
      <c r="L22" s="2">
        <f t="shared" si="3"/>
        <v>27</v>
      </c>
    </row>
    <row r="23" spans="1:19" x14ac:dyDescent="0.55000000000000004">
      <c r="A23" s="2" t="s">
        <v>15</v>
      </c>
      <c r="B23" s="2" t="s">
        <v>4</v>
      </c>
      <c r="C23" s="2">
        <v>152</v>
      </c>
      <c r="E23" s="2" t="s">
        <v>15</v>
      </c>
      <c r="F23" s="2" t="s">
        <v>3</v>
      </c>
      <c r="G23" s="2">
        <v>72</v>
      </c>
      <c r="I23" s="2">
        <f t="shared" si="0"/>
        <v>152</v>
      </c>
      <c r="J23" s="2" t="str">
        <f t="shared" si="1"/>
        <v/>
      </c>
      <c r="K23" s="2" t="str">
        <f t="shared" si="2"/>
        <v/>
      </c>
      <c r="L23" s="2">
        <f t="shared" si="3"/>
        <v>72</v>
      </c>
    </row>
    <row r="24" spans="1:19" x14ac:dyDescent="0.55000000000000004">
      <c r="A24" s="2" t="s">
        <v>15</v>
      </c>
      <c r="B24" s="2" t="s">
        <v>3</v>
      </c>
      <c r="C24" s="2">
        <v>27</v>
      </c>
      <c r="E24" s="2" t="s">
        <v>15</v>
      </c>
      <c r="F24" s="2" t="s">
        <v>4</v>
      </c>
      <c r="G24" s="2">
        <v>52</v>
      </c>
      <c r="I24" s="2" t="str">
        <f t="shared" si="0"/>
        <v/>
      </c>
      <c r="J24" s="2">
        <f t="shared" si="1"/>
        <v>27</v>
      </c>
      <c r="K24" s="2">
        <f t="shared" si="2"/>
        <v>52</v>
      </c>
      <c r="L24" s="2" t="str">
        <f t="shared" si="3"/>
        <v/>
      </c>
    </row>
    <row r="25" spans="1:19" x14ac:dyDescent="0.55000000000000004">
      <c r="A25" s="2" t="s">
        <v>16</v>
      </c>
      <c r="B25" s="2" t="s">
        <v>4</v>
      </c>
      <c r="C25" s="2">
        <v>62</v>
      </c>
      <c r="E25" s="2" t="s">
        <v>16</v>
      </c>
      <c r="F25" s="2" t="s">
        <v>4</v>
      </c>
      <c r="G25" s="2">
        <v>18</v>
      </c>
      <c r="I25" s="2">
        <f t="shared" si="0"/>
        <v>62</v>
      </c>
      <c r="J25" s="2" t="str">
        <f t="shared" si="1"/>
        <v/>
      </c>
      <c r="K25" s="2">
        <f t="shared" si="2"/>
        <v>18</v>
      </c>
      <c r="L25" s="2" t="str">
        <f t="shared" si="3"/>
        <v/>
      </c>
    </row>
    <row r="26" spans="1:19" x14ac:dyDescent="0.55000000000000004">
      <c r="A26" s="2" t="s">
        <v>16</v>
      </c>
      <c r="B26" s="2" t="s">
        <v>3</v>
      </c>
      <c r="C26" s="2">
        <v>44</v>
      </c>
      <c r="E26" s="2" t="s">
        <v>16</v>
      </c>
      <c r="F26" s="2" t="s">
        <v>3</v>
      </c>
      <c r="G26" s="2">
        <v>36</v>
      </c>
      <c r="I26" s="2" t="str">
        <f t="shared" si="0"/>
        <v/>
      </c>
      <c r="J26" s="2">
        <f t="shared" si="1"/>
        <v>44</v>
      </c>
      <c r="K26" s="2" t="str">
        <f t="shared" si="2"/>
        <v/>
      </c>
      <c r="L26" s="2">
        <f t="shared" si="3"/>
        <v>36</v>
      </c>
    </row>
    <row r="28" spans="1:19" x14ac:dyDescent="0.55000000000000004">
      <c r="B28" s="19"/>
      <c r="C28" s="19"/>
      <c r="D28" s="19"/>
      <c r="E28" s="19"/>
      <c r="J28" s="17" t="s">
        <v>5</v>
      </c>
      <c r="K28" s="17"/>
      <c r="L28" s="18" t="s">
        <v>6</v>
      </c>
      <c r="M28" s="18"/>
      <c r="O28" s="17" t="s">
        <v>5</v>
      </c>
      <c r="P28" s="17"/>
      <c r="R28" s="18" t="s">
        <v>6</v>
      </c>
      <c r="S28" s="18"/>
    </row>
    <row r="29" spans="1:19" x14ac:dyDescent="0.55000000000000004">
      <c r="J29" s="2" t="s">
        <v>4</v>
      </c>
      <c r="K29" s="2" t="s">
        <v>3</v>
      </c>
      <c r="L29" s="2" t="s">
        <v>4</v>
      </c>
      <c r="M29" s="2" t="s">
        <v>3</v>
      </c>
      <c r="O29" s="2" t="s">
        <v>4</v>
      </c>
      <c r="P29" s="2" t="s">
        <v>3</v>
      </c>
      <c r="R29" s="2" t="s">
        <v>4</v>
      </c>
      <c r="S29" s="2" t="s">
        <v>3</v>
      </c>
    </row>
    <row r="30" spans="1:19" ht="16.2" x14ac:dyDescent="0.55000000000000004">
      <c r="I30" s="2" t="s">
        <v>52</v>
      </c>
      <c r="J30" s="2" cm="1">
        <f t="array" ref="J30:J41">_xlfn._xlws.FILTER(I3:I26,I3:I26&lt;&gt;"")</f>
        <v>31</v>
      </c>
      <c r="K30" s="2" cm="1">
        <f t="array" ref="K30:K41">_xlfn._xlws.FILTER(J3:J26,J3:J26&lt;&gt;"")</f>
        <v>115</v>
      </c>
      <c r="L30" s="2" cm="1">
        <f t="array" ref="L30:L41">_xlfn._xlws.FILTER(K3:K26,K3:K26&lt;&gt;"")</f>
        <v>78</v>
      </c>
      <c r="M30" s="2" cm="1">
        <f t="array" ref="M30:M41">_xlfn._xlws.FILTER(L3:L26,L3:L26&lt;&gt;"")</f>
        <v>103</v>
      </c>
      <c r="O30" s="5" t="s">
        <v>48</v>
      </c>
      <c r="P30" s="5" t="s">
        <v>49</v>
      </c>
      <c r="Q30" s="2" t="s">
        <v>76</v>
      </c>
      <c r="R30" s="5" t="s">
        <v>50</v>
      </c>
      <c r="S30" s="5" t="s">
        <v>51</v>
      </c>
    </row>
    <row r="31" spans="1:19" ht="16.2" x14ac:dyDescent="0.55000000000000004">
      <c r="I31" s="2" t="s">
        <v>53</v>
      </c>
      <c r="J31" s="2">
        <v>111</v>
      </c>
      <c r="K31" s="2">
        <v>34</v>
      </c>
      <c r="L31" s="2">
        <v>27</v>
      </c>
      <c r="M31" s="2">
        <v>107</v>
      </c>
      <c r="O31" s="5" t="s">
        <v>49</v>
      </c>
      <c r="P31" s="5" t="s">
        <v>48</v>
      </c>
      <c r="Q31" s="2" t="s">
        <v>75</v>
      </c>
      <c r="R31" s="5" t="s">
        <v>50</v>
      </c>
      <c r="S31" s="5" t="s">
        <v>51</v>
      </c>
    </row>
    <row r="32" spans="1:19" ht="16.2" x14ac:dyDescent="0.55000000000000004">
      <c r="I32" s="2" t="s">
        <v>54</v>
      </c>
      <c r="J32" s="2">
        <v>45</v>
      </c>
      <c r="K32" s="2">
        <v>141</v>
      </c>
      <c r="L32" s="2">
        <v>35</v>
      </c>
      <c r="M32" s="2">
        <v>42</v>
      </c>
      <c r="O32" s="5" t="s">
        <v>48</v>
      </c>
      <c r="P32" s="5" t="s">
        <v>49</v>
      </c>
      <c r="Q32" s="2" t="s">
        <v>75</v>
      </c>
      <c r="R32" s="5" t="s">
        <v>51</v>
      </c>
      <c r="S32" s="5" t="s">
        <v>50</v>
      </c>
    </row>
    <row r="33" spans="1:19" ht="16.2" x14ac:dyDescent="0.55000000000000004">
      <c r="I33" s="2" t="s">
        <v>55</v>
      </c>
      <c r="J33" s="2">
        <v>47</v>
      </c>
      <c r="K33" s="2">
        <v>172</v>
      </c>
      <c r="L33" s="2">
        <v>32</v>
      </c>
      <c r="M33" s="2">
        <v>73</v>
      </c>
      <c r="O33" s="5" t="s">
        <v>48</v>
      </c>
      <c r="P33" s="5" t="s">
        <v>49</v>
      </c>
      <c r="Q33" s="2" t="s">
        <v>76</v>
      </c>
      <c r="R33" s="5" t="s">
        <v>50</v>
      </c>
      <c r="S33" s="5" t="s">
        <v>51</v>
      </c>
    </row>
    <row r="34" spans="1:19" ht="16.2" x14ac:dyDescent="0.55000000000000004">
      <c r="I34" s="2" t="s">
        <v>56</v>
      </c>
      <c r="J34" s="2">
        <v>102</v>
      </c>
      <c r="K34" s="2">
        <v>42</v>
      </c>
      <c r="L34" s="2">
        <v>35</v>
      </c>
      <c r="M34" s="2">
        <v>55</v>
      </c>
      <c r="O34" s="5" t="s">
        <v>49</v>
      </c>
      <c r="P34" s="5" t="s">
        <v>48</v>
      </c>
      <c r="Q34" s="2" t="s">
        <v>75</v>
      </c>
      <c r="R34" s="5" t="s">
        <v>50</v>
      </c>
      <c r="S34" s="5" t="s">
        <v>51</v>
      </c>
    </row>
    <row r="35" spans="1:19" ht="16.2" x14ac:dyDescent="0.55000000000000004">
      <c r="I35" s="2" t="s">
        <v>57</v>
      </c>
      <c r="J35" s="2">
        <v>75</v>
      </c>
      <c r="K35" s="2">
        <v>46</v>
      </c>
      <c r="L35" s="2">
        <v>18</v>
      </c>
      <c r="M35" s="2">
        <v>136</v>
      </c>
      <c r="O35" s="5" t="s">
        <v>49</v>
      </c>
      <c r="P35" s="5" t="s">
        <v>48</v>
      </c>
      <c r="Q35" s="2" t="s">
        <v>75</v>
      </c>
      <c r="R35" s="5" t="s">
        <v>50</v>
      </c>
      <c r="S35" s="5" t="s">
        <v>51</v>
      </c>
    </row>
    <row r="36" spans="1:19" ht="16.2" x14ac:dyDescent="0.55000000000000004">
      <c r="I36" s="2" t="s">
        <v>42</v>
      </c>
      <c r="J36" s="2">
        <v>79</v>
      </c>
      <c r="K36" s="2">
        <v>73</v>
      </c>
      <c r="L36" s="2">
        <v>78</v>
      </c>
      <c r="M36" s="2">
        <v>34</v>
      </c>
      <c r="O36" s="5" t="s">
        <v>48</v>
      </c>
      <c r="P36" s="5" t="s">
        <v>49</v>
      </c>
      <c r="Q36" s="2" t="s">
        <v>75</v>
      </c>
      <c r="R36" s="5" t="s">
        <v>51</v>
      </c>
      <c r="S36" s="5" t="s">
        <v>50</v>
      </c>
    </row>
    <row r="37" spans="1:19" ht="16.2" x14ac:dyDescent="0.55000000000000004">
      <c r="I37" s="2" t="s">
        <v>43</v>
      </c>
      <c r="J37" s="2">
        <v>81</v>
      </c>
      <c r="K37" s="2">
        <v>11</v>
      </c>
      <c r="L37" s="2">
        <v>103</v>
      </c>
      <c r="M37" s="2">
        <v>83</v>
      </c>
      <c r="O37" s="5" t="s">
        <v>49</v>
      </c>
      <c r="P37" s="5" t="s">
        <v>48</v>
      </c>
      <c r="Q37" s="2" t="s">
        <v>76</v>
      </c>
      <c r="R37" s="5" t="s">
        <v>51</v>
      </c>
      <c r="S37" s="5" t="s">
        <v>50</v>
      </c>
    </row>
    <row r="38" spans="1:19" ht="16.2" x14ac:dyDescent="0.55000000000000004">
      <c r="I38" s="2" t="s">
        <v>44</v>
      </c>
      <c r="J38" s="2">
        <v>47</v>
      </c>
      <c r="K38" s="2">
        <v>86</v>
      </c>
      <c r="L38" s="2">
        <v>66</v>
      </c>
      <c r="M38" s="2">
        <v>84</v>
      </c>
      <c r="O38" s="5" t="s">
        <v>48</v>
      </c>
      <c r="P38" s="5" t="s">
        <v>49</v>
      </c>
      <c r="Q38" s="2" t="s">
        <v>76</v>
      </c>
      <c r="R38" s="5" t="s">
        <v>50</v>
      </c>
      <c r="S38" s="5" t="s">
        <v>51</v>
      </c>
    </row>
    <row r="39" spans="1:19" ht="16.2" x14ac:dyDescent="0.55000000000000004">
      <c r="I39" s="2" t="s">
        <v>45</v>
      </c>
      <c r="J39" s="2">
        <v>38</v>
      </c>
      <c r="K39" s="2">
        <v>128</v>
      </c>
      <c r="L39" s="2">
        <v>58</v>
      </c>
      <c r="M39" s="2">
        <v>27</v>
      </c>
      <c r="O39" s="5" t="s">
        <v>48</v>
      </c>
      <c r="P39" s="5" t="s">
        <v>49</v>
      </c>
      <c r="Q39" s="2" t="s">
        <v>75</v>
      </c>
      <c r="R39" s="5" t="s">
        <v>51</v>
      </c>
      <c r="S39" s="5" t="s">
        <v>50</v>
      </c>
    </row>
    <row r="40" spans="1:19" ht="16.2" x14ac:dyDescent="0.55000000000000004">
      <c r="I40" s="2" t="s">
        <v>46</v>
      </c>
      <c r="J40" s="2">
        <v>152</v>
      </c>
      <c r="K40" s="2">
        <v>27</v>
      </c>
      <c r="L40" s="2">
        <v>52</v>
      </c>
      <c r="M40" s="2">
        <v>72</v>
      </c>
      <c r="O40" s="5" t="s">
        <v>49</v>
      </c>
      <c r="P40" s="5" t="s">
        <v>48</v>
      </c>
      <c r="Q40" s="2" t="s">
        <v>75</v>
      </c>
      <c r="R40" s="5" t="s">
        <v>50</v>
      </c>
      <c r="S40" s="5" t="s">
        <v>51</v>
      </c>
    </row>
    <row r="41" spans="1:19" ht="16.2" x14ac:dyDescent="0.55000000000000004">
      <c r="I41" s="2" t="s">
        <v>47</v>
      </c>
      <c r="J41" s="2">
        <v>62</v>
      </c>
      <c r="K41" s="2">
        <v>44</v>
      </c>
      <c r="L41" s="2">
        <v>18</v>
      </c>
      <c r="M41" s="2">
        <v>36</v>
      </c>
      <c r="O41" s="5" t="s">
        <v>49</v>
      </c>
      <c r="P41" s="5" t="s">
        <v>48</v>
      </c>
      <c r="Q41" s="2" t="s">
        <v>75</v>
      </c>
      <c r="R41" s="5" t="s">
        <v>50</v>
      </c>
      <c r="S41" s="5" t="s">
        <v>51</v>
      </c>
    </row>
    <row r="43" spans="1:19" x14ac:dyDescent="0.55000000000000004">
      <c r="B43" s="17" t="s">
        <v>5</v>
      </c>
      <c r="C43" s="17"/>
      <c r="D43" s="18" t="s">
        <v>6</v>
      </c>
      <c r="E43" s="18"/>
      <c r="H43" s="1" t="s">
        <v>58</v>
      </c>
      <c r="I43" s="3" t="s">
        <v>59</v>
      </c>
      <c r="K43" s="2" t="s">
        <v>61</v>
      </c>
      <c r="L43" s="1" t="s">
        <v>58</v>
      </c>
      <c r="M43" s="3" t="s">
        <v>59</v>
      </c>
    </row>
    <row r="44" spans="1:19" x14ac:dyDescent="0.55000000000000004">
      <c r="B44" s="2" t="s">
        <v>48</v>
      </c>
      <c r="C44" s="2" t="s">
        <v>49</v>
      </c>
      <c r="D44" s="2" t="s">
        <v>50</v>
      </c>
      <c r="E44" s="2" t="s">
        <v>51</v>
      </c>
      <c r="G44" s="2" t="s">
        <v>52</v>
      </c>
      <c r="H44" s="2">
        <f>((C45-B45)/(C45+B45))</f>
        <v>0.57534246575342463</v>
      </c>
      <c r="I44" s="2">
        <f>((E45-D45)/(E45+D45))</f>
        <v>0.13812154696132597</v>
      </c>
      <c r="K44" s="2" t="s">
        <v>52</v>
      </c>
      <c r="L44" s="2">
        <f>((C45)/(C45+B45))</f>
        <v>0.78767123287671237</v>
      </c>
      <c r="M44" s="2">
        <f>((E45)/(E45+D45))</f>
        <v>0.56906077348066297</v>
      </c>
    </row>
    <row r="45" spans="1:19" x14ac:dyDescent="0.55000000000000004">
      <c r="A45" s="2" t="s">
        <v>52</v>
      </c>
      <c r="B45" s="2">
        <f t="shared" ref="B45:B56" si="4">IF(O30="EMPTY",J30,K30)</f>
        <v>31</v>
      </c>
      <c r="C45" s="2">
        <f t="shared" ref="C45:C56" si="5">IF(P30="SOCIAL",K30,J30)</f>
        <v>115</v>
      </c>
      <c r="D45" s="2">
        <f>IF(R30="FAMILIAR",L30,M30)</f>
        <v>78</v>
      </c>
      <c r="E45" s="2">
        <f>IF(S30="NOVEL",M30,L30)</f>
        <v>103</v>
      </c>
      <c r="G45" s="2" t="s">
        <v>53</v>
      </c>
      <c r="H45" s="2">
        <f t="shared" ref="H45:H55" si="6">((C46-B46)/(C46+B46))</f>
        <v>0.53103448275862064</v>
      </c>
      <c r="I45" s="2">
        <f t="shared" ref="I45:I55" si="7">((E46-D46)/(E46+D46))</f>
        <v>0.59701492537313428</v>
      </c>
      <c r="K45" s="2" t="s">
        <v>53</v>
      </c>
      <c r="L45" s="2">
        <f t="shared" ref="L45:L55" si="8">((C46)/(C46+B46))</f>
        <v>0.76551724137931032</v>
      </c>
      <c r="M45" s="2">
        <f t="shared" ref="M45:M55" si="9">((E46)/(E46+D46))</f>
        <v>0.79850746268656714</v>
      </c>
      <c r="N45"/>
      <c r="O45"/>
      <c r="P45"/>
      <c r="Q45"/>
      <c r="R45"/>
    </row>
    <row r="46" spans="1:19" x14ac:dyDescent="0.55000000000000004">
      <c r="A46" s="2" t="s">
        <v>53</v>
      </c>
      <c r="B46" s="2">
        <f t="shared" si="4"/>
        <v>34</v>
      </c>
      <c r="C46" s="2">
        <f t="shared" si="5"/>
        <v>111</v>
      </c>
      <c r="D46" s="2">
        <f>IF(R31="FAMILIAR",L31,M31)</f>
        <v>27</v>
      </c>
      <c r="E46" s="2">
        <f>IF(S31="NOVEL",M31,L31)</f>
        <v>107</v>
      </c>
      <c r="G46" s="2" t="s">
        <v>54</v>
      </c>
      <c r="H46" s="2">
        <f t="shared" si="6"/>
        <v>0.5161290322580645</v>
      </c>
      <c r="I46" s="2">
        <f t="shared" si="7"/>
        <v>-9.0909090909090912E-2</v>
      </c>
      <c r="K46" s="2" t="s">
        <v>54</v>
      </c>
      <c r="L46" s="2">
        <f t="shared" si="8"/>
        <v>0.75806451612903225</v>
      </c>
      <c r="M46" s="2">
        <f t="shared" si="9"/>
        <v>0.45454545454545453</v>
      </c>
      <c r="N46"/>
      <c r="O46"/>
      <c r="P46"/>
      <c r="Q46"/>
      <c r="R46"/>
    </row>
    <row r="47" spans="1:19" x14ac:dyDescent="0.55000000000000004">
      <c r="A47" s="2" t="s">
        <v>54</v>
      </c>
      <c r="B47" s="2">
        <f t="shared" si="4"/>
        <v>45</v>
      </c>
      <c r="C47" s="2">
        <f t="shared" si="5"/>
        <v>141</v>
      </c>
      <c r="D47" s="2">
        <f>IF(R32="FAMILIAR",L32,M32)</f>
        <v>42</v>
      </c>
      <c r="E47" s="2">
        <f>IF(S32="NOVEL",M32,L32)</f>
        <v>35</v>
      </c>
      <c r="G47" s="2" t="s">
        <v>55</v>
      </c>
      <c r="H47" s="2">
        <f t="shared" si="6"/>
        <v>0.57077625570776258</v>
      </c>
      <c r="I47" s="2">
        <f t="shared" si="7"/>
        <v>0.39047619047619048</v>
      </c>
      <c r="K47" s="2" t="s">
        <v>55</v>
      </c>
      <c r="L47" s="2">
        <f t="shared" si="8"/>
        <v>0.78538812785388123</v>
      </c>
      <c r="M47" s="2">
        <f t="shared" si="9"/>
        <v>0.69523809523809521</v>
      </c>
      <c r="N47"/>
      <c r="O47"/>
      <c r="P47"/>
      <c r="Q47"/>
      <c r="R47"/>
    </row>
    <row r="48" spans="1:19" x14ac:dyDescent="0.55000000000000004">
      <c r="A48" s="2" t="s">
        <v>55</v>
      </c>
      <c r="B48" s="2">
        <f t="shared" si="4"/>
        <v>47</v>
      </c>
      <c r="C48" s="2">
        <f t="shared" si="5"/>
        <v>172</v>
      </c>
      <c r="D48" s="2">
        <f>IF(R33="FAMILIAR",L33,M33)</f>
        <v>32</v>
      </c>
      <c r="E48" s="2">
        <f>IF(S33="NOVEL",M33,L33)</f>
        <v>73</v>
      </c>
      <c r="G48" s="2" t="s">
        <v>56</v>
      </c>
      <c r="H48" s="2">
        <f t="shared" si="6"/>
        <v>0.41666666666666669</v>
      </c>
      <c r="I48" s="2">
        <f t="shared" si="7"/>
        <v>0.22222222222222221</v>
      </c>
      <c r="K48" s="2" t="s">
        <v>56</v>
      </c>
      <c r="L48" s="2">
        <f t="shared" si="8"/>
        <v>0.70833333333333337</v>
      </c>
      <c r="M48" s="2">
        <f t="shared" si="9"/>
        <v>0.61111111111111116</v>
      </c>
      <c r="N48"/>
      <c r="O48"/>
      <c r="P48"/>
      <c r="Q48"/>
      <c r="R48"/>
    </row>
    <row r="49" spans="1:18" x14ac:dyDescent="0.55000000000000004">
      <c r="A49" s="2" t="s">
        <v>56</v>
      </c>
      <c r="B49" s="2">
        <f t="shared" si="4"/>
        <v>42</v>
      </c>
      <c r="C49" s="2">
        <f t="shared" si="5"/>
        <v>102</v>
      </c>
      <c r="D49" s="2">
        <f>IF(R34="FAMILIAR",L34,M34)</f>
        <v>35</v>
      </c>
      <c r="E49" s="2">
        <f>IF(S34="NOVEL",M34,L34)</f>
        <v>55</v>
      </c>
      <c r="G49" s="2" t="s">
        <v>57</v>
      </c>
      <c r="H49" s="2">
        <f t="shared" si="6"/>
        <v>0.23966942148760331</v>
      </c>
      <c r="I49" s="2">
        <f t="shared" si="7"/>
        <v>0.76623376623376627</v>
      </c>
      <c r="K49" s="2" t="s">
        <v>57</v>
      </c>
      <c r="L49" s="2">
        <f t="shared" si="8"/>
        <v>0.6198347107438017</v>
      </c>
      <c r="M49" s="2">
        <f t="shared" si="9"/>
        <v>0.88311688311688308</v>
      </c>
      <c r="N49"/>
      <c r="O49"/>
      <c r="P49"/>
      <c r="Q49"/>
      <c r="R49"/>
    </row>
    <row r="50" spans="1:18" x14ac:dyDescent="0.55000000000000004">
      <c r="A50" s="2" t="s">
        <v>57</v>
      </c>
      <c r="B50" s="2">
        <f t="shared" si="4"/>
        <v>46</v>
      </c>
      <c r="C50" s="2">
        <f t="shared" si="5"/>
        <v>75</v>
      </c>
      <c r="D50" s="2">
        <f>IF(R35="FAMILIAR",L35,M35)</f>
        <v>18</v>
      </c>
      <c r="E50" s="2">
        <f>IF(S35="NOVEL",M35,L35)</f>
        <v>136</v>
      </c>
      <c r="G50" s="2" t="s">
        <v>42</v>
      </c>
      <c r="H50" s="2">
        <f t="shared" si="6"/>
        <v>-3.9473684210526314E-2</v>
      </c>
      <c r="I50" s="2">
        <f t="shared" si="7"/>
        <v>0.39285714285714285</v>
      </c>
      <c r="K50" s="2" t="s">
        <v>42</v>
      </c>
      <c r="L50" s="2">
        <f t="shared" si="8"/>
        <v>0.48026315789473684</v>
      </c>
      <c r="M50" s="2">
        <f t="shared" si="9"/>
        <v>0.6964285714285714</v>
      </c>
      <c r="N50"/>
      <c r="O50"/>
      <c r="P50"/>
      <c r="Q50"/>
      <c r="R50"/>
    </row>
    <row r="51" spans="1:18" x14ac:dyDescent="0.55000000000000004">
      <c r="A51" s="2" t="s">
        <v>42</v>
      </c>
      <c r="B51" s="2">
        <f t="shared" si="4"/>
        <v>79</v>
      </c>
      <c r="C51" s="2">
        <f t="shared" si="5"/>
        <v>73</v>
      </c>
      <c r="D51" s="2">
        <f>IF(R36="FAMILIAR",L36,M36)</f>
        <v>34</v>
      </c>
      <c r="E51" s="2">
        <f>IF(S36="NOVEL",M36,L36)</f>
        <v>78</v>
      </c>
      <c r="G51" s="2" t="s">
        <v>43</v>
      </c>
      <c r="H51" s="2">
        <f t="shared" si="6"/>
        <v>0.76086956521739135</v>
      </c>
      <c r="I51" s="2">
        <f t="shared" si="7"/>
        <v>0.10752688172043011</v>
      </c>
      <c r="K51" s="2" t="s">
        <v>43</v>
      </c>
      <c r="L51" s="2">
        <f t="shared" si="8"/>
        <v>0.88043478260869568</v>
      </c>
      <c r="M51" s="2">
        <f t="shared" si="9"/>
        <v>0.55376344086021501</v>
      </c>
      <c r="N51"/>
      <c r="O51"/>
      <c r="P51"/>
      <c r="Q51"/>
      <c r="R51"/>
    </row>
    <row r="52" spans="1:18" x14ac:dyDescent="0.55000000000000004">
      <c r="A52" s="2" t="s">
        <v>43</v>
      </c>
      <c r="B52" s="2">
        <f t="shared" si="4"/>
        <v>11</v>
      </c>
      <c r="C52" s="2">
        <f t="shared" si="5"/>
        <v>81</v>
      </c>
      <c r="D52" s="2">
        <f>IF(R37="FAMILIAR",L37,M37)</f>
        <v>83</v>
      </c>
      <c r="E52" s="2">
        <f>IF(S37="NOVEL",M37,L37)</f>
        <v>103</v>
      </c>
      <c r="G52" s="2" t="s">
        <v>44</v>
      </c>
      <c r="H52" s="2">
        <f t="shared" si="6"/>
        <v>0.2932330827067669</v>
      </c>
      <c r="I52" s="2">
        <f t="shared" si="7"/>
        <v>0.12</v>
      </c>
      <c r="K52" s="2" t="s">
        <v>44</v>
      </c>
      <c r="L52" s="2">
        <f t="shared" si="8"/>
        <v>0.64661654135338342</v>
      </c>
      <c r="M52" s="2">
        <f t="shared" si="9"/>
        <v>0.56000000000000005</v>
      </c>
      <c r="N52"/>
      <c r="O52"/>
      <c r="P52"/>
      <c r="Q52"/>
      <c r="R52"/>
    </row>
    <row r="53" spans="1:18" x14ac:dyDescent="0.55000000000000004">
      <c r="A53" s="2" t="s">
        <v>44</v>
      </c>
      <c r="B53" s="2">
        <f t="shared" si="4"/>
        <v>47</v>
      </c>
      <c r="C53" s="2">
        <f t="shared" si="5"/>
        <v>86</v>
      </c>
      <c r="D53" s="2">
        <f>IF(R38="FAMILIAR",L38,M38)</f>
        <v>66</v>
      </c>
      <c r="E53" s="2">
        <f>IF(S38="NOVEL",M38,L38)</f>
        <v>84</v>
      </c>
      <c r="G53" s="2" t="s">
        <v>45</v>
      </c>
      <c r="H53" s="2">
        <f t="shared" si="6"/>
        <v>0.54216867469879515</v>
      </c>
      <c r="I53" s="2">
        <f t="shared" si="7"/>
        <v>0.36470588235294116</v>
      </c>
      <c r="K53" s="2" t="s">
        <v>45</v>
      </c>
      <c r="L53" s="2">
        <f t="shared" si="8"/>
        <v>0.77108433734939763</v>
      </c>
      <c r="M53" s="2">
        <f t="shared" si="9"/>
        <v>0.68235294117647061</v>
      </c>
      <c r="N53"/>
      <c r="O53"/>
      <c r="P53"/>
      <c r="Q53"/>
      <c r="R53"/>
    </row>
    <row r="54" spans="1:18" x14ac:dyDescent="0.55000000000000004">
      <c r="A54" s="2" t="s">
        <v>45</v>
      </c>
      <c r="B54" s="2">
        <f t="shared" si="4"/>
        <v>38</v>
      </c>
      <c r="C54" s="2">
        <f t="shared" si="5"/>
        <v>128</v>
      </c>
      <c r="D54" s="2">
        <f>IF(R39="FAMILIAR",L39,M39)</f>
        <v>27</v>
      </c>
      <c r="E54" s="2">
        <f>IF(S39="NOVEL",M39,L39)</f>
        <v>58</v>
      </c>
      <c r="G54" s="2" t="s">
        <v>46</v>
      </c>
      <c r="H54" s="2">
        <f t="shared" si="6"/>
        <v>0.6983240223463687</v>
      </c>
      <c r="I54" s="2">
        <f t="shared" si="7"/>
        <v>0.16129032258064516</v>
      </c>
      <c r="K54" s="2" t="s">
        <v>46</v>
      </c>
      <c r="L54" s="2">
        <f t="shared" si="8"/>
        <v>0.84916201117318435</v>
      </c>
      <c r="M54" s="2">
        <f t="shared" si="9"/>
        <v>0.58064516129032262</v>
      </c>
      <c r="N54"/>
      <c r="O54"/>
      <c r="P54"/>
      <c r="Q54"/>
      <c r="R54"/>
    </row>
    <row r="55" spans="1:18" x14ac:dyDescent="0.55000000000000004">
      <c r="A55" s="2" t="s">
        <v>46</v>
      </c>
      <c r="B55" s="2">
        <f t="shared" si="4"/>
        <v>27</v>
      </c>
      <c r="C55" s="2">
        <f t="shared" si="5"/>
        <v>152</v>
      </c>
      <c r="D55" s="2">
        <f>IF(R40="FAMILIAR",L40,M40)</f>
        <v>52</v>
      </c>
      <c r="E55" s="2">
        <f>IF(S40="NOVEL",M40,L40)</f>
        <v>72</v>
      </c>
      <c r="G55" s="2" t="s">
        <v>47</v>
      </c>
      <c r="H55" s="2">
        <f t="shared" si="6"/>
        <v>0.16981132075471697</v>
      </c>
      <c r="I55" s="2">
        <f t="shared" si="7"/>
        <v>0.33333333333333331</v>
      </c>
      <c r="K55" s="2" t="s">
        <v>47</v>
      </c>
      <c r="L55" s="2">
        <f t="shared" si="8"/>
        <v>0.58490566037735847</v>
      </c>
      <c r="M55" s="2">
        <f t="shared" si="9"/>
        <v>0.66666666666666663</v>
      </c>
      <c r="N55"/>
      <c r="O55"/>
      <c r="P55"/>
      <c r="Q55"/>
      <c r="R55"/>
    </row>
    <row r="56" spans="1:18" x14ac:dyDescent="0.55000000000000004">
      <c r="A56" s="2" t="s">
        <v>47</v>
      </c>
      <c r="B56" s="2">
        <f t="shared" si="4"/>
        <v>44</v>
      </c>
      <c r="C56" s="2">
        <f t="shared" si="5"/>
        <v>62</v>
      </c>
      <c r="D56" s="2">
        <f>IF(R41="FAMILIAR",L41,M41)</f>
        <v>18</v>
      </c>
      <c r="E56" s="2">
        <f>IF(S41="NOVEL",M41,L41)</f>
        <v>36</v>
      </c>
      <c r="N56"/>
      <c r="O56"/>
      <c r="P56"/>
      <c r="Q56"/>
      <c r="R56"/>
    </row>
    <row r="57" spans="1:18" x14ac:dyDescent="0.55000000000000004">
      <c r="N57"/>
      <c r="O57"/>
      <c r="P57"/>
      <c r="Q57"/>
      <c r="R57"/>
    </row>
    <row r="58" spans="1:18" s="22" customFormat="1" x14ac:dyDescent="0.55000000000000004">
      <c r="B58" s="23"/>
      <c r="C58" s="23"/>
      <c r="D58" s="23"/>
      <c r="E58" s="23"/>
    </row>
    <row r="59" spans="1:18" s="22" customFormat="1" x14ac:dyDescent="0.55000000000000004">
      <c r="H59" s="24"/>
      <c r="K59" s="24"/>
    </row>
    <row r="60" spans="1:18" s="22" customFormat="1" x14ac:dyDescent="0.55000000000000004"/>
    <row r="61" spans="1:18" s="22" customFormat="1" x14ac:dyDescent="0.55000000000000004"/>
    <row r="62" spans="1:18" s="22" customFormat="1" x14ac:dyDescent="0.55000000000000004"/>
    <row r="63" spans="1:18" s="22" customFormat="1" x14ac:dyDescent="0.55000000000000004">
      <c r="B63" s="23"/>
      <c r="C63" s="23"/>
    </row>
    <row r="64" spans="1:18" s="22" customFormat="1" x14ac:dyDescent="0.55000000000000004"/>
    <row r="65" s="22" customFormat="1" x14ac:dyDescent="0.55000000000000004"/>
    <row r="66" s="22" customFormat="1" x14ac:dyDescent="0.55000000000000004"/>
    <row r="67" s="22" customFormat="1" x14ac:dyDescent="0.55000000000000004"/>
    <row r="68" s="22" customFormat="1" x14ac:dyDescent="0.55000000000000004"/>
  </sheetData>
  <mergeCells count="15">
    <mergeCell ref="R28:S28"/>
    <mergeCell ref="B63:C63"/>
    <mergeCell ref="O28:P28"/>
    <mergeCell ref="B43:C43"/>
    <mergeCell ref="D43:E43"/>
    <mergeCell ref="B58:C58"/>
    <mergeCell ref="D58:E58"/>
    <mergeCell ref="A1:C1"/>
    <mergeCell ref="E1:G1"/>
    <mergeCell ref="I1:J1"/>
    <mergeCell ref="K1:L1"/>
    <mergeCell ref="L28:M28"/>
    <mergeCell ref="D28:E28"/>
    <mergeCell ref="B28:C28"/>
    <mergeCell ref="J28:K28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D5C36-63BD-49C6-A5F8-30B6111441DF}">
  <dimension ref="A1:V65"/>
  <sheetViews>
    <sheetView tabSelected="1" zoomScale="70" zoomScaleNormal="70" workbookViewId="0">
      <selection activeCell="R26" sqref="R26:S26"/>
    </sheetView>
  </sheetViews>
  <sheetFormatPr defaultColWidth="10.83984375" defaultRowHeight="14.4" x14ac:dyDescent="0.55000000000000004"/>
  <cols>
    <col min="1" max="7" width="10.83984375" style="2"/>
    <col min="8" max="8" width="16" style="2" customWidth="1"/>
    <col min="9" max="9" width="13.83984375" style="2" customWidth="1"/>
    <col min="10" max="14" width="10.83984375" style="2"/>
    <col min="15" max="16" width="9.26171875" style="2" bestFit="1" customWidth="1"/>
    <col min="17" max="18" width="12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19</v>
      </c>
      <c r="B3" s="2" t="s">
        <v>3</v>
      </c>
      <c r="C3" s="2">
        <v>112</v>
      </c>
      <c r="E3" s="2" t="s">
        <v>19</v>
      </c>
      <c r="F3" s="2" t="s">
        <v>3</v>
      </c>
      <c r="G3" s="2">
        <v>80</v>
      </c>
      <c r="I3" s="2" t="str">
        <f>IF(B3="LEFT",C3,"")</f>
        <v/>
      </c>
      <c r="J3" s="2">
        <f>IF(B3="RIGHT",C3,"")</f>
        <v>112</v>
      </c>
      <c r="K3" s="2" t="str">
        <f>IF(F3="LEFT",G3,"")</f>
        <v/>
      </c>
      <c r="L3" s="2">
        <f>IF(F3="RIGHT",G3,"")</f>
        <v>80</v>
      </c>
    </row>
    <row r="4" spans="1:12" x14ac:dyDescent="0.55000000000000004">
      <c r="A4" s="2" t="s">
        <v>19</v>
      </c>
      <c r="B4" s="2" t="s">
        <v>4</v>
      </c>
      <c r="C4" s="2">
        <v>14</v>
      </c>
      <c r="E4" s="2" t="s">
        <v>19</v>
      </c>
      <c r="F4" s="2" t="s">
        <v>4</v>
      </c>
      <c r="G4" s="2">
        <v>54</v>
      </c>
      <c r="I4" s="2">
        <f t="shared" ref="I4:I25" si="0">IF(B4="LEFT",C4,"")</f>
        <v>14</v>
      </c>
      <c r="J4" s="2" t="str">
        <f t="shared" ref="J4:J25" si="1">IF(B4="RIGHT",C4,"")</f>
        <v/>
      </c>
      <c r="K4" s="2">
        <f t="shared" ref="K4:K25" si="2">IF(F4="LEFT",G4,"")</f>
        <v>54</v>
      </c>
      <c r="L4" s="2" t="str">
        <f t="shared" ref="L4:L25" si="3">IF(F4="RIGHT",G4,"")</f>
        <v/>
      </c>
    </row>
    <row r="5" spans="1:12" x14ac:dyDescent="0.55000000000000004">
      <c r="A5" s="2" t="s">
        <v>20</v>
      </c>
      <c r="B5" s="2" t="s">
        <v>4</v>
      </c>
      <c r="C5" s="2">
        <v>47</v>
      </c>
      <c r="E5" s="2" t="s">
        <v>20</v>
      </c>
      <c r="F5" s="2" t="s">
        <v>3</v>
      </c>
      <c r="G5" s="2">
        <v>25</v>
      </c>
      <c r="I5" s="2">
        <f t="shared" si="0"/>
        <v>47</v>
      </c>
      <c r="J5" s="2" t="str">
        <f t="shared" si="1"/>
        <v/>
      </c>
      <c r="K5" s="2" t="str">
        <f t="shared" si="2"/>
        <v/>
      </c>
      <c r="L5" s="2">
        <f t="shared" si="3"/>
        <v>25</v>
      </c>
    </row>
    <row r="6" spans="1:12" x14ac:dyDescent="0.55000000000000004">
      <c r="A6" s="2" t="s">
        <v>20</v>
      </c>
      <c r="B6" s="2" t="s">
        <v>3</v>
      </c>
      <c r="C6" s="2">
        <v>53</v>
      </c>
      <c r="E6" s="2" t="s">
        <v>20</v>
      </c>
      <c r="F6" s="2" t="s">
        <v>4</v>
      </c>
      <c r="G6" s="2">
        <v>17</v>
      </c>
      <c r="I6" s="2" t="str">
        <f t="shared" si="0"/>
        <v/>
      </c>
      <c r="J6" s="2">
        <f t="shared" si="1"/>
        <v>53</v>
      </c>
      <c r="K6" s="2">
        <f t="shared" si="2"/>
        <v>17</v>
      </c>
      <c r="L6" s="2" t="str">
        <f t="shared" si="3"/>
        <v/>
      </c>
    </row>
    <row r="7" spans="1:12" x14ac:dyDescent="0.55000000000000004">
      <c r="A7" s="2" t="s">
        <v>21</v>
      </c>
      <c r="B7" s="2" t="s">
        <v>3</v>
      </c>
      <c r="C7" s="2">
        <v>94</v>
      </c>
      <c r="E7" s="2" t="s">
        <v>21</v>
      </c>
      <c r="F7" s="2" t="s">
        <v>3</v>
      </c>
      <c r="G7" s="2">
        <v>114</v>
      </c>
      <c r="I7" s="2" t="str">
        <f t="shared" si="0"/>
        <v/>
      </c>
      <c r="J7" s="2">
        <f t="shared" si="1"/>
        <v>94</v>
      </c>
      <c r="K7" s="2" t="str">
        <f t="shared" si="2"/>
        <v/>
      </c>
      <c r="L7" s="2">
        <f t="shared" si="3"/>
        <v>114</v>
      </c>
    </row>
    <row r="8" spans="1:12" x14ac:dyDescent="0.55000000000000004">
      <c r="A8" s="2" t="s">
        <v>21</v>
      </c>
      <c r="B8" s="2" t="s">
        <v>4</v>
      </c>
      <c r="C8" s="2">
        <v>57</v>
      </c>
      <c r="E8" s="2" t="s">
        <v>21</v>
      </c>
      <c r="F8" s="2" t="s">
        <v>4</v>
      </c>
      <c r="G8" s="2">
        <v>59</v>
      </c>
      <c r="I8" s="2">
        <f t="shared" si="0"/>
        <v>57</v>
      </c>
      <c r="J8" s="2" t="str">
        <f t="shared" si="1"/>
        <v/>
      </c>
      <c r="K8" s="2">
        <f t="shared" si="2"/>
        <v>59</v>
      </c>
      <c r="L8" s="2" t="str">
        <f t="shared" si="3"/>
        <v/>
      </c>
    </row>
    <row r="9" spans="1:12" x14ac:dyDescent="0.55000000000000004">
      <c r="A9" s="2" t="s">
        <v>23</v>
      </c>
      <c r="B9" s="2" t="s">
        <v>4</v>
      </c>
      <c r="C9" s="2">
        <v>73</v>
      </c>
      <c r="E9" s="2" t="s">
        <v>23</v>
      </c>
      <c r="F9" s="2" t="s">
        <v>4</v>
      </c>
      <c r="G9" s="2">
        <v>71</v>
      </c>
      <c r="I9" s="2">
        <f t="shared" si="0"/>
        <v>73</v>
      </c>
      <c r="J9" s="2" t="str">
        <f t="shared" si="1"/>
        <v/>
      </c>
      <c r="K9" s="2">
        <f t="shared" si="2"/>
        <v>71</v>
      </c>
      <c r="L9" s="2" t="str">
        <f t="shared" si="3"/>
        <v/>
      </c>
    </row>
    <row r="10" spans="1:12" x14ac:dyDescent="0.55000000000000004">
      <c r="A10" s="2" t="s">
        <v>23</v>
      </c>
      <c r="B10" s="2" t="s">
        <v>3</v>
      </c>
      <c r="C10" s="2">
        <v>30</v>
      </c>
      <c r="E10" s="2" t="s">
        <v>23</v>
      </c>
      <c r="F10" s="2" t="s">
        <v>3</v>
      </c>
      <c r="G10" s="2">
        <v>41</v>
      </c>
      <c r="I10" s="2" t="str">
        <f t="shared" si="0"/>
        <v/>
      </c>
      <c r="J10" s="2">
        <f t="shared" si="1"/>
        <v>30</v>
      </c>
      <c r="K10" s="2" t="str">
        <f t="shared" si="2"/>
        <v/>
      </c>
      <c r="L10" s="2">
        <f t="shared" si="3"/>
        <v>41</v>
      </c>
    </row>
    <row r="11" spans="1:12" x14ac:dyDescent="0.55000000000000004">
      <c r="A11" s="2" t="s">
        <v>24</v>
      </c>
      <c r="B11" s="2" t="s">
        <v>3</v>
      </c>
      <c r="C11" s="2">
        <v>36</v>
      </c>
      <c r="E11" s="2" t="s">
        <v>24</v>
      </c>
      <c r="F11" s="2" t="s">
        <v>4</v>
      </c>
      <c r="G11" s="2">
        <v>76</v>
      </c>
      <c r="I11" s="2" t="str">
        <f t="shared" si="0"/>
        <v/>
      </c>
      <c r="J11" s="2">
        <f t="shared" si="1"/>
        <v>36</v>
      </c>
      <c r="K11" s="2">
        <f t="shared" si="2"/>
        <v>76</v>
      </c>
      <c r="L11" s="2" t="str">
        <f t="shared" si="3"/>
        <v/>
      </c>
    </row>
    <row r="12" spans="1:12" x14ac:dyDescent="0.55000000000000004">
      <c r="A12" s="2" t="s">
        <v>24</v>
      </c>
      <c r="B12" s="2" t="s">
        <v>4</v>
      </c>
      <c r="C12" s="2">
        <v>160</v>
      </c>
      <c r="E12" s="2" t="s">
        <v>24</v>
      </c>
      <c r="F12" s="2" t="s">
        <v>3</v>
      </c>
      <c r="G12" s="2">
        <v>51</v>
      </c>
      <c r="I12" s="2">
        <f t="shared" si="0"/>
        <v>160</v>
      </c>
      <c r="J12" s="2" t="str">
        <f t="shared" si="1"/>
        <v/>
      </c>
      <c r="K12" s="2" t="str">
        <f t="shared" si="2"/>
        <v/>
      </c>
      <c r="L12" s="2">
        <f t="shared" si="3"/>
        <v>51</v>
      </c>
    </row>
    <row r="13" spans="1:12" x14ac:dyDescent="0.55000000000000004">
      <c r="A13" s="2" t="s">
        <v>12</v>
      </c>
      <c r="B13" s="2" t="s">
        <v>3</v>
      </c>
      <c r="C13" s="2">
        <v>102</v>
      </c>
      <c r="E13" s="2" t="s">
        <v>12</v>
      </c>
      <c r="F13" s="2" t="s">
        <v>4</v>
      </c>
      <c r="G13" s="2">
        <v>129</v>
      </c>
      <c r="I13" s="2" t="str">
        <f t="shared" si="0"/>
        <v/>
      </c>
      <c r="J13" s="2">
        <f t="shared" si="1"/>
        <v>102</v>
      </c>
      <c r="K13" s="2">
        <f t="shared" si="2"/>
        <v>129</v>
      </c>
      <c r="L13" s="2" t="str">
        <f t="shared" si="3"/>
        <v/>
      </c>
    </row>
    <row r="14" spans="1:12" x14ac:dyDescent="0.55000000000000004">
      <c r="A14" s="2" t="s">
        <v>12</v>
      </c>
      <c r="B14" s="2" t="s">
        <v>4</v>
      </c>
      <c r="C14" s="2">
        <v>138</v>
      </c>
      <c r="E14" s="2" t="s">
        <v>12</v>
      </c>
      <c r="F14" s="2" t="s">
        <v>3</v>
      </c>
      <c r="G14" s="2">
        <v>97</v>
      </c>
      <c r="I14" s="2">
        <f t="shared" si="0"/>
        <v>138</v>
      </c>
      <c r="J14" s="2" t="str">
        <f t="shared" si="1"/>
        <v/>
      </c>
      <c r="K14" s="2" t="str">
        <f t="shared" si="2"/>
        <v/>
      </c>
      <c r="L14" s="2">
        <f t="shared" si="3"/>
        <v>97</v>
      </c>
    </row>
    <row r="15" spans="1:12" x14ac:dyDescent="0.55000000000000004">
      <c r="A15" s="2" t="s">
        <v>11</v>
      </c>
      <c r="B15" s="2" t="s">
        <v>3</v>
      </c>
      <c r="C15" s="2">
        <v>80</v>
      </c>
      <c r="E15" s="2" t="s">
        <v>11</v>
      </c>
      <c r="F15" s="2" t="s">
        <v>4</v>
      </c>
      <c r="G15" s="2">
        <v>134</v>
      </c>
      <c r="I15" s="2" t="str">
        <f t="shared" si="0"/>
        <v/>
      </c>
      <c r="J15" s="2">
        <f t="shared" si="1"/>
        <v>80</v>
      </c>
      <c r="K15" s="2">
        <f t="shared" si="2"/>
        <v>134</v>
      </c>
      <c r="L15" s="2" t="str">
        <f t="shared" si="3"/>
        <v/>
      </c>
    </row>
    <row r="16" spans="1:12" x14ac:dyDescent="0.55000000000000004">
      <c r="A16" s="2" t="s">
        <v>11</v>
      </c>
      <c r="B16" s="2" t="s">
        <v>4</v>
      </c>
      <c r="C16" s="2">
        <v>68</v>
      </c>
      <c r="E16" s="2" t="s">
        <v>11</v>
      </c>
      <c r="F16" s="2" t="s">
        <v>3</v>
      </c>
      <c r="G16" s="2">
        <v>74</v>
      </c>
      <c r="I16" s="2">
        <f t="shared" si="0"/>
        <v>68</v>
      </c>
      <c r="J16" s="2" t="str">
        <f t="shared" si="1"/>
        <v/>
      </c>
      <c r="K16" s="2" t="str">
        <f t="shared" si="2"/>
        <v/>
      </c>
      <c r="L16" s="2">
        <f t="shared" si="3"/>
        <v>74</v>
      </c>
    </row>
    <row r="17" spans="1:19" x14ac:dyDescent="0.55000000000000004">
      <c r="A17" s="2" t="s">
        <v>13</v>
      </c>
      <c r="B17" s="2" t="s">
        <v>3</v>
      </c>
      <c r="C17" s="2">
        <v>71</v>
      </c>
      <c r="E17" s="2" t="s">
        <v>13</v>
      </c>
      <c r="F17" s="2" t="s">
        <v>3</v>
      </c>
      <c r="G17" s="2">
        <v>54</v>
      </c>
      <c r="I17" s="2" t="str">
        <f t="shared" si="0"/>
        <v/>
      </c>
      <c r="J17" s="2">
        <f t="shared" si="1"/>
        <v>71</v>
      </c>
      <c r="K17" s="2" t="str">
        <f t="shared" si="2"/>
        <v/>
      </c>
      <c r="L17" s="2">
        <f t="shared" si="3"/>
        <v>54</v>
      </c>
    </row>
    <row r="18" spans="1:19" x14ac:dyDescent="0.55000000000000004">
      <c r="A18" s="2" t="s">
        <v>13</v>
      </c>
      <c r="B18" s="2" t="s">
        <v>4</v>
      </c>
      <c r="C18" s="2">
        <v>38</v>
      </c>
      <c r="E18" s="2" t="s">
        <v>13</v>
      </c>
      <c r="F18" s="2" t="s">
        <v>4</v>
      </c>
      <c r="G18" s="2">
        <v>70</v>
      </c>
      <c r="I18" s="2">
        <f t="shared" si="0"/>
        <v>38</v>
      </c>
      <c r="J18" s="2" t="str">
        <f t="shared" si="1"/>
        <v/>
      </c>
      <c r="K18" s="2">
        <f t="shared" si="2"/>
        <v>70</v>
      </c>
      <c r="L18" s="2" t="str">
        <f t="shared" si="3"/>
        <v/>
      </c>
    </row>
    <row r="19" spans="1:19" x14ac:dyDescent="0.55000000000000004">
      <c r="A19" s="2" t="s">
        <v>14</v>
      </c>
      <c r="B19" s="2" t="s">
        <v>4</v>
      </c>
      <c r="C19" s="2">
        <v>86</v>
      </c>
      <c r="E19" s="2" t="s">
        <v>14</v>
      </c>
      <c r="F19" s="2" t="s">
        <v>4</v>
      </c>
      <c r="G19" s="2">
        <v>76</v>
      </c>
      <c r="I19" s="2">
        <f t="shared" si="0"/>
        <v>86</v>
      </c>
      <c r="J19" s="2" t="str">
        <f t="shared" si="1"/>
        <v/>
      </c>
      <c r="K19" s="2">
        <f t="shared" si="2"/>
        <v>76</v>
      </c>
      <c r="L19" s="2" t="str">
        <f t="shared" si="3"/>
        <v/>
      </c>
    </row>
    <row r="20" spans="1:19" x14ac:dyDescent="0.55000000000000004">
      <c r="A20" s="2" t="s">
        <v>14</v>
      </c>
      <c r="B20" s="2" t="s">
        <v>3</v>
      </c>
      <c r="C20" s="2">
        <v>107</v>
      </c>
      <c r="E20" s="2" t="s">
        <v>14</v>
      </c>
      <c r="F20" s="2" t="s">
        <v>3</v>
      </c>
      <c r="G20" s="2">
        <v>28</v>
      </c>
      <c r="I20" s="2" t="str">
        <f t="shared" si="0"/>
        <v/>
      </c>
      <c r="J20" s="2">
        <f t="shared" si="1"/>
        <v>107</v>
      </c>
      <c r="K20" s="2" t="str">
        <f t="shared" si="2"/>
        <v/>
      </c>
      <c r="L20" s="2">
        <f t="shared" si="3"/>
        <v>28</v>
      </c>
    </row>
    <row r="21" spans="1:19" x14ac:dyDescent="0.55000000000000004">
      <c r="A21" s="2" t="s">
        <v>15</v>
      </c>
      <c r="B21" s="2" t="s">
        <v>4</v>
      </c>
      <c r="C21" s="2">
        <v>101</v>
      </c>
      <c r="E21" s="2" t="s">
        <v>15</v>
      </c>
      <c r="F21" s="2" t="s">
        <v>3</v>
      </c>
      <c r="G21" s="2">
        <v>65</v>
      </c>
      <c r="I21" s="2">
        <f t="shared" si="0"/>
        <v>101</v>
      </c>
      <c r="J21" s="2" t="str">
        <f t="shared" si="1"/>
        <v/>
      </c>
      <c r="K21" s="2" t="str">
        <f t="shared" si="2"/>
        <v/>
      </c>
      <c r="L21" s="2">
        <f t="shared" si="3"/>
        <v>65</v>
      </c>
    </row>
    <row r="22" spans="1:19" x14ac:dyDescent="0.55000000000000004">
      <c r="A22" s="2" t="s">
        <v>15</v>
      </c>
      <c r="B22" s="2" t="s">
        <v>3</v>
      </c>
      <c r="C22" s="2">
        <v>21</v>
      </c>
      <c r="E22" s="2" t="s">
        <v>15</v>
      </c>
      <c r="F22" s="2" t="s">
        <v>4</v>
      </c>
      <c r="G22" s="2">
        <v>31</v>
      </c>
      <c r="I22" s="2" t="str">
        <f t="shared" si="0"/>
        <v/>
      </c>
      <c r="J22" s="2">
        <f t="shared" si="1"/>
        <v>21</v>
      </c>
      <c r="K22" s="2">
        <f t="shared" si="2"/>
        <v>31</v>
      </c>
      <c r="L22" s="2" t="str">
        <f t="shared" si="3"/>
        <v/>
      </c>
    </row>
    <row r="23" spans="1:19" x14ac:dyDescent="0.55000000000000004">
      <c r="A23" s="2" t="s">
        <v>16</v>
      </c>
      <c r="B23" s="2" t="s">
        <v>4</v>
      </c>
      <c r="C23" s="2">
        <v>90</v>
      </c>
      <c r="E23" s="2" t="s">
        <v>16</v>
      </c>
      <c r="F23" s="2" t="s">
        <v>4</v>
      </c>
      <c r="G23" s="2">
        <v>21</v>
      </c>
      <c r="I23" s="2">
        <f t="shared" si="0"/>
        <v>90</v>
      </c>
      <c r="J23" s="2" t="str">
        <f t="shared" si="1"/>
        <v/>
      </c>
      <c r="K23" s="2">
        <f t="shared" si="2"/>
        <v>21</v>
      </c>
      <c r="L23" s="2" t="str">
        <f t="shared" si="3"/>
        <v/>
      </c>
    </row>
    <row r="24" spans="1:19" x14ac:dyDescent="0.55000000000000004">
      <c r="A24" s="2" t="s">
        <v>16</v>
      </c>
      <c r="B24" s="2" t="s">
        <v>3</v>
      </c>
      <c r="C24" s="2">
        <v>41</v>
      </c>
      <c r="E24" s="2" t="s">
        <v>16</v>
      </c>
      <c r="F24" s="2" t="s">
        <v>3</v>
      </c>
      <c r="G24" s="2">
        <v>147</v>
      </c>
      <c r="I24" s="2" t="str">
        <f t="shared" si="0"/>
        <v/>
      </c>
      <c r="J24" s="2">
        <f t="shared" si="1"/>
        <v>41</v>
      </c>
      <c r="K24" s="2" t="str">
        <f t="shared" si="2"/>
        <v/>
      </c>
      <c r="L24" s="2">
        <f t="shared" si="3"/>
        <v>147</v>
      </c>
    </row>
    <row r="25" spans="1:19" x14ac:dyDescent="0.55000000000000004">
      <c r="I25" s="2" t="str">
        <f t="shared" si="0"/>
        <v/>
      </c>
      <c r="J25" s="2" t="str">
        <f t="shared" si="1"/>
        <v/>
      </c>
      <c r="K25" s="2" t="str">
        <f t="shared" si="2"/>
        <v/>
      </c>
      <c r="L25" s="2" t="str">
        <f t="shared" si="3"/>
        <v/>
      </c>
    </row>
    <row r="26" spans="1:19" x14ac:dyDescent="0.55000000000000004">
      <c r="B26" s="17" t="s">
        <v>5</v>
      </c>
      <c r="C26" s="17"/>
      <c r="D26" s="18" t="s">
        <v>6</v>
      </c>
      <c r="E26" s="18"/>
      <c r="J26" s="17" t="s">
        <v>5</v>
      </c>
      <c r="K26" s="17"/>
      <c r="L26" s="18" t="s">
        <v>6</v>
      </c>
      <c r="M26" s="18"/>
      <c r="O26" s="17" t="s">
        <v>5</v>
      </c>
      <c r="P26" s="17"/>
      <c r="R26" s="18" t="s">
        <v>6</v>
      </c>
      <c r="S26" s="18"/>
    </row>
    <row r="27" spans="1:19" x14ac:dyDescent="0.55000000000000004">
      <c r="B27" s="2" t="s">
        <v>4</v>
      </c>
      <c r="C27" s="2" t="s">
        <v>3</v>
      </c>
      <c r="D27" s="2" t="s">
        <v>4</v>
      </c>
      <c r="E27" s="2" t="s">
        <v>3</v>
      </c>
      <c r="J27" s="2" t="s">
        <v>4</v>
      </c>
      <c r="K27" s="2" t="s">
        <v>3</v>
      </c>
      <c r="L27" s="2" t="s">
        <v>4</v>
      </c>
      <c r="M27" s="2" t="s">
        <v>3</v>
      </c>
      <c r="O27" s="2" t="s">
        <v>4</v>
      </c>
      <c r="P27" s="2" t="s">
        <v>3</v>
      </c>
      <c r="R27" s="2" t="s">
        <v>4</v>
      </c>
      <c r="S27" s="2" t="s">
        <v>3</v>
      </c>
    </row>
    <row r="28" spans="1:19" ht="16.2" x14ac:dyDescent="0.55000000000000004">
      <c r="A28" s="2" t="s">
        <v>37</v>
      </c>
      <c r="B28" s="2">
        <v>67.132999999999996</v>
      </c>
      <c r="C28" s="2">
        <v>186.96700000000001</v>
      </c>
      <c r="D28" s="2">
        <v>141.80000000000001</v>
      </c>
      <c r="E28" s="2">
        <v>129.96700000000001</v>
      </c>
      <c r="I28" s="2" t="s">
        <v>37</v>
      </c>
      <c r="J28" s="2" cm="1">
        <f t="array" ref="J28:J38">_xlfn._xlws.FILTER(I3:I25,I3:I25&lt;&gt;"")</f>
        <v>14</v>
      </c>
      <c r="K28" s="2" cm="1">
        <f t="array" ref="K28:K38">_xlfn._xlws.FILTER(J3:J25,J3:J25&lt;&gt;"")</f>
        <v>112</v>
      </c>
      <c r="L28" s="2" cm="1">
        <f t="array" ref="L28:L38">_xlfn._xlws.FILTER(K3:K25,K3:K25&lt;&gt;"")</f>
        <v>54</v>
      </c>
      <c r="M28" s="2" cm="1">
        <f t="array" ref="M28:M38">_xlfn._xlws.FILTER(L3:L25,L3:L25&lt;&gt;"")</f>
        <v>80</v>
      </c>
      <c r="O28" s="6" t="s">
        <v>48</v>
      </c>
      <c r="P28" s="6" t="s">
        <v>49</v>
      </c>
      <c r="Q28" s="2" t="s">
        <v>76</v>
      </c>
      <c r="R28" s="6" t="s">
        <v>50</v>
      </c>
      <c r="S28" s="6" t="s">
        <v>51</v>
      </c>
    </row>
    <row r="29" spans="1:19" ht="16.2" x14ac:dyDescent="0.55000000000000004">
      <c r="A29" s="2" t="s">
        <v>38</v>
      </c>
      <c r="B29" s="2">
        <v>78</v>
      </c>
      <c r="C29" s="2">
        <v>88</v>
      </c>
      <c r="D29" s="2">
        <v>43.033000000000001</v>
      </c>
      <c r="E29" s="2">
        <v>32.332999999999998</v>
      </c>
      <c r="I29" s="2" t="s">
        <v>38</v>
      </c>
      <c r="J29" s="2">
        <v>47</v>
      </c>
      <c r="K29" s="2">
        <v>53</v>
      </c>
      <c r="L29" s="2">
        <v>17</v>
      </c>
      <c r="M29" s="2">
        <v>25</v>
      </c>
      <c r="O29" s="6" t="s">
        <v>49</v>
      </c>
      <c r="P29" s="6" t="s">
        <v>48</v>
      </c>
      <c r="Q29" s="2" t="s">
        <v>75</v>
      </c>
      <c r="R29" s="6" t="s">
        <v>50</v>
      </c>
      <c r="S29" s="6" t="s">
        <v>51</v>
      </c>
    </row>
    <row r="30" spans="1:19" ht="16.2" x14ac:dyDescent="0.55000000000000004">
      <c r="A30" s="2" t="s">
        <v>39</v>
      </c>
      <c r="B30" s="2">
        <v>96.6</v>
      </c>
      <c r="C30" s="2">
        <v>135.833</v>
      </c>
      <c r="D30" s="2">
        <v>111.833</v>
      </c>
      <c r="E30" s="2">
        <v>130.167</v>
      </c>
      <c r="I30" s="2" t="s">
        <v>39</v>
      </c>
      <c r="J30" s="2">
        <v>57</v>
      </c>
      <c r="K30" s="2">
        <v>94</v>
      </c>
      <c r="L30" s="2">
        <v>59</v>
      </c>
      <c r="M30" s="2">
        <v>114</v>
      </c>
      <c r="O30" s="6" t="s">
        <v>48</v>
      </c>
      <c r="P30" s="6" t="s">
        <v>49</v>
      </c>
      <c r="Q30" s="2" t="s">
        <v>76</v>
      </c>
      <c r="R30" s="6" t="s">
        <v>50</v>
      </c>
      <c r="S30" s="6" t="s">
        <v>51</v>
      </c>
    </row>
    <row r="31" spans="1:19" ht="16.2" x14ac:dyDescent="0.55000000000000004">
      <c r="A31" s="2" t="s">
        <v>40</v>
      </c>
      <c r="B31" s="2">
        <v>105.167</v>
      </c>
      <c r="C31" s="2">
        <v>57.167000000000002</v>
      </c>
      <c r="D31" s="2">
        <v>110.7</v>
      </c>
      <c r="E31" s="2">
        <v>70.332999999999998</v>
      </c>
      <c r="I31" s="2" t="s">
        <v>40</v>
      </c>
      <c r="J31" s="2">
        <v>73</v>
      </c>
      <c r="K31" s="2">
        <v>30</v>
      </c>
      <c r="L31" s="2">
        <v>71</v>
      </c>
      <c r="M31" s="2">
        <v>41</v>
      </c>
      <c r="O31" s="6" t="s">
        <v>49</v>
      </c>
      <c r="P31" s="6" t="s">
        <v>48</v>
      </c>
      <c r="Q31" s="2" t="s">
        <v>76</v>
      </c>
      <c r="R31" s="6" t="s">
        <v>51</v>
      </c>
      <c r="S31" s="6" t="s">
        <v>50</v>
      </c>
    </row>
    <row r="32" spans="1:19" ht="16.2" x14ac:dyDescent="0.55000000000000004">
      <c r="A32" s="2" t="s">
        <v>41</v>
      </c>
      <c r="B32" s="2">
        <v>179.267</v>
      </c>
      <c r="C32" s="2">
        <v>69.033000000000001</v>
      </c>
      <c r="D32" s="2">
        <v>127.533</v>
      </c>
      <c r="E32" s="2">
        <v>88.7</v>
      </c>
      <c r="I32" s="2" t="s">
        <v>41</v>
      </c>
      <c r="J32" s="2">
        <v>160</v>
      </c>
      <c r="K32" s="2">
        <v>36</v>
      </c>
      <c r="L32" s="2">
        <v>76</v>
      </c>
      <c r="M32" s="2">
        <v>51</v>
      </c>
      <c r="O32" s="6" t="s">
        <v>49</v>
      </c>
      <c r="P32" s="6" t="s">
        <v>48</v>
      </c>
      <c r="Q32" s="2" t="s">
        <v>76</v>
      </c>
      <c r="R32" s="6" t="s">
        <v>51</v>
      </c>
      <c r="S32" s="6" t="s">
        <v>50</v>
      </c>
    </row>
    <row r="33" spans="1:22" ht="16.2" x14ac:dyDescent="0.55000000000000004">
      <c r="A33" s="2" t="s">
        <v>42</v>
      </c>
      <c r="B33" s="2">
        <v>180.4</v>
      </c>
      <c r="C33" s="2">
        <v>137.9</v>
      </c>
      <c r="D33" s="2">
        <v>137.63300000000001</v>
      </c>
      <c r="E33" s="2">
        <v>114.9</v>
      </c>
      <c r="I33" s="2" t="s">
        <v>42</v>
      </c>
      <c r="J33" s="2">
        <v>138</v>
      </c>
      <c r="K33" s="2">
        <v>102</v>
      </c>
      <c r="L33" s="2">
        <v>129</v>
      </c>
      <c r="M33" s="2">
        <v>97</v>
      </c>
      <c r="O33" s="6" t="s">
        <v>49</v>
      </c>
      <c r="P33" s="6" t="s">
        <v>48</v>
      </c>
      <c r="Q33" s="2" t="s">
        <v>76</v>
      </c>
      <c r="R33" s="6" t="s">
        <v>51</v>
      </c>
      <c r="S33" s="6" t="s">
        <v>50</v>
      </c>
    </row>
    <row r="34" spans="1:22" ht="16.2" x14ac:dyDescent="0.55000000000000004">
      <c r="A34" s="2" t="s">
        <v>43</v>
      </c>
      <c r="B34" s="2">
        <v>112.333</v>
      </c>
      <c r="C34" s="2">
        <v>126</v>
      </c>
      <c r="D34" s="2">
        <v>152.767</v>
      </c>
      <c r="E34" s="2">
        <v>74.167000000000002</v>
      </c>
      <c r="I34" s="2" t="s">
        <v>43</v>
      </c>
      <c r="J34" s="2">
        <v>68</v>
      </c>
      <c r="K34" s="2">
        <v>80</v>
      </c>
      <c r="L34" s="2">
        <v>134</v>
      </c>
      <c r="M34" s="2">
        <v>74</v>
      </c>
      <c r="O34" s="6" t="s">
        <v>48</v>
      </c>
      <c r="P34" s="6" t="s">
        <v>49</v>
      </c>
      <c r="Q34" s="2" t="s">
        <v>75</v>
      </c>
      <c r="R34" s="6" t="s">
        <v>51</v>
      </c>
      <c r="S34" s="6" t="s">
        <v>50</v>
      </c>
    </row>
    <row r="35" spans="1:22" ht="16.2" x14ac:dyDescent="0.55000000000000004">
      <c r="A35" s="2" t="s">
        <v>44</v>
      </c>
      <c r="B35" s="2">
        <v>98.832999999999998</v>
      </c>
      <c r="C35" s="2">
        <v>108.533</v>
      </c>
      <c r="D35" s="2">
        <v>122.56699999999999</v>
      </c>
      <c r="E35" s="2">
        <v>85.033000000000001</v>
      </c>
      <c r="I35" s="2" t="s">
        <v>44</v>
      </c>
      <c r="J35" s="2">
        <v>38</v>
      </c>
      <c r="K35" s="2">
        <v>71</v>
      </c>
      <c r="L35" s="2">
        <v>70</v>
      </c>
      <c r="M35" s="2">
        <v>54</v>
      </c>
      <c r="O35" s="6" t="s">
        <v>48</v>
      </c>
      <c r="P35" s="6" t="s">
        <v>49</v>
      </c>
      <c r="Q35" s="2" t="s">
        <v>76</v>
      </c>
      <c r="R35" s="6" t="s">
        <v>50</v>
      </c>
      <c r="S35" s="6" t="s">
        <v>51</v>
      </c>
    </row>
    <row r="36" spans="1:22" ht="16.2" x14ac:dyDescent="0.55000000000000004">
      <c r="A36" s="2" t="s">
        <v>45</v>
      </c>
      <c r="B36" s="2">
        <v>93.9</v>
      </c>
      <c r="C36" s="2">
        <v>146.167</v>
      </c>
      <c r="D36" s="2">
        <v>140.833</v>
      </c>
      <c r="E36" s="2">
        <v>51.933</v>
      </c>
      <c r="I36" s="2" t="s">
        <v>45</v>
      </c>
      <c r="J36" s="2">
        <v>86</v>
      </c>
      <c r="K36" s="2">
        <v>107</v>
      </c>
      <c r="L36" s="2">
        <v>76</v>
      </c>
      <c r="M36" s="2">
        <v>28</v>
      </c>
      <c r="O36" s="6" t="s">
        <v>48</v>
      </c>
      <c r="P36" s="6" t="s">
        <v>49</v>
      </c>
      <c r="Q36" s="2" t="s">
        <v>75</v>
      </c>
      <c r="R36" s="6" t="s">
        <v>51</v>
      </c>
      <c r="S36" s="6" t="s">
        <v>50</v>
      </c>
    </row>
    <row r="37" spans="1:22" ht="16.2" x14ac:dyDescent="0.55000000000000004">
      <c r="A37" s="2" t="s">
        <v>46</v>
      </c>
      <c r="B37" s="2">
        <v>169.233</v>
      </c>
      <c r="C37" s="2">
        <v>43.7</v>
      </c>
      <c r="D37" s="2">
        <v>71.966999999999999</v>
      </c>
      <c r="E37" s="2">
        <v>120.06699999999999</v>
      </c>
      <c r="I37" s="2" t="s">
        <v>46</v>
      </c>
      <c r="J37" s="2">
        <v>101</v>
      </c>
      <c r="K37" s="2">
        <v>21</v>
      </c>
      <c r="L37" s="2">
        <v>31</v>
      </c>
      <c r="M37" s="2">
        <v>65</v>
      </c>
      <c r="O37" s="6" t="s">
        <v>49</v>
      </c>
      <c r="P37" s="6" t="s">
        <v>48</v>
      </c>
      <c r="Q37" s="2" t="s">
        <v>75</v>
      </c>
      <c r="R37" s="6" t="s">
        <v>50</v>
      </c>
      <c r="S37" s="6" t="s">
        <v>51</v>
      </c>
    </row>
    <row r="38" spans="1:22" ht="16.2" x14ac:dyDescent="0.55000000000000004">
      <c r="A38" s="2" t="s">
        <v>47</v>
      </c>
      <c r="B38" s="2">
        <v>106.3</v>
      </c>
      <c r="C38" s="2">
        <v>63.633000000000003</v>
      </c>
      <c r="D38" s="2">
        <v>39.832999999999998</v>
      </c>
      <c r="E38" s="2">
        <v>192</v>
      </c>
      <c r="I38" s="2" t="s">
        <v>47</v>
      </c>
      <c r="J38" s="2">
        <v>90</v>
      </c>
      <c r="K38" s="2">
        <v>41</v>
      </c>
      <c r="L38" s="2">
        <v>21</v>
      </c>
      <c r="M38" s="2">
        <v>147</v>
      </c>
      <c r="O38" s="6" t="s">
        <v>49</v>
      </c>
      <c r="P38" s="6" t="s">
        <v>48</v>
      </c>
      <c r="Q38" s="2" t="s">
        <v>75</v>
      </c>
      <c r="R38" s="6" t="s">
        <v>50</v>
      </c>
      <c r="S38" s="6" t="s">
        <v>51</v>
      </c>
    </row>
    <row r="40" spans="1:22" ht="16.2" x14ac:dyDescent="0.55000000000000004">
      <c r="B40" s="17" t="s">
        <v>5</v>
      </c>
      <c r="C40" s="17"/>
      <c r="D40" s="18" t="s">
        <v>6</v>
      </c>
      <c r="E40" s="18"/>
      <c r="H40" s="1" t="s">
        <v>58</v>
      </c>
      <c r="I40" s="3" t="s">
        <v>59</v>
      </c>
      <c r="K40" s="2" t="s">
        <v>61</v>
      </c>
      <c r="L40" s="1" t="s">
        <v>58</v>
      </c>
      <c r="M40" s="3" t="s">
        <v>59</v>
      </c>
      <c r="O40" s="25"/>
      <c r="P40" s="26"/>
      <c r="Q40" s="26"/>
      <c r="R40" s="22"/>
      <c r="S40" s="22"/>
      <c r="T40" s="22"/>
      <c r="U40" s="22"/>
      <c r="V40" s="22"/>
    </row>
    <row r="41" spans="1:22" x14ac:dyDescent="0.55000000000000004">
      <c r="B41" s="2" t="s">
        <v>48</v>
      </c>
      <c r="C41" s="2" t="s">
        <v>49</v>
      </c>
      <c r="D41" s="2" t="s">
        <v>50</v>
      </c>
      <c r="E41" s="2" t="s">
        <v>51</v>
      </c>
      <c r="G41" s="2" t="s">
        <v>52</v>
      </c>
      <c r="H41" s="2">
        <f>((C42-B42)/(C42+B42))</f>
        <v>0.77777777777777779</v>
      </c>
      <c r="I41" s="2">
        <f>((E42-D42)/(E42+D42))</f>
        <v>0.19402985074626866</v>
      </c>
      <c r="K41" s="2" t="s">
        <v>52</v>
      </c>
      <c r="L41" s="2">
        <f>((C42)/(C42+B42))</f>
        <v>0.88888888888888884</v>
      </c>
      <c r="M41" s="2">
        <f>((E42)/(E42+D42))</f>
        <v>0.59701492537313428</v>
      </c>
      <c r="O41" s="26"/>
      <c r="P41" s="26"/>
      <c r="Q41" s="26"/>
      <c r="R41" s="22"/>
      <c r="S41" s="22"/>
      <c r="T41" s="22"/>
      <c r="U41" s="22"/>
      <c r="V41" s="22"/>
    </row>
    <row r="42" spans="1:22" x14ac:dyDescent="0.55000000000000004">
      <c r="A42" s="2" t="s">
        <v>52</v>
      </c>
      <c r="B42" s="2">
        <f>IF(O28="EMPTY",J28,K28)</f>
        <v>14</v>
      </c>
      <c r="C42" s="2">
        <f>IF(P28="SOCIAL",K28,J28)</f>
        <v>112</v>
      </c>
      <c r="D42" s="2">
        <f>IF(R28="FAMILIAR",L28,M28)</f>
        <v>54</v>
      </c>
      <c r="E42" s="2">
        <f>IF(S28="NOVEL",M28,L28)</f>
        <v>80</v>
      </c>
      <c r="G42" s="2" t="s">
        <v>53</v>
      </c>
      <c r="H42" s="2">
        <f t="shared" ref="H42:H51" si="4">((C43-B43)/(C43+B43))</f>
        <v>-0.06</v>
      </c>
      <c r="I42" s="2">
        <f t="shared" ref="I42:I51" si="5">((E43-D43)/(E43+D43))</f>
        <v>0.19047619047619047</v>
      </c>
      <c r="K42" s="2" t="s">
        <v>53</v>
      </c>
      <c r="L42" s="2">
        <f t="shared" ref="L42:L43" si="6">((C43)/(C43+B43))</f>
        <v>0.47</v>
      </c>
      <c r="M42" s="2">
        <f t="shared" ref="M42:M43" si="7">((E43)/(E43+D43))</f>
        <v>0.59523809523809523</v>
      </c>
      <c r="N42"/>
      <c r="O42" s="26"/>
      <c r="P42" s="26"/>
      <c r="Q42" s="26"/>
      <c r="R42" s="22"/>
      <c r="S42" s="22"/>
      <c r="T42" s="22"/>
      <c r="U42" s="22"/>
      <c r="V42" s="22"/>
    </row>
    <row r="43" spans="1:22" x14ac:dyDescent="0.55000000000000004">
      <c r="A43" s="2" t="s">
        <v>53</v>
      </c>
      <c r="B43" s="2">
        <f t="shared" ref="B43:B52" si="8">IF(O29="EMPTY",J29,K29)</f>
        <v>53</v>
      </c>
      <c r="C43" s="2">
        <f t="shared" ref="C43:C52" si="9">IF(P29="SOCIAL",K29,J29)</f>
        <v>47</v>
      </c>
      <c r="D43" s="2">
        <f>IF(R29="FAMILIAR",L29,M29)</f>
        <v>17</v>
      </c>
      <c r="E43" s="2">
        <f>IF(S29="NOVEL",M29,L29)</f>
        <v>25</v>
      </c>
      <c r="G43" s="2" t="s">
        <v>54</v>
      </c>
      <c r="H43" s="2">
        <f t="shared" si="4"/>
        <v>0.24503311258278146</v>
      </c>
      <c r="I43" s="2">
        <f t="shared" si="5"/>
        <v>0.31791907514450868</v>
      </c>
      <c r="K43" s="2" t="s">
        <v>54</v>
      </c>
      <c r="L43" s="2">
        <f t="shared" si="6"/>
        <v>0.62251655629139069</v>
      </c>
      <c r="M43" s="2">
        <f t="shared" si="7"/>
        <v>0.65895953757225434</v>
      </c>
      <c r="N43"/>
      <c r="O43" s="26"/>
      <c r="P43" s="26"/>
      <c r="Q43" s="26"/>
      <c r="R43" s="22"/>
      <c r="S43" s="22"/>
      <c r="T43" s="22"/>
      <c r="U43" s="22"/>
      <c r="V43" s="22"/>
    </row>
    <row r="44" spans="1:22" x14ac:dyDescent="0.55000000000000004">
      <c r="A44" s="2" t="s">
        <v>54</v>
      </c>
      <c r="B44" s="2">
        <f t="shared" si="8"/>
        <v>57</v>
      </c>
      <c r="C44" s="2">
        <f t="shared" si="9"/>
        <v>94</v>
      </c>
      <c r="D44" s="2">
        <f>IF(R30="FAMILIAR",L30,M30)</f>
        <v>59</v>
      </c>
      <c r="E44" s="2">
        <f>IF(S30="NOVEL",M30,L30)</f>
        <v>114</v>
      </c>
      <c r="G44" s="2" t="s">
        <v>56</v>
      </c>
      <c r="H44" s="2">
        <f t="shared" si="4"/>
        <v>0.41747572815533979</v>
      </c>
      <c r="I44" s="2">
        <f t="shared" si="5"/>
        <v>0.26785714285714285</v>
      </c>
      <c r="K44" s="2" t="s">
        <v>56</v>
      </c>
      <c r="L44" s="2">
        <f t="shared" ref="L44:L51" si="10">((C45)/(C45+B45))</f>
        <v>0.70873786407766992</v>
      </c>
      <c r="M44" s="2">
        <f t="shared" ref="M44:M51" si="11">((E45)/(E45+D45))</f>
        <v>0.6339285714285714</v>
      </c>
      <c r="N44"/>
      <c r="O44" s="26"/>
      <c r="P44" s="26"/>
      <c r="Q44" s="26"/>
      <c r="R44" s="22"/>
      <c r="S44" s="22"/>
      <c r="T44" s="22"/>
      <c r="U44" s="22"/>
      <c r="V44" s="22"/>
    </row>
    <row r="45" spans="1:22" x14ac:dyDescent="0.55000000000000004">
      <c r="A45" s="2" t="s">
        <v>56</v>
      </c>
      <c r="B45" s="2">
        <f t="shared" si="8"/>
        <v>30</v>
      </c>
      <c r="C45" s="2">
        <f t="shared" si="9"/>
        <v>73</v>
      </c>
      <c r="D45" s="2">
        <f>IF(R31="FAMILIAR",L31,M31)</f>
        <v>41</v>
      </c>
      <c r="E45" s="2">
        <f>IF(S31="NOVEL",M31,L31)</f>
        <v>71</v>
      </c>
      <c r="G45" s="2" t="s">
        <v>57</v>
      </c>
      <c r="H45" s="2">
        <f t="shared" si="4"/>
        <v>0.63265306122448983</v>
      </c>
      <c r="I45" s="2">
        <f t="shared" si="5"/>
        <v>0.19685039370078741</v>
      </c>
      <c r="K45" s="2" t="s">
        <v>57</v>
      </c>
      <c r="L45" s="2">
        <f t="shared" si="10"/>
        <v>0.81632653061224492</v>
      </c>
      <c r="M45" s="2">
        <f t="shared" si="11"/>
        <v>0.59842519685039375</v>
      </c>
      <c r="N45"/>
      <c r="O45" s="26"/>
      <c r="P45" s="26"/>
      <c r="Q45" s="26"/>
      <c r="R45" s="22"/>
      <c r="S45" s="22"/>
      <c r="T45" s="22"/>
      <c r="U45" s="22"/>
      <c r="V45" s="22"/>
    </row>
    <row r="46" spans="1:22" x14ac:dyDescent="0.55000000000000004">
      <c r="A46" s="2" t="s">
        <v>57</v>
      </c>
      <c r="B46" s="2">
        <f t="shared" si="8"/>
        <v>36</v>
      </c>
      <c r="C46" s="2">
        <f t="shared" si="9"/>
        <v>160</v>
      </c>
      <c r="D46" s="2">
        <f>IF(R32="FAMILIAR",L32,M32)</f>
        <v>51</v>
      </c>
      <c r="E46" s="2">
        <f>IF(S32="NOVEL",M32,L32)</f>
        <v>76</v>
      </c>
      <c r="G46" s="2" t="s">
        <v>42</v>
      </c>
      <c r="H46" s="2">
        <f t="shared" si="4"/>
        <v>0.15</v>
      </c>
      <c r="I46" s="2">
        <f t="shared" si="5"/>
        <v>0.1415929203539823</v>
      </c>
      <c r="K46" s="2" t="s">
        <v>42</v>
      </c>
      <c r="L46" s="2">
        <f t="shared" si="10"/>
        <v>0.57499999999999996</v>
      </c>
      <c r="M46" s="2">
        <f t="shared" si="11"/>
        <v>0.57079646017699115</v>
      </c>
      <c r="N46"/>
      <c r="O46" s="26"/>
      <c r="P46" s="26"/>
      <c r="Q46" s="26"/>
      <c r="R46" s="22"/>
      <c r="S46" s="22"/>
      <c r="T46" s="22"/>
      <c r="U46" s="22"/>
      <c r="V46" s="22"/>
    </row>
    <row r="47" spans="1:22" x14ac:dyDescent="0.55000000000000004">
      <c r="A47" s="2" t="s">
        <v>42</v>
      </c>
      <c r="B47" s="2">
        <f t="shared" si="8"/>
        <v>102</v>
      </c>
      <c r="C47" s="2">
        <f t="shared" si="9"/>
        <v>138</v>
      </c>
      <c r="D47" s="2">
        <f>IF(R33="FAMILIAR",L33,M33)</f>
        <v>97</v>
      </c>
      <c r="E47" s="2">
        <f>IF(S33="NOVEL",M33,L33)</f>
        <v>129</v>
      </c>
      <c r="G47" s="2" t="s">
        <v>43</v>
      </c>
      <c r="H47" s="2">
        <f t="shared" si="4"/>
        <v>8.1081081081081086E-2</v>
      </c>
      <c r="I47" s="2">
        <f t="shared" si="5"/>
        <v>0.28846153846153844</v>
      </c>
      <c r="K47" s="2" t="s">
        <v>43</v>
      </c>
      <c r="L47" s="2">
        <f t="shared" si="10"/>
        <v>0.54054054054054057</v>
      </c>
      <c r="M47" s="2">
        <f t="shared" si="11"/>
        <v>0.64423076923076927</v>
      </c>
      <c r="N47"/>
      <c r="O47" s="26"/>
      <c r="P47" s="26"/>
      <c r="Q47" s="26"/>
      <c r="R47" s="22"/>
      <c r="S47" s="22"/>
      <c r="T47" s="22"/>
      <c r="U47" s="22"/>
      <c r="V47" s="22"/>
    </row>
    <row r="48" spans="1:22" x14ac:dyDescent="0.55000000000000004">
      <c r="A48" s="2" t="s">
        <v>43</v>
      </c>
      <c r="B48" s="2">
        <f t="shared" si="8"/>
        <v>68</v>
      </c>
      <c r="C48" s="2">
        <f t="shared" si="9"/>
        <v>80</v>
      </c>
      <c r="D48" s="2">
        <f>IF(R34="FAMILIAR",L34,M34)</f>
        <v>74</v>
      </c>
      <c r="E48" s="2">
        <f>IF(S34="NOVEL",M34,L34)</f>
        <v>134</v>
      </c>
      <c r="G48" s="2" t="s">
        <v>44</v>
      </c>
      <c r="H48" s="2">
        <f t="shared" si="4"/>
        <v>0.30275229357798167</v>
      </c>
      <c r="I48" s="2">
        <f t="shared" si="5"/>
        <v>-0.12903225806451613</v>
      </c>
      <c r="K48" s="2" t="s">
        <v>44</v>
      </c>
      <c r="L48" s="2">
        <f t="shared" si="10"/>
        <v>0.65137614678899081</v>
      </c>
      <c r="M48" s="2">
        <f t="shared" si="11"/>
        <v>0.43548387096774194</v>
      </c>
      <c r="N48"/>
      <c r="O48" s="26"/>
      <c r="P48" s="26"/>
      <c r="Q48" s="26"/>
      <c r="R48" s="22"/>
      <c r="S48" s="22"/>
      <c r="T48" s="22"/>
      <c r="U48" s="22"/>
      <c r="V48" s="22"/>
    </row>
    <row r="49" spans="1:22" x14ac:dyDescent="0.55000000000000004">
      <c r="A49" s="2" t="s">
        <v>44</v>
      </c>
      <c r="B49" s="2">
        <f t="shared" si="8"/>
        <v>38</v>
      </c>
      <c r="C49" s="2">
        <f t="shared" si="9"/>
        <v>71</v>
      </c>
      <c r="D49" s="2">
        <f>IF(R35="FAMILIAR",L35,M35)</f>
        <v>70</v>
      </c>
      <c r="E49" s="2">
        <f>IF(S35="NOVEL",M35,L35)</f>
        <v>54</v>
      </c>
      <c r="G49" s="2" t="s">
        <v>45</v>
      </c>
      <c r="H49" s="2">
        <f t="shared" si="4"/>
        <v>0.10880829015544041</v>
      </c>
      <c r="I49" s="2">
        <f t="shared" si="5"/>
        <v>0.46153846153846156</v>
      </c>
      <c r="K49" s="2" t="s">
        <v>45</v>
      </c>
      <c r="L49" s="2">
        <f t="shared" si="10"/>
        <v>0.55440414507772018</v>
      </c>
      <c r="M49" s="2">
        <f t="shared" si="11"/>
        <v>0.73076923076923073</v>
      </c>
      <c r="N49"/>
      <c r="O49" s="26"/>
      <c r="P49" s="26"/>
      <c r="Q49" s="26"/>
      <c r="R49" s="22"/>
      <c r="S49" s="22"/>
      <c r="T49" s="22"/>
      <c r="U49" s="22"/>
      <c r="V49" s="22"/>
    </row>
    <row r="50" spans="1:22" x14ac:dyDescent="0.55000000000000004">
      <c r="A50" s="2" t="s">
        <v>45</v>
      </c>
      <c r="B50" s="2">
        <f t="shared" si="8"/>
        <v>86</v>
      </c>
      <c r="C50" s="2">
        <f t="shared" si="9"/>
        <v>107</v>
      </c>
      <c r="D50" s="2">
        <f>IF(R36="FAMILIAR",L36,M36)</f>
        <v>28</v>
      </c>
      <c r="E50" s="2">
        <f>IF(S36="NOVEL",M36,L36)</f>
        <v>76</v>
      </c>
      <c r="G50" s="2" t="s">
        <v>46</v>
      </c>
      <c r="H50" s="2">
        <f t="shared" si="4"/>
        <v>0.65573770491803274</v>
      </c>
      <c r="I50" s="2">
        <f t="shared" si="5"/>
        <v>0.35416666666666669</v>
      </c>
      <c r="K50" s="2" t="s">
        <v>46</v>
      </c>
      <c r="L50" s="2">
        <f t="shared" si="10"/>
        <v>0.82786885245901642</v>
      </c>
      <c r="M50" s="2">
        <f t="shared" si="11"/>
        <v>0.67708333333333337</v>
      </c>
      <c r="N50"/>
      <c r="O50" s="26"/>
      <c r="P50" s="26"/>
      <c r="Q50" s="26"/>
      <c r="R50" s="22"/>
      <c r="S50" s="22"/>
      <c r="T50" s="22"/>
      <c r="U50" s="22"/>
      <c r="V50" s="22"/>
    </row>
    <row r="51" spans="1:22" x14ac:dyDescent="0.55000000000000004">
      <c r="A51" s="2" t="s">
        <v>46</v>
      </c>
      <c r="B51" s="2">
        <f t="shared" si="8"/>
        <v>21</v>
      </c>
      <c r="C51" s="2">
        <f t="shared" si="9"/>
        <v>101</v>
      </c>
      <c r="D51" s="2">
        <f>IF(R37="FAMILIAR",L37,M37)</f>
        <v>31</v>
      </c>
      <c r="E51" s="2">
        <f>IF(S37="NOVEL",M37,L37)</f>
        <v>65</v>
      </c>
      <c r="G51" s="2" t="s">
        <v>47</v>
      </c>
      <c r="H51" s="2">
        <f t="shared" si="4"/>
        <v>0.37404580152671757</v>
      </c>
      <c r="I51" s="2">
        <f t="shared" si="5"/>
        <v>0.75</v>
      </c>
      <c r="K51" s="2" t="s">
        <v>47</v>
      </c>
      <c r="L51" s="2">
        <f t="shared" si="10"/>
        <v>0.68702290076335881</v>
      </c>
      <c r="M51" s="2">
        <f t="shared" si="11"/>
        <v>0.875</v>
      </c>
      <c r="N51"/>
      <c r="O51" s="26"/>
      <c r="P51" s="26"/>
      <c r="Q51" s="26"/>
      <c r="R51" s="22"/>
      <c r="S51" s="22"/>
      <c r="T51" s="22"/>
      <c r="U51" s="22"/>
      <c r="V51" s="22"/>
    </row>
    <row r="52" spans="1:22" x14ac:dyDescent="0.55000000000000004">
      <c r="A52" s="2" t="s">
        <v>47</v>
      </c>
      <c r="B52" s="2">
        <f t="shared" si="8"/>
        <v>41</v>
      </c>
      <c r="C52" s="2">
        <f t="shared" si="9"/>
        <v>90</v>
      </c>
      <c r="D52" s="2">
        <f>IF(R38="FAMILIAR",L38,M38)</f>
        <v>21</v>
      </c>
      <c r="E52" s="2">
        <f>IF(S38="NOVEL",M38,L38)</f>
        <v>147</v>
      </c>
      <c r="N52"/>
      <c r="O52" s="26"/>
      <c r="P52" s="26"/>
      <c r="Q52" s="26"/>
      <c r="R52" s="22"/>
      <c r="S52" s="22"/>
      <c r="T52" s="22"/>
      <c r="U52" s="22"/>
      <c r="V52" s="22"/>
    </row>
    <row r="53" spans="1:22" x14ac:dyDescent="0.55000000000000004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O53" s="22"/>
      <c r="P53" s="22"/>
      <c r="Q53" s="22"/>
      <c r="R53" s="22"/>
      <c r="S53" s="22"/>
      <c r="T53" s="22"/>
      <c r="U53" s="22"/>
      <c r="V53" s="22"/>
    </row>
    <row r="54" spans="1:22" x14ac:dyDescent="0.55000000000000004">
      <c r="A54" s="22"/>
      <c r="B54" s="23"/>
      <c r="C54" s="23"/>
      <c r="D54" s="23"/>
      <c r="E54" s="23"/>
      <c r="F54" s="22"/>
      <c r="G54" s="22"/>
      <c r="H54" s="22"/>
      <c r="I54" s="22"/>
      <c r="J54" s="22"/>
      <c r="K54" s="22"/>
      <c r="L54" s="22"/>
      <c r="M54" s="22"/>
      <c r="O54" s="22"/>
      <c r="P54" s="22"/>
      <c r="Q54" s="22"/>
      <c r="R54" s="22"/>
      <c r="S54" s="22"/>
      <c r="T54" s="22"/>
      <c r="U54" s="22"/>
      <c r="V54" s="22"/>
    </row>
    <row r="55" spans="1:22" x14ac:dyDescent="0.55000000000000004">
      <c r="A55" s="22"/>
      <c r="B55" s="22"/>
      <c r="C55" s="22"/>
      <c r="D55" s="22"/>
      <c r="E55" s="22"/>
      <c r="F55" s="22"/>
      <c r="G55" s="22"/>
      <c r="H55" s="24"/>
      <c r="I55" s="22"/>
      <c r="J55" s="22"/>
      <c r="K55" s="24"/>
      <c r="L55" s="22"/>
      <c r="M55" s="22"/>
      <c r="O55" s="22"/>
      <c r="P55" s="22"/>
      <c r="Q55" s="22"/>
      <c r="R55" s="22"/>
      <c r="S55" s="22"/>
      <c r="T55" s="22"/>
      <c r="U55" s="22"/>
      <c r="V55" s="22"/>
    </row>
    <row r="56" spans="1:22" x14ac:dyDescent="0.55000000000000004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O56" s="22"/>
      <c r="P56" s="22"/>
      <c r="Q56" s="22"/>
      <c r="R56" s="22"/>
      <c r="S56" s="22"/>
      <c r="T56" s="22"/>
      <c r="U56" s="22"/>
      <c r="V56" s="22"/>
    </row>
    <row r="57" spans="1:22" x14ac:dyDescent="0.55000000000000004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O57" s="22"/>
      <c r="P57" s="22"/>
      <c r="Q57" s="22"/>
      <c r="R57" s="22"/>
      <c r="S57" s="22"/>
      <c r="T57" s="22"/>
      <c r="U57" s="22"/>
      <c r="V57" s="22"/>
    </row>
    <row r="58" spans="1:22" x14ac:dyDescent="0.55000000000000004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O58" s="22"/>
      <c r="P58" s="22"/>
      <c r="Q58" s="22"/>
      <c r="R58" s="22"/>
      <c r="S58" s="22"/>
      <c r="T58" s="22"/>
      <c r="U58" s="22"/>
      <c r="V58" s="22"/>
    </row>
    <row r="59" spans="1:22" x14ac:dyDescent="0.55000000000000004">
      <c r="A59" s="22"/>
      <c r="B59" s="23"/>
      <c r="C59" s="23"/>
      <c r="D59" s="22"/>
      <c r="E59" s="22"/>
      <c r="F59" s="22"/>
      <c r="G59" s="22"/>
      <c r="H59" s="22"/>
      <c r="I59" s="22"/>
      <c r="J59" s="22"/>
      <c r="K59" s="22"/>
      <c r="L59" s="22"/>
      <c r="M59" s="22"/>
      <c r="O59" s="22"/>
      <c r="P59" s="22"/>
      <c r="Q59" s="22"/>
      <c r="R59" s="22"/>
      <c r="S59" s="22"/>
      <c r="T59" s="22"/>
      <c r="U59" s="22"/>
      <c r="V59" s="22"/>
    </row>
    <row r="60" spans="1:22" x14ac:dyDescent="0.55000000000000004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O60" s="22"/>
      <c r="P60" s="22"/>
      <c r="Q60" s="22"/>
      <c r="R60" s="22"/>
      <c r="S60" s="22"/>
      <c r="T60" s="22"/>
      <c r="U60" s="22"/>
      <c r="V60" s="22"/>
    </row>
    <row r="61" spans="1:22" x14ac:dyDescent="0.55000000000000004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O61" s="22"/>
      <c r="P61" s="22"/>
      <c r="Q61" s="22"/>
      <c r="R61" s="22"/>
      <c r="S61" s="22"/>
      <c r="T61" s="22"/>
      <c r="U61" s="22"/>
      <c r="V61" s="22"/>
    </row>
    <row r="62" spans="1:22" x14ac:dyDescent="0.55000000000000004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O62" s="22"/>
      <c r="P62" s="22"/>
      <c r="Q62" s="22"/>
      <c r="R62" s="22"/>
      <c r="S62" s="22"/>
      <c r="T62" s="22"/>
      <c r="U62" s="22"/>
      <c r="V62" s="22"/>
    </row>
    <row r="63" spans="1:22" x14ac:dyDescent="0.55000000000000004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O63" s="22"/>
      <c r="P63" s="22"/>
      <c r="Q63" s="22"/>
      <c r="R63" s="22"/>
      <c r="S63" s="22"/>
      <c r="T63" s="22"/>
      <c r="U63" s="22"/>
      <c r="V63" s="22"/>
    </row>
    <row r="64" spans="1:22" x14ac:dyDescent="0.5500000000000000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O64" s="22"/>
      <c r="P64" s="22"/>
      <c r="Q64" s="22"/>
      <c r="R64" s="22"/>
      <c r="S64" s="22"/>
      <c r="T64" s="22"/>
      <c r="U64" s="22"/>
      <c r="V64" s="22"/>
    </row>
    <row r="65" spans="1:22" x14ac:dyDescent="0.55000000000000004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O65" s="22"/>
      <c r="P65" s="22"/>
      <c r="Q65" s="22"/>
      <c r="R65" s="22"/>
      <c r="S65" s="22"/>
      <c r="T65" s="22"/>
      <c r="U65" s="22"/>
      <c r="V65" s="22"/>
    </row>
  </sheetData>
  <mergeCells count="15">
    <mergeCell ref="R26:S26"/>
    <mergeCell ref="B59:C59"/>
    <mergeCell ref="J26:K26"/>
    <mergeCell ref="O26:P26"/>
    <mergeCell ref="B40:C40"/>
    <mergeCell ref="D40:E40"/>
    <mergeCell ref="B54:C54"/>
    <mergeCell ref="A1:C1"/>
    <mergeCell ref="E1:G1"/>
    <mergeCell ref="I1:J1"/>
    <mergeCell ref="K1:L1"/>
    <mergeCell ref="D54:E54"/>
    <mergeCell ref="L26:M26"/>
    <mergeCell ref="B26:C26"/>
    <mergeCell ref="D26:E2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702B2-6FB6-482B-AFF0-DBE0EAD7E49E}">
  <dimension ref="A1:V70"/>
  <sheetViews>
    <sheetView zoomScale="70" zoomScaleNormal="70" workbookViewId="0">
      <selection activeCell="E33" sqref="E33"/>
    </sheetView>
  </sheetViews>
  <sheetFormatPr defaultColWidth="10.83984375" defaultRowHeight="14.4" x14ac:dyDescent="0.55000000000000004"/>
  <cols>
    <col min="1" max="7" width="10.83984375" style="2"/>
    <col min="8" max="8" width="16.26171875" style="2" customWidth="1"/>
    <col min="9" max="9" width="14.41796875" style="2" customWidth="1"/>
    <col min="10" max="14" width="10.83984375" style="2"/>
    <col min="15" max="16" width="9.26171875" style="2" bestFit="1" customWidth="1"/>
    <col min="17" max="18" width="12" style="2" bestFit="1" customWidth="1"/>
    <col min="19" max="16384" width="10.83984375" style="2"/>
  </cols>
  <sheetData>
    <row r="1" spans="1:12" x14ac:dyDescent="0.55000000000000004">
      <c r="A1" s="17" t="s">
        <v>5</v>
      </c>
      <c r="B1" s="17"/>
      <c r="C1" s="17"/>
      <c r="E1" s="18" t="s">
        <v>6</v>
      </c>
      <c r="F1" s="18"/>
      <c r="G1" s="18"/>
      <c r="I1" s="17" t="s">
        <v>5</v>
      </c>
      <c r="J1" s="17"/>
      <c r="K1" s="18" t="s">
        <v>6</v>
      </c>
      <c r="L1" s="18"/>
    </row>
    <row r="2" spans="1:12" x14ac:dyDescent="0.55000000000000004">
      <c r="A2" s="2" t="s">
        <v>0</v>
      </c>
      <c r="B2" s="2" t="s">
        <v>1</v>
      </c>
      <c r="C2" s="2" t="s">
        <v>2</v>
      </c>
      <c r="E2" s="2" t="s">
        <v>0</v>
      </c>
      <c r="F2" s="2" t="s">
        <v>1</v>
      </c>
      <c r="G2" s="2" t="s">
        <v>2</v>
      </c>
      <c r="I2" s="2" t="s">
        <v>4</v>
      </c>
      <c r="J2" s="2" t="s">
        <v>3</v>
      </c>
      <c r="K2" s="2" t="s">
        <v>4</v>
      </c>
      <c r="L2" s="2" t="s">
        <v>3</v>
      </c>
    </row>
    <row r="3" spans="1:12" x14ac:dyDescent="0.55000000000000004">
      <c r="A3" s="2" t="s">
        <v>19</v>
      </c>
      <c r="B3" s="2" t="s">
        <v>3</v>
      </c>
      <c r="C3" s="2">
        <v>170</v>
      </c>
      <c r="E3" s="2" t="s">
        <v>19</v>
      </c>
      <c r="F3" s="2" t="s">
        <v>3</v>
      </c>
      <c r="G3" s="2">
        <v>151</v>
      </c>
      <c r="I3" s="2" t="str">
        <f>IF(B3="LEFT",C3,"")</f>
        <v/>
      </c>
      <c r="J3" s="2">
        <f>IF(B3="RIGHT",C3,"")</f>
        <v>170</v>
      </c>
      <c r="K3" s="2" t="str">
        <f>IF(F3="LEFT",G3,"")</f>
        <v/>
      </c>
      <c r="L3" s="2">
        <f>IF(F3="RIGHT",G3,"")</f>
        <v>151</v>
      </c>
    </row>
    <row r="4" spans="1:12" x14ac:dyDescent="0.55000000000000004">
      <c r="A4" s="2" t="s">
        <v>19</v>
      </c>
      <c r="B4" s="2" t="s">
        <v>4</v>
      </c>
      <c r="C4" s="2">
        <v>42</v>
      </c>
      <c r="E4" s="2" t="s">
        <v>19</v>
      </c>
      <c r="F4" s="2" t="s">
        <v>4</v>
      </c>
      <c r="G4" s="2">
        <v>103</v>
      </c>
      <c r="I4" s="2">
        <f t="shared" ref="I4:I25" si="0">IF(B4="LEFT",C4,"")</f>
        <v>42</v>
      </c>
      <c r="J4" s="2" t="str">
        <f t="shared" ref="J4:J25" si="1">IF(B4="RIGHT",C4,"")</f>
        <v/>
      </c>
      <c r="K4" s="2">
        <f t="shared" ref="K4:K25" si="2">IF(F4="LEFT",G4,"")</f>
        <v>103</v>
      </c>
      <c r="L4" s="2" t="str">
        <f t="shared" ref="L4:L25" si="3">IF(F4="RIGHT",G4,"")</f>
        <v/>
      </c>
    </row>
    <row r="5" spans="1:12" x14ac:dyDescent="0.55000000000000004">
      <c r="A5" s="2" t="s">
        <v>20</v>
      </c>
      <c r="B5" s="2" t="s">
        <v>3</v>
      </c>
      <c r="C5" s="2">
        <v>161</v>
      </c>
      <c r="E5" s="2" t="s">
        <v>20</v>
      </c>
      <c r="F5" s="2" t="s">
        <v>3</v>
      </c>
      <c r="G5" s="2">
        <v>123</v>
      </c>
      <c r="I5" s="2" t="str">
        <f t="shared" si="0"/>
        <v/>
      </c>
      <c r="J5" s="2">
        <f t="shared" si="1"/>
        <v>161</v>
      </c>
      <c r="K5" s="2" t="str">
        <f t="shared" si="2"/>
        <v/>
      </c>
      <c r="L5" s="2">
        <f t="shared" si="3"/>
        <v>123</v>
      </c>
    </row>
    <row r="6" spans="1:12" x14ac:dyDescent="0.55000000000000004">
      <c r="A6" s="2" t="s">
        <v>20</v>
      </c>
      <c r="B6" s="2" t="s">
        <v>4</v>
      </c>
      <c r="C6" s="2">
        <v>8</v>
      </c>
      <c r="E6" s="2" t="s">
        <v>20</v>
      </c>
      <c r="F6" s="2" t="s">
        <v>4</v>
      </c>
      <c r="G6" s="2">
        <v>33</v>
      </c>
      <c r="I6" s="2">
        <f t="shared" si="0"/>
        <v>8</v>
      </c>
      <c r="J6" s="2" t="str">
        <f t="shared" si="1"/>
        <v/>
      </c>
      <c r="K6" s="2">
        <f t="shared" si="2"/>
        <v>33</v>
      </c>
      <c r="L6" s="2" t="str">
        <f t="shared" si="3"/>
        <v/>
      </c>
    </row>
    <row r="7" spans="1:12" x14ac:dyDescent="0.55000000000000004">
      <c r="A7" s="2" t="s">
        <v>21</v>
      </c>
      <c r="B7" s="2" t="s">
        <v>3</v>
      </c>
      <c r="C7" s="2">
        <v>81</v>
      </c>
      <c r="E7" s="2" t="s">
        <v>21</v>
      </c>
      <c r="F7" s="2" t="s">
        <v>4</v>
      </c>
      <c r="G7" s="2">
        <v>69</v>
      </c>
      <c r="I7" s="2" t="str">
        <f t="shared" si="0"/>
        <v/>
      </c>
      <c r="J7" s="2">
        <f t="shared" si="1"/>
        <v>81</v>
      </c>
      <c r="K7" s="2">
        <f t="shared" si="2"/>
        <v>69</v>
      </c>
      <c r="L7" s="2" t="str">
        <f t="shared" si="3"/>
        <v/>
      </c>
    </row>
    <row r="8" spans="1:12" x14ac:dyDescent="0.55000000000000004">
      <c r="A8" s="2" t="s">
        <v>21</v>
      </c>
      <c r="B8" s="2" t="s">
        <v>4</v>
      </c>
      <c r="C8" s="2">
        <v>40</v>
      </c>
      <c r="E8" s="2" t="s">
        <v>21</v>
      </c>
      <c r="F8" s="2" t="s">
        <v>3</v>
      </c>
      <c r="G8" s="2">
        <v>45</v>
      </c>
      <c r="I8" s="2">
        <f t="shared" si="0"/>
        <v>40</v>
      </c>
      <c r="J8" s="2" t="str">
        <f t="shared" si="1"/>
        <v/>
      </c>
      <c r="K8" s="2" t="str">
        <f t="shared" si="2"/>
        <v/>
      </c>
      <c r="L8" s="2">
        <f t="shared" si="3"/>
        <v>45</v>
      </c>
    </row>
    <row r="9" spans="1:12" x14ac:dyDescent="0.55000000000000004">
      <c r="A9" s="2" t="s">
        <v>23</v>
      </c>
      <c r="B9" s="2" t="s">
        <v>3</v>
      </c>
      <c r="C9" s="2">
        <v>18</v>
      </c>
      <c r="E9" s="2" t="s">
        <v>23</v>
      </c>
      <c r="F9" s="2" t="s">
        <v>4</v>
      </c>
      <c r="G9" s="2">
        <v>27</v>
      </c>
      <c r="I9" s="2" t="str">
        <f t="shared" si="0"/>
        <v/>
      </c>
      <c r="J9" s="2">
        <f t="shared" si="1"/>
        <v>18</v>
      </c>
      <c r="K9" s="2">
        <f t="shared" si="2"/>
        <v>27</v>
      </c>
      <c r="L9" s="2" t="str">
        <f t="shared" si="3"/>
        <v/>
      </c>
    </row>
    <row r="10" spans="1:12" x14ac:dyDescent="0.55000000000000004">
      <c r="A10" s="2" t="s">
        <v>23</v>
      </c>
      <c r="B10" s="2" t="s">
        <v>4</v>
      </c>
      <c r="C10" s="2">
        <v>44</v>
      </c>
      <c r="E10" s="2" t="s">
        <v>23</v>
      </c>
      <c r="F10" s="2" t="s">
        <v>3</v>
      </c>
      <c r="G10" s="2">
        <v>43</v>
      </c>
      <c r="I10" s="2">
        <f t="shared" si="0"/>
        <v>44</v>
      </c>
      <c r="J10" s="2" t="str">
        <f t="shared" si="1"/>
        <v/>
      </c>
      <c r="K10" s="2" t="str">
        <f t="shared" si="2"/>
        <v/>
      </c>
      <c r="L10" s="2">
        <f t="shared" si="3"/>
        <v>43</v>
      </c>
    </row>
    <row r="11" spans="1:12" x14ac:dyDescent="0.55000000000000004">
      <c r="A11" s="2" t="s">
        <v>24</v>
      </c>
      <c r="B11" s="2" t="s">
        <v>4</v>
      </c>
      <c r="C11" s="2">
        <v>88</v>
      </c>
      <c r="E11" s="2" t="s">
        <v>24</v>
      </c>
      <c r="F11" s="2" t="s">
        <v>3</v>
      </c>
      <c r="G11" s="2">
        <v>92</v>
      </c>
      <c r="I11" s="2">
        <f t="shared" si="0"/>
        <v>88</v>
      </c>
      <c r="J11" s="2" t="str">
        <f t="shared" si="1"/>
        <v/>
      </c>
      <c r="K11" s="2" t="str">
        <f t="shared" si="2"/>
        <v/>
      </c>
      <c r="L11" s="2">
        <f t="shared" si="3"/>
        <v>92</v>
      </c>
    </row>
    <row r="12" spans="1:12" x14ac:dyDescent="0.55000000000000004">
      <c r="A12" s="2" t="s">
        <v>24</v>
      </c>
      <c r="B12" s="2" t="s">
        <v>3</v>
      </c>
      <c r="C12" s="2">
        <v>48</v>
      </c>
      <c r="E12" s="2" t="s">
        <v>24</v>
      </c>
      <c r="F12" s="2" t="s">
        <v>4</v>
      </c>
      <c r="G12" s="2">
        <v>38</v>
      </c>
      <c r="I12" s="2" t="str">
        <f t="shared" si="0"/>
        <v/>
      </c>
      <c r="J12" s="2">
        <f t="shared" si="1"/>
        <v>48</v>
      </c>
      <c r="K12" s="2">
        <f t="shared" si="2"/>
        <v>38</v>
      </c>
      <c r="L12" s="2" t="str">
        <f t="shared" si="3"/>
        <v/>
      </c>
    </row>
    <row r="13" spans="1:12" x14ac:dyDescent="0.55000000000000004">
      <c r="A13" s="2" t="s">
        <v>12</v>
      </c>
      <c r="B13" t="s">
        <v>4</v>
      </c>
      <c r="C13" s="2">
        <v>93</v>
      </c>
      <c r="E13" s="2" t="s">
        <v>12</v>
      </c>
      <c r="F13" s="2" t="s">
        <v>3</v>
      </c>
      <c r="G13" s="2">
        <v>57</v>
      </c>
      <c r="I13" s="2">
        <f t="shared" si="0"/>
        <v>93</v>
      </c>
      <c r="J13" s="2" t="str">
        <f t="shared" si="1"/>
        <v/>
      </c>
      <c r="K13" s="2" t="str">
        <f t="shared" si="2"/>
        <v/>
      </c>
      <c r="L13" s="2">
        <f t="shared" si="3"/>
        <v>57</v>
      </c>
    </row>
    <row r="14" spans="1:12" x14ac:dyDescent="0.55000000000000004">
      <c r="A14" s="2" t="s">
        <v>12</v>
      </c>
      <c r="B14" t="s">
        <v>3</v>
      </c>
      <c r="C14" s="2">
        <v>110</v>
      </c>
      <c r="E14" s="2" t="s">
        <v>12</v>
      </c>
      <c r="F14" s="2" t="s">
        <v>4</v>
      </c>
      <c r="G14" s="2">
        <v>164</v>
      </c>
      <c r="I14" s="2" t="str">
        <f t="shared" si="0"/>
        <v/>
      </c>
      <c r="J14" s="2">
        <f t="shared" si="1"/>
        <v>110</v>
      </c>
      <c r="K14" s="2">
        <f t="shared" si="2"/>
        <v>164</v>
      </c>
      <c r="L14" s="2" t="str">
        <f t="shared" si="3"/>
        <v/>
      </c>
    </row>
    <row r="15" spans="1:12" x14ac:dyDescent="0.55000000000000004">
      <c r="A15" s="2" t="s">
        <v>11</v>
      </c>
      <c r="B15" t="s">
        <v>4</v>
      </c>
      <c r="C15" s="2">
        <v>63</v>
      </c>
      <c r="E15" s="2" t="s">
        <v>11</v>
      </c>
      <c r="F15" s="2" t="s">
        <v>3</v>
      </c>
      <c r="G15" s="2">
        <v>79</v>
      </c>
      <c r="I15" s="2">
        <f t="shared" si="0"/>
        <v>63</v>
      </c>
      <c r="J15" s="2" t="str">
        <f t="shared" si="1"/>
        <v/>
      </c>
      <c r="K15" s="2" t="str">
        <f t="shared" si="2"/>
        <v/>
      </c>
      <c r="L15" s="2">
        <f t="shared" si="3"/>
        <v>79</v>
      </c>
    </row>
    <row r="16" spans="1:12" x14ac:dyDescent="0.55000000000000004">
      <c r="A16" s="2" t="s">
        <v>11</v>
      </c>
      <c r="B16" t="s">
        <v>3</v>
      </c>
      <c r="C16" s="2">
        <v>81</v>
      </c>
      <c r="E16" s="2" t="s">
        <v>11</v>
      </c>
      <c r="F16" s="2" t="s">
        <v>4</v>
      </c>
      <c r="G16" s="2">
        <v>35</v>
      </c>
      <c r="I16" s="2" t="str">
        <f t="shared" si="0"/>
        <v/>
      </c>
      <c r="J16" s="2">
        <f t="shared" si="1"/>
        <v>81</v>
      </c>
      <c r="K16" s="2">
        <f t="shared" si="2"/>
        <v>35</v>
      </c>
      <c r="L16" s="2" t="str">
        <f t="shared" si="3"/>
        <v/>
      </c>
    </row>
    <row r="17" spans="1:19" x14ac:dyDescent="0.55000000000000004">
      <c r="A17" s="2" t="s">
        <v>13</v>
      </c>
      <c r="B17" t="s">
        <v>3</v>
      </c>
      <c r="C17" s="2">
        <v>86</v>
      </c>
      <c r="E17" s="2" t="s">
        <v>13</v>
      </c>
      <c r="F17" s="2" t="s">
        <v>3</v>
      </c>
      <c r="G17" s="2">
        <v>61</v>
      </c>
      <c r="I17" s="2" t="str">
        <f t="shared" si="0"/>
        <v/>
      </c>
      <c r="J17" s="2">
        <f t="shared" si="1"/>
        <v>86</v>
      </c>
      <c r="K17" s="2" t="str">
        <f t="shared" si="2"/>
        <v/>
      </c>
      <c r="L17" s="2">
        <f t="shared" si="3"/>
        <v>61</v>
      </c>
    </row>
    <row r="18" spans="1:19" x14ac:dyDescent="0.55000000000000004">
      <c r="A18" s="2" t="s">
        <v>13</v>
      </c>
      <c r="B18" t="s">
        <v>4</v>
      </c>
      <c r="C18" s="2">
        <v>63</v>
      </c>
      <c r="E18" s="2" t="s">
        <v>13</v>
      </c>
      <c r="F18" s="2" t="s">
        <v>4</v>
      </c>
      <c r="G18" s="2">
        <v>36</v>
      </c>
      <c r="I18" s="2">
        <f t="shared" si="0"/>
        <v>63</v>
      </c>
      <c r="J18" s="2" t="str">
        <f t="shared" si="1"/>
        <v/>
      </c>
      <c r="K18" s="2">
        <f t="shared" si="2"/>
        <v>36</v>
      </c>
      <c r="L18" s="2" t="str">
        <f t="shared" si="3"/>
        <v/>
      </c>
    </row>
    <row r="19" spans="1:19" x14ac:dyDescent="0.55000000000000004">
      <c r="A19" s="2" t="s">
        <v>14</v>
      </c>
      <c r="B19" t="s">
        <v>3</v>
      </c>
      <c r="C19" s="2">
        <v>55</v>
      </c>
      <c r="E19" s="2" t="s">
        <v>14</v>
      </c>
      <c r="F19" s="2" t="s">
        <v>4</v>
      </c>
      <c r="G19" s="2">
        <v>181</v>
      </c>
      <c r="I19" s="2" t="str">
        <f t="shared" si="0"/>
        <v/>
      </c>
      <c r="J19" s="2">
        <f t="shared" si="1"/>
        <v>55</v>
      </c>
      <c r="K19" s="2">
        <f t="shared" si="2"/>
        <v>181</v>
      </c>
      <c r="L19" s="2" t="str">
        <f t="shared" si="3"/>
        <v/>
      </c>
    </row>
    <row r="20" spans="1:19" x14ac:dyDescent="0.55000000000000004">
      <c r="A20" s="2" t="s">
        <v>14</v>
      </c>
      <c r="B20" t="s">
        <v>4</v>
      </c>
      <c r="C20" s="2">
        <v>47</v>
      </c>
      <c r="E20" s="2" t="s">
        <v>14</v>
      </c>
      <c r="F20" s="2" t="s">
        <v>3</v>
      </c>
      <c r="G20" s="2">
        <v>34</v>
      </c>
      <c r="I20" s="2">
        <f t="shared" si="0"/>
        <v>47</v>
      </c>
      <c r="J20" s="2" t="str">
        <f t="shared" si="1"/>
        <v/>
      </c>
      <c r="K20" s="2" t="str">
        <f t="shared" si="2"/>
        <v/>
      </c>
      <c r="L20" s="2">
        <f t="shared" si="3"/>
        <v>34</v>
      </c>
    </row>
    <row r="21" spans="1:19" x14ac:dyDescent="0.55000000000000004">
      <c r="A21" s="2" t="s">
        <v>15</v>
      </c>
      <c r="B21" t="s">
        <v>4</v>
      </c>
      <c r="C21" s="2">
        <v>77</v>
      </c>
      <c r="E21" s="2" t="s">
        <v>15</v>
      </c>
      <c r="F21" s="2" t="s">
        <v>4</v>
      </c>
      <c r="G21" s="2">
        <v>48</v>
      </c>
      <c r="I21" s="2">
        <f t="shared" si="0"/>
        <v>77</v>
      </c>
      <c r="J21" s="2" t="str">
        <f t="shared" si="1"/>
        <v/>
      </c>
      <c r="K21" s="2">
        <f t="shared" si="2"/>
        <v>48</v>
      </c>
      <c r="L21" s="2" t="str">
        <f t="shared" si="3"/>
        <v/>
      </c>
    </row>
    <row r="22" spans="1:19" x14ac:dyDescent="0.55000000000000004">
      <c r="A22" s="2" t="s">
        <v>15</v>
      </c>
      <c r="B22" t="s">
        <v>3</v>
      </c>
      <c r="C22" s="2">
        <v>21</v>
      </c>
      <c r="E22" s="2" t="s">
        <v>15</v>
      </c>
      <c r="F22" s="2" t="s">
        <v>3</v>
      </c>
      <c r="G22" s="2">
        <v>49</v>
      </c>
      <c r="I22" s="2" t="str">
        <f t="shared" si="0"/>
        <v/>
      </c>
      <c r="J22" s="2">
        <f t="shared" si="1"/>
        <v>21</v>
      </c>
      <c r="K22" s="2" t="str">
        <f t="shared" si="2"/>
        <v/>
      </c>
      <c r="L22" s="2">
        <f t="shared" si="3"/>
        <v>49</v>
      </c>
    </row>
    <row r="23" spans="1:19" x14ac:dyDescent="0.55000000000000004">
      <c r="A23" s="2" t="s">
        <v>16</v>
      </c>
      <c r="B23" t="s">
        <v>4</v>
      </c>
      <c r="C23" s="2">
        <v>132</v>
      </c>
      <c r="E23" s="2" t="s">
        <v>16</v>
      </c>
      <c r="F23" s="2" t="s">
        <v>3</v>
      </c>
      <c r="G23" s="10">
        <v>79</v>
      </c>
      <c r="I23" s="2">
        <f t="shared" si="0"/>
        <v>132</v>
      </c>
      <c r="J23" s="2" t="str">
        <f t="shared" si="1"/>
        <v/>
      </c>
      <c r="K23" s="2" t="str">
        <f t="shared" si="2"/>
        <v/>
      </c>
      <c r="L23" s="2">
        <f t="shared" si="3"/>
        <v>79</v>
      </c>
    </row>
    <row r="24" spans="1:19" x14ac:dyDescent="0.55000000000000004">
      <c r="A24" s="2" t="s">
        <v>16</v>
      </c>
      <c r="B24" t="s">
        <v>3</v>
      </c>
      <c r="C24" s="2">
        <v>21</v>
      </c>
      <c r="E24" s="2" t="s">
        <v>16</v>
      </c>
      <c r="F24" s="2" t="s">
        <v>4</v>
      </c>
      <c r="G24" s="10">
        <v>61</v>
      </c>
      <c r="I24" s="2" t="str">
        <f t="shared" si="0"/>
        <v/>
      </c>
      <c r="J24" s="2">
        <f t="shared" si="1"/>
        <v>21</v>
      </c>
      <c r="K24" s="2">
        <f t="shared" si="2"/>
        <v>61</v>
      </c>
      <c r="L24" s="2" t="str">
        <f t="shared" si="3"/>
        <v/>
      </c>
    </row>
    <row r="25" spans="1:19" x14ac:dyDescent="0.55000000000000004">
      <c r="I25" s="2" t="str">
        <f t="shared" si="0"/>
        <v/>
      </c>
      <c r="J25" s="2" t="str">
        <f t="shared" si="1"/>
        <v/>
      </c>
      <c r="K25" s="2" t="str">
        <f t="shared" si="2"/>
        <v/>
      </c>
      <c r="L25" s="2" t="str">
        <f t="shared" si="3"/>
        <v/>
      </c>
    </row>
    <row r="26" spans="1:19" x14ac:dyDescent="0.55000000000000004">
      <c r="B26" s="19"/>
      <c r="C26" s="19"/>
      <c r="D26" s="19"/>
      <c r="E26" s="19"/>
      <c r="J26" s="17" t="s">
        <v>5</v>
      </c>
      <c r="K26" s="17"/>
      <c r="L26" s="18" t="s">
        <v>6</v>
      </c>
      <c r="M26" s="18"/>
      <c r="O26" s="17" t="s">
        <v>5</v>
      </c>
      <c r="P26" s="17"/>
      <c r="R26" s="18" t="s">
        <v>6</v>
      </c>
      <c r="S26" s="18"/>
    </row>
    <row r="27" spans="1:19" x14ac:dyDescent="0.55000000000000004">
      <c r="J27" s="2" t="s">
        <v>4</v>
      </c>
      <c r="K27" s="2" t="s">
        <v>3</v>
      </c>
      <c r="L27" s="2" t="s">
        <v>4</v>
      </c>
      <c r="M27" s="2" t="s">
        <v>3</v>
      </c>
      <c r="O27" s="2" t="s">
        <v>4</v>
      </c>
      <c r="P27" s="2" t="s">
        <v>3</v>
      </c>
      <c r="R27" s="2" t="s">
        <v>4</v>
      </c>
      <c r="S27" s="2" t="s">
        <v>3</v>
      </c>
    </row>
    <row r="28" spans="1:19" ht="16.2" x14ac:dyDescent="0.55000000000000004">
      <c r="I28" s="2" t="s">
        <v>37</v>
      </c>
      <c r="J28" s="2" cm="1">
        <f t="array" ref="J28:J38">_xlfn._xlws.FILTER(I3:I25,I3:I25&lt;&gt;"")</f>
        <v>42</v>
      </c>
      <c r="K28" s="2" cm="1">
        <f t="array" ref="K28:K38">_xlfn._xlws.FILTER(J3:J25,J3:J25&lt;&gt;"")</f>
        <v>170</v>
      </c>
      <c r="L28" s="2" cm="1">
        <f t="array" ref="L28:L38">_xlfn._xlws.FILTER(K3:K25,K3:K25&lt;&gt;"")</f>
        <v>103</v>
      </c>
      <c r="M28" s="2" cm="1">
        <f t="array" ref="M28:M38">_xlfn._xlws.FILTER(L3:L25,L3:L25&lt;&gt;"")</f>
        <v>151</v>
      </c>
      <c r="O28" s="6" t="s">
        <v>48</v>
      </c>
      <c r="P28" s="6" t="s">
        <v>49</v>
      </c>
      <c r="Q28" s="2" t="s">
        <v>76</v>
      </c>
      <c r="R28" s="6" t="s">
        <v>50</v>
      </c>
      <c r="S28" s="6" t="s">
        <v>51</v>
      </c>
    </row>
    <row r="29" spans="1:19" ht="16.2" x14ac:dyDescent="0.55000000000000004">
      <c r="I29" s="2" t="s">
        <v>38</v>
      </c>
      <c r="J29" s="2">
        <v>8</v>
      </c>
      <c r="K29" s="2">
        <v>161</v>
      </c>
      <c r="L29" s="2">
        <v>33</v>
      </c>
      <c r="M29" s="2">
        <v>123</v>
      </c>
      <c r="O29" s="6" t="s">
        <v>49</v>
      </c>
      <c r="P29" s="6" t="s">
        <v>48</v>
      </c>
      <c r="Q29" s="2" t="s">
        <v>75</v>
      </c>
      <c r="R29" s="6" t="s">
        <v>50</v>
      </c>
      <c r="S29" s="6" t="s">
        <v>51</v>
      </c>
    </row>
    <row r="30" spans="1:19" ht="16.2" x14ac:dyDescent="0.55000000000000004">
      <c r="I30" s="2" t="s">
        <v>39</v>
      </c>
      <c r="J30" s="2">
        <v>40</v>
      </c>
      <c r="K30" s="2">
        <v>81</v>
      </c>
      <c r="L30" s="2">
        <v>69</v>
      </c>
      <c r="M30" s="2">
        <v>45</v>
      </c>
      <c r="O30" s="6" t="s">
        <v>48</v>
      </c>
      <c r="P30" s="6" t="s">
        <v>49</v>
      </c>
      <c r="Q30" s="2" t="s">
        <v>75</v>
      </c>
      <c r="R30" s="6" t="s">
        <v>51</v>
      </c>
      <c r="S30" s="6" t="s">
        <v>50</v>
      </c>
    </row>
    <row r="31" spans="1:19" ht="16.2" x14ac:dyDescent="0.55000000000000004">
      <c r="I31" s="2" t="s">
        <v>40</v>
      </c>
      <c r="J31" s="2">
        <v>44</v>
      </c>
      <c r="K31" s="2">
        <v>18</v>
      </c>
      <c r="L31" s="2">
        <v>27</v>
      </c>
      <c r="M31" s="2">
        <v>43</v>
      </c>
      <c r="O31" s="6" t="s">
        <v>49</v>
      </c>
      <c r="P31" s="6" t="s">
        <v>48</v>
      </c>
      <c r="Q31" s="2" t="s">
        <v>76</v>
      </c>
      <c r="R31" s="6" t="s">
        <v>51</v>
      </c>
      <c r="S31" s="6" t="s">
        <v>50</v>
      </c>
    </row>
    <row r="32" spans="1:19" ht="16.2" x14ac:dyDescent="0.55000000000000004">
      <c r="I32" s="2" t="s">
        <v>41</v>
      </c>
      <c r="J32" s="2">
        <v>88</v>
      </c>
      <c r="K32" s="2">
        <v>48</v>
      </c>
      <c r="L32" s="2">
        <v>38</v>
      </c>
      <c r="M32" s="2">
        <v>92</v>
      </c>
      <c r="O32" s="6" t="s">
        <v>49</v>
      </c>
      <c r="P32" s="6" t="s">
        <v>48</v>
      </c>
      <c r="Q32" s="2" t="s">
        <v>75</v>
      </c>
      <c r="R32" s="6" t="s">
        <v>50</v>
      </c>
      <c r="S32" s="6" t="s">
        <v>51</v>
      </c>
    </row>
    <row r="33" spans="1:22" ht="16.2" x14ac:dyDescent="0.55000000000000004">
      <c r="I33" s="2" t="s">
        <v>42</v>
      </c>
      <c r="J33" s="2">
        <v>93</v>
      </c>
      <c r="K33" s="2">
        <v>110</v>
      </c>
      <c r="L33" s="2">
        <v>164</v>
      </c>
      <c r="M33" s="2">
        <v>57</v>
      </c>
      <c r="O33" s="6" t="s">
        <v>48</v>
      </c>
      <c r="P33" s="6" t="s">
        <v>49</v>
      </c>
      <c r="Q33" s="2" t="s">
        <v>75</v>
      </c>
      <c r="R33" s="6" t="s">
        <v>51</v>
      </c>
      <c r="S33" s="6" t="s">
        <v>50</v>
      </c>
    </row>
    <row r="34" spans="1:22" ht="16.2" x14ac:dyDescent="0.55000000000000004">
      <c r="I34" s="2" t="s">
        <v>43</v>
      </c>
      <c r="J34" s="2">
        <v>63</v>
      </c>
      <c r="K34" s="2">
        <v>81</v>
      </c>
      <c r="L34" s="2">
        <v>35</v>
      </c>
      <c r="M34" s="2">
        <v>79</v>
      </c>
      <c r="O34" s="6" t="s">
        <v>48</v>
      </c>
      <c r="P34" s="6" t="s">
        <v>49</v>
      </c>
      <c r="Q34" s="2" t="s">
        <v>76</v>
      </c>
      <c r="R34" s="6" t="s">
        <v>50</v>
      </c>
      <c r="S34" s="6" t="s">
        <v>51</v>
      </c>
    </row>
    <row r="35" spans="1:22" ht="16.2" x14ac:dyDescent="0.55000000000000004">
      <c r="I35" s="2" t="s">
        <v>44</v>
      </c>
      <c r="J35" s="2">
        <v>63</v>
      </c>
      <c r="K35" s="2">
        <v>86</v>
      </c>
      <c r="L35" s="2">
        <v>36</v>
      </c>
      <c r="M35" s="2">
        <v>61</v>
      </c>
      <c r="O35" s="6" t="s">
        <v>48</v>
      </c>
      <c r="P35" s="6" t="s">
        <v>49</v>
      </c>
      <c r="Q35" s="2" t="s">
        <v>76</v>
      </c>
      <c r="R35" s="6" t="s">
        <v>50</v>
      </c>
      <c r="S35" s="6" t="s">
        <v>51</v>
      </c>
    </row>
    <row r="36" spans="1:22" ht="16.2" x14ac:dyDescent="0.55000000000000004">
      <c r="I36" s="2" t="s">
        <v>45</v>
      </c>
      <c r="J36" s="2">
        <v>47</v>
      </c>
      <c r="K36" s="2">
        <v>55</v>
      </c>
      <c r="L36" s="2">
        <v>181</v>
      </c>
      <c r="M36" s="2">
        <v>34</v>
      </c>
      <c r="O36" s="6" t="s">
        <v>48</v>
      </c>
      <c r="P36" s="6" t="s">
        <v>49</v>
      </c>
      <c r="Q36" s="2" t="s">
        <v>75</v>
      </c>
      <c r="R36" s="6" t="s">
        <v>51</v>
      </c>
      <c r="S36" s="6" t="s">
        <v>50</v>
      </c>
    </row>
    <row r="37" spans="1:22" ht="16.2" x14ac:dyDescent="0.55000000000000004">
      <c r="I37" s="2" t="s">
        <v>46</v>
      </c>
      <c r="J37" s="2">
        <v>77</v>
      </c>
      <c r="K37" s="2">
        <v>21</v>
      </c>
      <c r="L37" s="2">
        <v>48</v>
      </c>
      <c r="M37" s="2">
        <v>49</v>
      </c>
      <c r="O37" s="6" t="s">
        <v>49</v>
      </c>
      <c r="P37" s="6" t="s">
        <v>48</v>
      </c>
      <c r="Q37" s="2" t="s">
        <v>75</v>
      </c>
      <c r="R37" s="6" t="s">
        <v>50</v>
      </c>
      <c r="S37" s="6" t="s">
        <v>51</v>
      </c>
    </row>
    <row r="38" spans="1:22" ht="16.2" x14ac:dyDescent="0.55000000000000004">
      <c r="I38" s="2" t="s">
        <v>47</v>
      </c>
      <c r="J38" s="2">
        <v>132</v>
      </c>
      <c r="K38" s="2">
        <v>21</v>
      </c>
      <c r="L38" s="2">
        <v>61</v>
      </c>
      <c r="M38" s="2">
        <v>79</v>
      </c>
      <c r="O38" s="6" t="s">
        <v>49</v>
      </c>
      <c r="P38" s="6" t="s">
        <v>48</v>
      </c>
      <c r="Q38" s="2" t="s">
        <v>76</v>
      </c>
      <c r="R38" s="6" t="s">
        <v>51</v>
      </c>
      <c r="S38" s="6" t="s">
        <v>50</v>
      </c>
    </row>
    <row r="40" spans="1:22" ht="16.2" x14ac:dyDescent="0.55000000000000004">
      <c r="B40" s="17" t="s">
        <v>5</v>
      </c>
      <c r="C40" s="17"/>
      <c r="D40" s="18" t="s">
        <v>6</v>
      </c>
      <c r="E40" s="18"/>
      <c r="H40" s="1" t="s">
        <v>58</v>
      </c>
      <c r="I40" s="3" t="s">
        <v>59</v>
      </c>
      <c r="K40" s="2" t="s">
        <v>61</v>
      </c>
      <c r="L40" s="1" t="s">
        <v>58</v>
      </c>
      <c r="M40" s="3" t="s">
        <v>59</v>
      </c>
      <c r="N40"/>
      <c r="O40" s="25"/>
      <c r="P40" s="26"/>
      <c r="Q40" s="26"/>
      <c r="R40" s="22"/>
      <c r="S40" s="22"/>
      <c r="T40" s="22"/>
      <c r="U40" s="22"/>
      <c r="V40" s="22"/>
    </row>
    <row r="41" spans="1:22" x14ac:dyDescent="0.55000000000000004">
      <c r="B41" s="2" t="s">
        <v>48</v>
      </c>
      <c r="C41" s="2" t="s">
        <v>49</v>
      </c>
      <c r="D41" s="2" t="s">
        <v>50</v>
      </c>
      <c r="E41" s="2" t="s">
        <v>51</v>
      </c>
      <c r="G41" s="2" t="s">
        <v>52</v>
      </c>
      <c r="H41" s="2">
        <f>((C42-B42)/(C42+B42))</f>
        <v>0.60377358490566035</v>
      </c>
      <c r="I41" s="2">
        <f>((E42-D42)/(E42+D42))</f>
        <v>0.1889763779527559</v>
      </c>
      <c r="K41" s="2" t="s">
        <v>52</v>
      </c>
      <c r="L41" s="2">
        <f>((C42)/(C42+B42))</f>
        <v>0.80188679245283023</v>
      </c>
      <c r="M41" s="2">
        <f>((E42)/(E42+D42))</f>
        <v>0.59448818897637801</v>
      </c>
      <c r="N41"/>
      <c r="O41" s="26"/>
      <c r="P41" s="26"/>
      <c r="Q41" s="26"/>
      <c r="R41" s="22"/>
      <c r="S41" s="22"/>
      <c r="T41" s="22"/>
      <c r="U41" s="22"/>
      <c r="V41" s="22"/>
    </row>
    <row r="42" spans="1:22" x14ac:dyDescent="0.55000000000000004">
      <c r="A42" s="2" t="s">
        <v>52</v>
      </c>
      <c r="B42" s="2">
        <f>IF(O28="EMPTY",J28,K28)</f>
        <v>42</v>
      </c>
      <c r="C42" s="2">
        <f>IF(P28="SOCIAL",K28,J28)</f>
        <v>170</v>
      </c>
      <c r="D42" s="2">
        <f>IF(R28="FAMILIAR",L28,M28)</f>
        <v>103</v>
      </c>
      <c r="E42" s="2">
        <f>IF(S28="NOVEL",M28,L28)</f>
        <v>151</v>
      </c>
      <c r="G42" s="2" t="s">
        <v>53</v>
      </c>
      <c r="H42" s="2">
        <f t="shared" ref="H42:H51" si="4">((C43-B43)/(C43+B43))</f>
        <v>-0.90532544378698221</v>
      </c>
      <c r="I42" s="2">
        <f t="shared" ref="I42:I51" si="5">((E43-D43)/(E43+D43))</f>
        <v>0.57692307692307687</v>
      </c>
      <c r="K42" s="2" t="s">
        <v>53</v>
      </c>
      <c r="L42" s="2">
        <f t="shared" ref="L42:L51" si="6">((C43)/(C43+B43))</f>
        <v>4.7337278106508875E-2</v>
      </c>
      <c r="M42" s="2">
        <f t="shared" ref="M42:M51" si="7">((E43)/(E43+D43))</f>
        <v>0.78846153846153844</v>
      </c>
      <c r="N42"/>
      <c r="O42" s="26"/>
      <c r="P42" s="26"/>
      <c r="Q42" s="26"/>
      <c r="R42" s="22"/>
      <c r="S42" s="22"/>
      <c r="T42" s="22"/>
      <c r="U42" s="22"/>
      <c r="V42" s="22"/>
    </row>
    <row r="43" spans="1:22" x14ac:dyDescent="0.55000000000000004">
      <c r="A43" s="2" t="s">
        <v>53</v>
      </c>
      <c r="B43" s="2">
        <f t="shared" ref="B43:B52" si="8">IF(O29="EMPTY",J29,K29)</f>
        <v>161</v>
      </c>
      <c r="C43" s="2">
        <f t="shared" ref="C43:C52" si="9">IF(P29="SOCIAL",K29,J29)</f>
        <v>8</v>
      </c>
      <c r="D43" s="2">
        <f>IF(R29="FAMILIAR",L29,M29)</f>
        <v>33</v>
      </c>
      <c r="E43" s="2">
        <f>IF(S29="NOVEL",M29,L29)</f>
        <v>123</v>
      </c>
      <c r="G43" s="2" t="s">
        <v>54</v>
      </c>
      <c r="H43" s="2">
        <f t="shared" si="4"/>
        <v>0.33884297520661155</v>
      </c>
      <c r="I43" s="2">
        <f t="shared" si="5"/>
        <v>0.21052631578947367</v>
      </c>
      <c r="K43" s="2" t="s">
        <v>54</v>
      </c>
      <c r="L43" s="2">
        <f t="shared" si="6"/>
        <v>0.66942148760330578</v>
      </c>
      <c r="M43" s="2">
        <f t="shared" si="7"/>
        <v>0.60526315789473684</v>
      </c>
      <c r="N43"/>
      <c r="O43" s="26"/>
      <c r="P43" s="26"/>
      <c r="Q43" s="26"/>
      <c r="R43" s="22"/>
      <c r="S43" s="22"/>
      <c r="T43" s="22"/>
      <c r="U43" s="22"/>
      <c r="V43" s="22"/>
    </row>
    <row r="44" spans="1:22" x14ac:dyDescent="0.55000000000000004">
      <c r="A44" s="2" t="s">
        <v>54</v>
      </c>
      <c r="B44" s="2">
        <f t="shared" si="8"/>
        <v>40</v>
      </c>
      <c r="C44" s="2">
        <f t="shared" si="9"/>
        <v>81</v>
      </c>
      <c r="D44" s="2">
        <f>IF(R30="FAMILIAR",L30,M30)</f>
        <v>45</v>
      </c>
      <c r="E44" s="2">
        <f>IF(S30="NOVEL",M30,L30)</f>
        <v>69</v>
      </c>
      <c r="G44" s="2" t="s">
        <v>56</v>
      </c>
      <c r="H44" s="2">
        <f t="shared" si="4"/>
        <v>0.41935483870967744</v>
      </c>
      <c r="I44" s="2">
        <f t="shared" si="5"/>
        <v>-0.22857142857142856</v>
      </c>
      <c r="K44" s="2" t="s">
        <v>56</v>
      </c>
      <c r="L44" s="2">
        <f t="shared" si="6"/>
        <v>0.70967741935483875</v>
      </c>
      <c r="M44" s="2">
        <f t="shared" si="7"/>
        <v>0.38571428571428573</v>
      </c>
      <c r="N44"/>
      <c r="O44" s="26"/>
      <c r="P44" s="26"/>
      <c r="Q44" s="26"/>
      <c r="R44" s="22"/>
      <c r="S44" s="22"/>
      <c r="T44" s="22"/>
      <c r="U44" s="22"/>
      <c r="V44" s="22"/>
    </row>
    <row r="45" spans="1:22" x14ac:dyDescent="0.55000000000000004">
      <c r="A45" s="2" t="s">
        <v>56</v>
      </c>
      <c r="B45" s="2">
        <f t="shared" si="8"/>
        <v>18</v>
      </c>
      <c r="C45" s="2">
        <f t="shared" si="9"/>
        <v>44</v>
      </c>
      <c r="D45" s="2">
        <f>IF(R31="FAMILIAR",L31,M31)</f>
        <v>43</v>
      </c>
      <c r="E45" s="2">
        <f>IF(S31="NOVEL",M31,L31)</f>
        <v>27</v>
      </c>
      <c r="G45" s="2" t="s">
        <v>57</v>
      </c>
      <c r="H45" s="2">
        <f t="shared" si="4"/>
        <v>0.29411764705882354</v>
      </c>
      <c r="I45" s="2">
        <f t="shared" si="5"/>
        <v>0.41538461538461541</v>
      </c>
      <c r="K45" s="2" t="s">
        <v>57</v>
      </c>
      <c r="L45" s="2">
        <f t="shared" si="6"/>
        <v>0.6470588235294118</v>
      </c>
      <c r="M45" s="2">
        <f t="shared" si="7"/>
        <v>0.70769230769230773</v>
      </c>
      <c r="N45"/>
      <c r="O45" s="26"/>
      <c r="P45" s="26"/>
      <c r="Q45" s="26"/>
      <c r="R45" s="22"/>
      <c r="S45" s="22"/>
      <c r="T45" s="22"/>
      <c r="U45" s="22"/>
      <c r="V45" s="22"/>
    </row>
    <row r="46" spans="1:22" x14ac:dyDescent="0.55000000000000004">
      <c r="A46" s="2" t="s">
        <v>57</v>
      </c>
      <c r="B46" s="2">
        <f t="shared" si="8"/>
        <v>48</v>
      </c>
      <c r="C46" s="2">
        <f t="shared" si="9"/>
        <v>88</v>
      </c>
      <c r="D46" s="2">
        <f>IF(R32="FAMILIAR",L32,M32)</f>
        <v>38</v>
      </c>
      <c r="E46" s="2">
        <f>IF(S32="NOVEL",M32,L32)</f>
        <v>92</v>
      </c>
      <c r="G46" s="2" t="s">
        <v>42</v>
      </c>
      <c r="H46" s="2">
        <f t="shared" si="4"/>
        <v>8.3743842364532015E-2</v>
      </c>
      <c r="I46" s="2">
        <f t="shared" si="5"/>
        <v>0.48416289592760181</v>
      </c>
      <c r="K46" s="2" t="s">
        <v>42</v>
      </c>
      <c r="L46" s="2">
        <f t="shared" si="6"/>
        <v>0.54187192118226601</v>
      </c>
      <c r="M46" s="2">
        <f t="shared" si="7"/>
        <v>0.74208144796380093</v>
      </c>
      <c r="N46"/>
      <c r="O46" s="26"/>
      <c r="P46" s="26"/>
      <c r="Q46" s="26"/>
      <c r="R46" s="22"/>
      <c r="S46" s="22"/>
      <c r="T46" s="22"/>
      <c r="U46" s="22"/>
      <c r="V46" s="22"/>
    </row>
    <row r="47" spans="1:22" x14ac:dyDescent="0.55000000000000004">
      <c r="A47" s="2" t="s">
        <v>42</v>
      </c>
      <c r="B47" s="2">
        <f t="shared" si="8"/>
        <v>93</v>
      </c>
      <c r="C47" s="2">
        <f t="shared" si="9"/>
        <v>110</v>
      </c>
      <c r="D47" s="2">
        <f>IF(R33="FAMILIAR",L33,M33)</f>
        <v>57</v>
      </c>
      <c r="E47" s="2">
        <f>IF(S33="NOVEL",M33,L33)</f>
        <v>164</v>
      </c>
      <c r="G47" s="2" t="s">
        <v>43</v>
      </c>
      <c r="H47" s="2">
        <f t="shared" si="4"/>
        <v>0.125</v>
      </c>
      <c r="I47" s="2">
        <f t="shared" si="5"/>
        <v>0.38596491228070173</v>
      </c>
      <c r="K47" s="2" t="s">
        <v>43</v>
      </c>
      <c r="L47" s="2">
        <f t="shared" si="6"/>
        <v>0.5625</v>
      </c>
      <c r="M47" s="2">
        <f t="shared" si="7"/>
        <v>0.69298245614035092</v>
      </c>
      <c r="N47"/>
      <c r="O47" s="26"/>
      <c r="P47" s="26"/>
      <c r="Q47" s="26"/>
      <c r="R47" s="22"/>
      <c r="S47" s="22"/>
      <c r="T47" s="22"/>
      <c r="U47" s="22"/>
      <c r="V47" s="22"/>
    </row>
    <row r="48" spans="1:22" x14ac:dyDescent="0.55000000000000004">
      <c r="A48" s="2" t="s">
        <v>43</v>
      </c>
      <c r="B48" s="2">
        <f t="shared" si="8"/>
        <v>63</v>
      </c>
      <c r="C48" s="2">
        <f t="shared" si="9"/>
        <v>81</v>
      </c>
      <c r="D48" s="2">
        <f>IF(R34="FAMILIAR",L34,M34)</f>
        <v>35</v>
      </c>
      <c r="E48" s="2">
        <f>IF(S34="NOVEL",M34,L34)</f>
        <v>79</v>
      </c>
      <c r="G48" s="2" t="s">
        <v>44</v>
      </c>
      <c r="H48" s="2">
        <f t="shared" si="4"/>
        <v>0.15436241610738255</v>
      </c>
      <c r="I48" s="2">
        <f t="shared" si="5"/>
        <v>0.25773195876288657</v>
      </c>
      <c r="K48" s="2" t="s">
        <v>44</v>
      </c>
      <c r="L48" s="2">
        <f t="shared" si="6"/>
        <v>0.57718120805369133</v>
      </c>
      <c r="M48" s="2">
        <f t="shared" si="7"/>
        <v>0.62886597938144329</v>
      </c>
      <c r="N48"/>
      <c r="O48" s="26"/>
      <c r="P48" s="26"/>
      <c r="Q48" s="26"/>
      <c r="R48" s="22"/>
      <c r="S48" s="22"/>
      <c r="T48" s="22"/>
      <c r="U48" s="22"/>
      <c r="V48" s="22"/>
    </row>
    <row r="49" spans="1:22" x14ac:dyDescent="0.55000000000000004">
      <c r="A49" s="2" t="s">
        <v>44</v>
      </c>
      <c r="B49" s="2">
        <f t="shared" si="8"/>
        <v>63</v>
      </c>
      <c r="C49" s="2">
        <f t="shared" si="9"/>
        <v>86</v>
      </c>
      <c r="D49" s="2">
        <f>IF(R35="FAMILIAR",L35,M35)</f>
        <v>36</v>
      </c>
      <c r="E49" s="2">
        <f>IF(S35="NOVEL",M35,L35)</f>
        <v>61</v>
      </c>
      <c r="G49" s="2" t="s">
        <v>45</v>
      </c>
      <c r="H49" s="2">
        <f t="shared" si="4"/>
        <v>7.8431372549019607E-2</v>
      </c>
      <c r="I49" s="2">
        <f t="shared" si="5"/>
        <v>0.68372093023255809</v>
      </c>
      <c r="K49" s="2" t="s">
        <v>45</v>
      </c>
      <c r="L49" s="2">
        <f t="shared" si="6"/>
        <v>0.53921568627450978</v>
      </c>
      <c r="M49" s="2">
        <f t="shared" si="7"/>
        <v>0.8418604651162791</v>
      </c>
      <c r="N49"/>
      <c r="O49" s="26"/>
      <c r="P49" s="26"/>
      <c r="Q49" s="26"/>
      <c r="R49" s="22"/>
      <c r="S49" s="22"/>
      <c r="T49" s="22"/>
      <c r="U49" s="22"/>
      <c r="V49" s="22"/>
    </row>
    <row r="50" spans="1:22" x14ac:dyDescent="0.55000000000000004">
      <c r="A50" s="2" t="s">
        <v>45</v>
      </c>
      <c r="B50" s="2">
        <f t="shared" si="8"/>
        <v>47</v>
      </c>
      <c r="C50" s="2">
        <f t="shared" si="9"/>
        <v>55</v>
      </c>
      <c r="D50" s="2">
        <f>IF(R36="FAMILIAR",L36,M36)</f>
        <v>34</v>
      </c>
      <c r="E50" s="2">
        <f>IF(S36="NOVEL",M36,L36)</f>
        <v>181</v>
      </c>
      <c r="G50" s="2" t="s">
        <v>46</v>
      </c>
      <c r="H50" s="2">
        <f t="shared" si="4"/>
        <v>0.5714285714285714</v>
      </c>
      <c r="I50" s="2">
        <f t="shared" si="5"/>
        <v>1.0309278350515464E-2</v>
      </c>
      <c r="K50" s="2" t="s">
        <v>46</v>
      </c>
      <c r="L50" s="2">
        <f t="shared" si="6"/>
        <v>0.7857142857142857</v>
      </c>
      <c r="M50" s="2">
        <f t="shared" si="7"/>
        <v>0.50515463917525771</v>
      </c>
      <c r="N50"/>
      <c r="O50" s="26"/>
      <c r="P50" s="26"/>
      <c r="Q50" s="26"/>
      <c r="R50" s="22"/>
      <c r="S50" s="22"/>
      <c r="T50" s="22"/>
      <c r="U50" s="22"/>
      <c r="V50" s="22"/>
    </row>
    <row r="51" spans="1:22" x14ac:dyDescent="0.55000000000000004">
      <c r="A51" s="2" t="s">
        <v>46</v>
      </c>
      <c r="B51" s="2">
        <f t="shared" si="8"/>
        <v>21</v>
      </c>
      <c r="C51" s="2">
        <f t="shared" si="9"/>
        <v>77</v>
      </c>
      <c r="D51" s="2">
        <f>IF(R37="FAMILIAR",L37,M37)</f>
        <v>48</v>
      </c>
      <c r="E51" s="2">
        <f>IF(S37="NOVEL",M37,L37)</f>
        <v>49</v>
      </c>
      <c r="G51" s="2" t="s">
        <v>47</v>
      </c>
      <c r="H51" s="2">
        <f t="shared" si="4"/>
        <v>0.72549019607843135</v>
      </c>
      <c r="I51" s="2">
        <f t="shared" si="5"/>
        <v>-0.12857142857142856</v>
      </c>
      <c r="K51" s="2" t="s">
        <v>47</v>
      </c>
      <c r="L51" s="2">
        <f t="shared" si="6"/>
        <v>0.86274509803921573</v>
      </c>
      <c r="M51" s="2">
        <f t="shared" si="7"/>
        <v>0.43571428571428572</v>
      </c>
      <c r="N51"/>
      <c r="O51" s="26"/>
      <c r="P51" s="26"/>
      <c r="Q51" s="26"/>
      <c r="R51" s="22"/>
      <c r="S51" s="22"/>
      <c r="T51" s="22"/>
      <c r="U51" s="22"/>
      <c r="V51" s="22"/>
    </row>
    <row r="52" spans="1:22" x14ac:dyDescent="0.55000000000000004">
      <c r="A52" s="2" t="s">
        <v>47</v>
      </c>
      <c r="B52" s="2">
        <f t="shared" si="8"/>
        <v>21</v>
      </c>
      <c r="C52" s="2">
        <f t="shared" si="9"/>
        <v>132</v>
      </c>
      <c r="D52" s="2">
        <f>IF(R38="FAMILIAR",L38,M38)</f>
        <v>79</v>
      </c>
      <c r="E52" s="2">
        <f>IF(S38="NOVEL",M38,L38)</f>
        <v>61</v>
      </c>
      <c r="N52"/>
      <c r="O52" s="22"/>
      <c r="P52" s="22"/>
      <c r="Q52" s="22"/>
      <c r="R52" s="22"/>
      <c r="S52" s="22"/>
      <c r="T52" s="22"/>
      <c r="U52" s="22"/>
      <c r="V52" s="22"/>
    </row>
    <row r="53" spans="1:22" x14ac:dyDescent="0.55000000000000004">
      <c r="O53" s="22"/>
      <c r="P53" s="22"/>
      <c r="Q53" s="22"/>
      <c r="R53" s="22"/>
      <c r="S53" s="22"/>
      <c r="T53" s="22"/>
      <c r="U53" s="22"/>
      <c r="V53" s="22"/>
    </row>
    <row r="54" spans="1:22" x14ac:dyDescent="0.55000000000000004">
      <c r="A54" s="22"/>
      <c r="B54" s="23"/>
      <c r="C54" s="23"/>
      <c r="D54" s="23"/>
      <c r="E54" s="23"/>
      <c r="F54" s="22"/>
      <c r="G54" s="22"/>
      <c r="H54" s="22"/>
      <c r="I54" s="22"/>
      <c r="J54" s="22"/>
      <c r="K54" s="22"/>
      <c r="L54" s="22"/>
      <c r="M54" s="22"/>
      <c r="O54" s="22"/>
      <c r="P54" s="22"/>
      <c r="Q54" s="22"/>
      <c r="R54" s="22"/>
      <c r="S54" s="22"/>
      <c r="T54" s="22"/>
      <c r="U54" s="22"/>
      <c r="V54" s="22"/>
    </row>
    <row r="55" spans="1:22" x14ac:dyDescent="0.55000000000000004">
      <c r="A55" s="22"/>
      <c r="B55" s="22"/>
      <c r="C55" s="22"/>
      <c r="D55" s="22"/>
      <c r="E55" s="22"/>
      <c r="F55" s="22"/>
      <c r="G55" s="22"/>
      <c r="H55" s="24"/>
      <c r="I55" s="22"/>
      <c r="J55" s="22"/>
      <c r="K55" s="24"/>
      <c r="L55" s="22"/>
      <c r="M55" s="22"/>
      <c r="O55" s="22"/>
      <c r="P55" s="22"/>
      <c r="Q55" s="22"/>
      <c r="R55" s="22"/>
      <c r="S55" s="22"/>
      <c r="T55" s="22"/>
      <c r="U55" s="22"/>
      <c r="V55" s="22"/>
    </row>
    <row r="56" spans="1:22" x14ac:dyDescent="0.55000000000000004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O56" s="22"/>
      <c r="P56" s="22"/>
      <c r="Q56" s="22"/>
      <c r="R56" s="22"/>
      <c r="S56" s="22"/>
      <c r="T56" s="22"/>
      <c r="U56" s="22"/>
      <c r="V56" s="22"/>
    </row>
    <row r="57" spans="1:22" x14ac:dyDescent="0.55000000000000004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O57" s="22"/>
      <c r="P57" s="22"/>
      <c r="Q57" s="22"/>
      <c r="R57" s="22"/>
      <c r="S57" s="22"/>
      <c r="T57" s="22"/>
      <c r="U57" s="22"/>
      <c r="V57" s="22"/>
    </row>
    <row r="58" spans="1:22" x14ac:dyDescent="0.55000000000000004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O58" s="22"/>
      <c r="P58" s="22"/>
      <c r="Q58" s="22"/>
      <c r="R58" s="22"/>
      <c r="S58" s="22"/>
      <c r="T58" s="22"/>
      <c r="U58" s="22"/>
      <c r="V58" s="22"/>
    </row>
    <row r="59" spans="1:22" x14ac:dyDescent="0.55000000000000004">
      <c r="A59" s="22"/>
      <c r="B59" s="23"/>
      <c r="C59" s="23"/>
      <c r="D59" s="22"/>
      <c r="E59" s="22"/>
      <c r="F59" s="22"/>
      <c r="G59" s="22"/>
      <c r="H59" s="22"/>
      <c r="I59" s="22"/>
      <c r="J59" s="22"/>
      <c r="K59" s="22"/>
      <c r="L59" s="22"/>
      <c r="M59" s="22"/>
      <c r="O59" s="22"/>
      <c r="P59" s="22"/>
      <c r="Q59" s="22"/>
      <c r="R59" s="22"/>
      <c r="S59" s="22"/>
      <c r="T59" s="22"/>
      <c r="U59" s="22"/>
      <c r="V59" s="22"/>
    </row>
    <row r="60" spans="1:22" x14ac:dyDescent="0.55000000000000004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O60" s="22"/>
      <c r="P60" s="22"/>
      <c r="Q60" s="22"/>
      <c r="R60" s="22"/>
      <c r="S60" s="22"/>
      <c r="T60" s="22"/>
      <c r="U60" s="22"/>
      <c r="V60" s="22"/>
    </row>
    <row r="61" spans="1:22" x14ac:dyDescent="0.55000000000000004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O61" s="22"/>
      <c r="P61" s="22"/>
      <c r="Q61" s="22"/>
      <c r="R61" s="22"/>
      <c r="S61" s="22"/>
      <c r="T61" s="22"/>
      <c r="U61" s="22"/>
      <c r="V61" s="22"/>
    </row>
    <row r="62" spans="1:22" x14ac:dyDescent="0.55000000000000004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O62" s="22"/>
      <c r="P62" s="22"/>
      <c r="Q62" s="22"/>
      <c r="R62" s="22"/>
      <c r="S62" s="22"/>
      <c r="T62" s="22"/>
      <c r="U62" s="22"/>
      <c r="V62" s="22"/>
    </row>
    <row r="63" spans="1:22" x14ac:dyDescent="0.55000000000000004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O63" s="22"/>
      <c r="P63" s="22"/>
      <c r="Q63" s="22"/>
      <c r="R63" s="22"/>
      <c r="S63" s="22"/>
      <c r="T63" s="22"/>
      <c r="U63" s="22"/>
      <c r="V63" s="22"/>
    </row>
    <row r="64" spans="1:22" x14ac:dyDescent="0.55000000000000004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O64" s="22"/>
      <c r="P64" s="22"/>
      <c r="Q64" s="22"/>
      <c r="R64" s="22"/>
      <c r="S64" s="22"/>
      <c r="T64" s="22"/>
      <c r="U64" s="22"/>
      <c r="V64" s="22"/>
    </row>
    <row r="65" spans="1:22" x14ac:dyDescent="0.55000000000000004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O65" s="22"/>
      <c r="P65" s="22"/>
      <c r="Q65" s="22"/>
      <c r="R65" s="22"/>
      <c r="S65" s="22"/>
      <c r="T65" s="22"/>
      <c r="U65" s="22"/>
      <c r="V65" s="22"/>
    </row>
    <row r="66" spans="1:22" x14ac:dyDescent="0.55000000000000004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O66" s="22"/>
      <c r="P66" s="22"/>
      <c r="Q66" s="22"/>
      <c r="R66" s="22"/>
      <c r="S66" s="22"/>
      <c r="T66" s="22"/>
      <c r="U66" s="22"/>
      <c r="V66" s="22"/>
    </row>
    <row r="67" spans="1:22" x14ac:dyDescent="0.55000000000000004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O67" s="22"/>
      <c r="P67" s="22"/>
      <c r="Q67" s="22"/>
      <c r="R67" s="22"/>
      <c r="S67" s="22"/>
      <c r="T67" s="22"/>
      <c r="U67" s="22"/>
      <c r="V67" s="22"/>
    </row>
    <row r="68" spans="1:22" x14ac:dyDescent="0.55000000000000004">
      <c r="O68" s="22"/>
      <c r="P68" s="22"/>
      <c r="Q68" s="22"/>
      <c r="R68" s="22"/>
      <c r="S68" s="22"/>
      <c r="T68" s="22"/>
      <c r="U68" s="22"/>
      <c r="V68" s="22"/>
    </row>
    <row r="69" spans="1:22" x14ac:dyDescent="0.55000000000000004">
      <c r="O69" s="22"/>
      <c r="P69" s="22"/>
      <c r="Q69" s="22"/>
      <c r="R69" s="22"/>
      <c r="S69" s="22"/>
      <c r="T69" s="22"/>
      <c r="U69" s="22"/>
      <c r="V69" s="22"/>
    </row>
    <row r="70" spans="1:22" x14ac:dyDescent="0.55000000000000004">
      <c r="O70" s="22"/>
      <c r="P70" s="22"/>
      <c r="Q70" s="22"/>
      <c r="R70" s="22"/>
      <c r="S70" s="22"/>
      <c r="T70" s="22"/>
      <c r="U70" s="22"/>
      <c r="V70" s="22"/>
    </row>
  </sheetData>
  <mergeCells count="15">
    <mergeCell ref="R26:S26"/>
    <mergeCell ref="O26:P26"/>
    <mergeCell ref="B40:C40"/>
    <mergeCell ref="D40:E40"/>
    <mergeCell ref="B54:C54"/>
    <mergeCell ref="B59:C59"/>
    <mergeCell ref="A1:C1"/>
    <mergeCell ref="E1:G1"/>
    <mergeCell ref="I1:J1"/>
    <mergeCell ref="K1:L1"/>
    <mergeCell ref="J26:K26"/>
    <mergeCell ref="L26:M26"/>
    <mergeCell ref="B26:C26"/>
    <mergeCell ref="D26:E26"/>
    <mergeCell ref="D54:E5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1C607-2CDB-4AD0-AA75-3EAEE8DB6E4A}">
  <dimension ref="A1:F281"/>
  <sheetViews>
    <sheetView workbookViewId="0">
      <selection activeCell="J78" sqref="J78"/>
    </sheetView>
  </sheetViews>
  <sheetFormatPr defaultRowHeight="14.4" x14ac:dyDescent="0.55000000000000004"/>
  <sheetData>
    <row r="1" spans="1:6" x14ac:dyDescent="0.55000000000000004">
      <c r="A1" s="12" t="s">
        <v>69</v>
      </c>
      <c r="B1" s="12" t="s">
        <v>70</v>
      </c>
      <c r="C1" s="12" t="s">
        <v>71</v>
      </c>
      <c r="D1" s="12" t="s">
        <v>72</v>
      </c>
      <c r="E1" s="12" t="s">
        <v>73</v>
      </c>
      <c r="F1" s="12" t="s">
        <v>74</v>
      </c>
    </row>
    <row r="2" spans="1:6" x14ac:dyDescent="0.55000000000000004">
      <c r="A2" s="2" t="s">
        <v>12</v>
      </c>
      <c r="B2" s="11" t="s">
        <v>65</v>
      </c>
      <c r="C2" s="11" t="s">
        <v>63</v>
      </c>
      <c r="D2" s="11" t="s">
        <v>67</v>
      </c>
      <c r="E2" s="2" t="s">
        <v>4</v>
      </c>
      <c r="F2" s="2">
        <v>383</v>
      </c>
    </row>
    <row r="3" spans="1:6" x14ac:dyDescent="0.55000000000000004">
      <c r="A3" s="2" t="s">
        <v>12</v>
      </c>
      <c r="B3" s="11" t="s">
        <v>65</v>
      </c>
      <c r="C3" s="11" t="s">
        <v>63</v>
      </c>
      <c r="D3" s="11" t="s">
        <v>67</v>
      </c>
      <c r="E3" s="2" t="s">
        <v>3</v>
      </c>
      <c r="F3" s="2">
        <v>126</v>
      </c>
    </row>
    <row r="4" spans="1:6" x14ac:dyDescent="0.55000000000000004">
      <c r="A4" s="2" t="s">
        <v>11</v>
      </c>
      <c r="B4" s="11" t="s">
        <v>65</v>
      </c>
      <c r="C4" s="11" t="s">
        <v>63</v>
      </c>
      <c r="D4" s="11" t="s">
        <v>67</v>
      </c>
      <c r="E4" s="2" t="s">
        <v>4</v>
      </c>
      <c r="F4" s="2">
        <v>16</v>
      </c>
    </row>
    <row r="5" spans="1:6" x14ac:dyDescent="0.55000000000000004">
      <c r="A5" s="2" t="s">
        <v>11</v>
      </c>
      <c r="B5" s="11" t="s">
        <v>65</v>
      </c>
      <c r="C5" s="11" t="s">
        <v>63</v>
      </c>
      <c r="D5" s="11" t="s">
        <v>67</v>
      </c>
      <c r="E5" s="2" t="s">
        <v>3</v>
      </c>
      <c r="F5" s="2">
        <v>89</v>
      </c>
    </row>
    <row r="6" spans="1:6" x14ac:dyDescent="0.55000000000000004">
      <c r="A6" s="2" t="s">
        <v>13</v>
      </c>
      <c r="B6" s="11" t="s">
        <v>65</v>
      </c>
      <c r="C6" s="11" t="s">
        <v>63</v>
      </c>
      <c r="D6" s="11" t="s">
        <v>67</v>
      </c>
      <c r="E6" s="2" t="s">
        <v>4</v>
      </c>
      <c r="F6" s="2">
        <v>8</v>
      </c>
    </row>
    <row r="7" spans="1:6" x14ac:dyDescent="0.55000000000000004">
      <c r="A7" s="2" t="s">
        <v>13</v>
      </c>
      <c r="B7" s="11" t="s">
        <v>65</v>
      </c>
      <c r="C7" s="11" t="s">
        <v>63</v>
      </c>
      <c r="D7" s="11" t="s">
        <v>67</v>
      </c>
      <c r="E7" s="2" t="s">
        <v>3</v>
      </c>
      <c r="F7" s="2">
        <v>484</v>
      </c>
    </row>
    <row r="8" spans="1:6" x14ac:dyDescent="0.55000000000000004">
      <c r="A8" s="2" t="s">
        <v>14</v>
      </c>
      <c r="B8" s="11" t="s">
        <v>65</v>
      </c>
      <c r="C8" s="11" t="s">
        <v>63</v>
      </c>
      <c r="D8" s="11" t="s">
        <v>67</v>
      </c>
      <c r="E8" s="2" t="s">
        <v>4</v>
      </c>
      <c r="F8" s="2">
        <v>35</v>
      </c>
    </row>
    <row r="9" spans="1:6" x14ac:dyDescent="0.55000000000000004">
      <c r="A9" s="2" t="s">
        <v>14</v>
      </c>
      <c r="B9" s="11" t="s">
        <v>65</v>
      </c>
      <c r="C9" s="11" t="s">
        <v>63</v>
      </c>
      <c r="D9" s="11" t="s">
        <v>67</v>
      </c>
      <c r="E9" s="2" t="s">
        <v>3</v>
      </c>
      <c r="F9" s="2">
        <v>16</v>
      </c>
    </row>
    <row r="10" spans="1:6" x14ac:dyDescent="0.55000000000000004">
      <c r="A10" s="2" t="s">
        <v>15</v>
      </c>
      <c r="B10" s="11" t="s">
        <v>65</v>
      </c>
      <c r="C10" s="11" t="s">
        <v>63</v>
      </c>
      <c r="D10" s="11" t="s">
        <v>67</v>
      </c>
      <c r="E10" s="2" t="s">
        <v>4</v>
      </c>
      <c r="F10" s="2">
        <v>106</v>
      </c>
    </row>
    <row r="11" spans="1:6" x14ac:dyDescent="0.55000000000000004">
      <c r="A11" s="2" t="s">
        <v>15</v>
      </c>
      <c r="B11" s="11" t="s">
        <v>65</v>
      </c>
      <c r="C11" s="11" t="s">
        <v>63</v>
      </c>
      <c r="D11" s="11" t="s">
        <v>67</v>
      </c>
      <c r="E11" s="2" t="s">
        <v>3</v>
      </c>
      <c r="F11" s="2">
        <v>51</v>
      </c>
    </row>
    <row r="12" spans="1:6" x14ac:dyDescent="0.55000000000000004">
      <c r="A12" s="2" t="s">
        <v>16</v>
      </c>
      <c r="B12" s="11" t="s">
        <v>65</v>
      </c>
      <c r="C12" s="11" t="s">
        <v>63</v>
      </c>
      <c r="D12" s="11" t="s">
        <v>67</v>
      </c>
      <c r="E12" s="2" t="s">
        <v>4</v>
      </c>
      <c r="F12" s="2">
        <v>27</v>
      </c>
    </row>
    <row r="13" spans="1:6" x14ac:dyDescent="0.55000000000000004">
      <c r="A13" s="2" t="s">
        <v>16</v>
      </c>
      <c r="B13" s="11" t="s">
        <v>65</v>
      </c>
      <c r="C13" s="11" t="s">
        <v>63</v>
      </c>
      <c r="D13" s="11" t="s">
        <v>67</v>
      </c>
      <c r="E13" s="2" t="s">
        <v>3</v>
      </c>
      <c r="F13" s="2">
        <v>44</v>
      </c>
    </row>
    <row r="14" spans="1:6" x14ac:dyDescent="0.55000000000000004">
      <c r="A14" s="2" t="s">
        <v>17</v>
      </c>
      <c r="B14" s="11" t="s">
        <v>65</v>
      </c>
      <c r="C14" s="11" t="s">
        <v>63</v>
      </c>
      <c r="D14" s="11" t="s">
        <v>67</v>
      </c>
      <c r="E14" s="2" t="s">
        <v>4</v>
      </c>
      <c r="F14" s="2">
        <v>5</v>
      </c>
    </row>
    <row r="15" spans="1:6" x14ac:dyDescent="0.55000000000000004">
      <c r="A15" s="2" t="s">
        <v>17</v>
      </c>
      <c r="B15" s="11" t="s">
        <v>65</v>
      </c>
      <c r="C15" s="11" t="s">
        <v>63</v>
      </c>
      <c r="D15" s="11" t="s">
        <v>67</v>
      </c>
      <c r="E15" s="2" t="s">
        <v>3</v>
      </c>
      <c r="F15" s="2">
        <v>21</v>
      </c>
    </row>
    <row r="16" spans="1:6" x14ac:dyDescent="0.55000000000000004">
      <c r="A16" s="2" t="s">
        <v>7</v>
      </c>
      <c r="B16" s="11" t="s">
        <v>65</v>
      </c>
      <c r="C16" s="11" t="s">
        <v>63</v>
      </c>
      <c r="D16" s="11" t="s">
        <v>67</v>
      </c>
      <c r="E16" s="2" t="s">
        <v>4</v>
      </c>
      <c r="F16" s="2">
        <v>575</v>
      </c>
    </row>
    <row r="17" spans="1:6" x14ac:dyDescent="0.55000000000000004">
      <c r="A17" s="2" t="s">
        <v>7</v>
      </c>
      <c r="B17" s="11" t="s">
        <v>65</v>
      </c>
      <c r="C17" s="11" t="s">
        <v>63</v>
      </c>
      <c r="D17" s="11" t="s">
        <v>67</v>
      </c>
      <c r="E17" s="2" t="s">
        <v>3</v>
      </c>
      <c r="F17" s="2">
        <v>0</v>
      </c>
    </row>
    <row r="18" spans="1:6" x14ac:dyDescent="0.55000000000000004">
      <c r="A18" s="2" t="s">
        <v>18</v>
      </c>
      <c r="B18" s="11" t="s">
        <v>65</v>
      </c>
      <c r="C18" s="11" t="s">
        <v>63</v>
      </c>
      <c r="D18" s="11" t="s">
        <v>67</v>
      </c>
      <c r="E18" s="2" t="s">
        <v>4</v>
      </c>
      <c r="F18" s="2">
        <v>0</v>
      </c>
    </row>
    <row r="19" spans="1:6" x14ac:dyDescent="0.55000000000000004">
      <c r="A19" s="2" t="s">
        <v>18</v>
      </c>
      <c r="B19" s="11" t="s">
        <v>65</v>
      </c>
      <c r="C19" s="11" t="s">
        <v>63</v>
      </c>
      <c r="D19" s="11" t="s">
        <v>67</v>
      </c>
      <c r="E19" s="2" t="s">
        <v>3</v>
      </c>
      <c r="F19" s="2">
        <v>550</v>
      </c>
    </row>
    <row r="20" spans="1:6" x14ac:dyDescent="0.55000000000000004">
      <c r="A20" s="2" t="s">
        <v>8</v>
      </c>
      <c r="B20" s="11" t="s">
        <v>65</v>
      </c>
      <c r="C20" s="11" t="s">
        <v>63</v>
      </c>
      <c r="D20" s="11" t="s">
        <v>67</v>
      </c>
      <c r="E20" s="2" t="s">
        <v>4</v>
      </c>
      <c r="F20" s="2">
        <v>20</v>
      </c>
    </row>
    <row r="21" spans="1:6" x14ac:dyDescent="0.55000000000000004">
      <c r="A21" s="2" t="s">
        <v>8</v>
      </c>
      <c r="B21" s="11" t="s">
        <v>65</v>
      </c>
      <c r="C21" s="11" t="s">
        <v>63</v>
      </c>
      <c r="D21" s="11" t="s">
        <v>67</v>
      </c>
      <c r="E21" s="2" t="s">
        <v>3</v>
      </c>
      <c r="F21" s="2">
        <v>18</v>
      </c>
    </row>
    <row r="22" spans="1:6" x14ac:dyDescent="0.55000000000000004">
      <c r="A22" s="2" t="s">
        <v>9</v>
      </c>
      <c r="B22" s="11" t="s">
        <v>65</v>
      </c>
      <c r="C22" s="11" t="s">
        <v>63</v>
      </c>
      <c r="D22" s="11" t="s">
        <v>67</v>
      </c>
      <c r="E22" s="2" t="s">
        <v>4</v>
      </c>
      <c r="F22" s="2">
        <v>27</v>
      </c>
    </row>
    <row r="23" spans="1:6" x14ac:dyDescent="0.55000000000000004">
      <c r="A23" s="2" t="s">
        <v>9</v>
      </c>
      <c r="B23" s="11" t="s">
        <v>65</v>
      </c>
      <c r="C23" s="11" t="s">
        <v>63</v>
      </c>
      <c r="D23" s="11" t="s">
        <v>67</v>
      </c>
      <c r="E23" s="2" t="s">
        <v>3</v>
      </c>
      <c r="F23" s="2">
        <v>45</v>
      </c>
    </row>
    <row r="24" spans="1:6" x14ac:dyDescent="0.55000000000000004">
      <c r="A24" s="2" t="s">
        <v>10</v>
      </c>
      <c r="B24" s="11" t="s">
        <v>65</v>
      </c>
      <c r="C24" s="11" t="s">
        <v>63</v>
      </c>
      <c r="D24" s="11" t="s">
        <v>67</v>
      </c>
      <c r="E24" s="2" t="s">
        <v>4</v>
      </c>
      <c r="F24" s="2">
        <v>46</v>
      </c>
    </row>
    <row r="25" spans="1:6" x14ac:dyDescent="0.55000000000000004">
      <c r="A25" s="2" t="s">
        <v>10</v>
      </c>
      <c r="B25" s="11" t="s">
        <v>65</v>
      </c>
      <c r="C25" s="11" t="s">
        <v>63</v>
      </c>
      <c r="D25" s="11" t="s">
        <v>67</v>
      </c>
      <c r="E25" s="2" t="s">
        <v>3</v>
      </c>
      <c r="F25" s="2">
        <v>2</v>
      </c>
    </row>
    <row r="26" spans="1:6" x14ac:dyDescent="0.55000000000000004">
      <c r="A26" s="2" t="s">
        <v>12</v>
      </c>
      <c r="B26" s="11" t="s">
        <v>65</v>
      </c>
      <c r="C26" s="11" t="s">
        <v>63</v>
      </c>
      <c r="D26" s="11" t="s">
        <v>64</v>
      </c>
      <c r="E26" s="2" t="s">
        <v>4</v>
      </c>
      <c r="F26" s="2">
        <v>127</v>
      </c>
    </row>
    <row r="27" spans="1:6" x14ac:dyDescent="0.55000000000000004">
      <c r="A27" s="2" t="s">
        <v>12</v>
      </c>
      <c r="B27" s="11" t="s">
        <v>65</v>
      </c>
      <c r="C27" s="11" t="s">
        <v>63</v>
      </c>
      <c r="D27" s="11" t="s">
        <v>64</v>
      </c>
      <c r="E27" s="2" t="s">
        <v>3</v>
      </c>
      <c r="F27" s="2">
        <v>79</v>
      </c>
    </row>
    <row r="28" spans="1:6" x14ac:dyDescent="0.55000000000000004">
      <c r="A28" s="2" t="s">
        <v>11</v>
      </c>
      <c r="B28" s="11" t="s">
        <v>65</v>
      </c>
      <c r="C28" s="11" t="s">
        <v>63</v>
      </c>
      <c r="D28" s="11" t="s">
        <v>64</v>
      </c>
      <c r="E28" s="2" t="s">
        <v>4</v>
      </c>
      <c r="F28" s="2">
        <v>52</v>
      </c>
    </row>
    <row r="29" spans="1:6" x14ac:dyDescent="0.55000000000000004">
      <c r="A29" s="2" t="s">
        <v>11</v>
      </c>
      <c r="B29" s="11" t="s">
        <v>65</v>
      </c>
      <c r="C29" s="11" t="s">
        <v>63</v>
      </c>
      <c r="D29" s="11" t="s">
        <v>64</v>
      </c>
      <c r="E29" s="2" t="s">
        <v>3</v>
      </c>
      <c r="F29" s="2">
        <v>27</v>
      </c>
    </row>
    <row r="30" spans="1:6" x14ac:dyDescent="0.55000000000000004">
      <c r="A30" s="2" t="s">
        <v>13</v>
      </c>
      <c r="B30" s="11" t="s">
        <v>65</v>
      </c>
      <c r="C30" s="11" t="s">
        <v>63</v>
      </c>
      <c r="D30" s="11" t="s">
        <v>64</v>
      </c>
      <c r="E30" s="2" t="s">
        <v>4</v>
      </c>
      <c r="F30" s="2">
        <v>26</v>
      </c>
    </row>
    <row r="31" spans="1:6" x14ac:dyDescent="0.55000000000000004">
      <c r="A31" s="2" t="s">
        <v>13</v>
      </c>
      <c r="B31" s="11" t="s">
        <v>65</v>
      </c>
      <c r="C31" s="11" t="s">
        <v>63</v>
      </c>
      <c r="D31" s="11" t="s">
        <v>64</v>
      </c>
      <c r="E31" s="2" t="s">
        <v>3</v>
      </c>
      <c r="F31" s="2">
        <v>93</v>
      </c>
    </row>
    <row r="32" spans="1:6" x14ac:dyDescent="0.55000000000000004">
      <c r="A32" s="2" t="s">
        <v>14</v>
      </c>
      <c r="B32" s="11" t="s">
        <v>65</v>
      </c>
      <c r="C32" s="11" t="s">
        <v>63</v>
      </c>
      <c r="D32" s="11" t="s">
        <v>64</v>
      </c>
      <c r="E32" s="2" t="s">
        <v>4</v>
      </c>
      <c r="F32" s="2">
        <v>30</v>
      </c>
    </row>
    <row r="33" spans="1:6" x14ac:dyDescent="0.55000000000000004">
      <c r="A33" s="2" t="s">
        <v>14</v>
      </c>
      <c r="B33" s="11" t="s">
        <v>65</v>
      </c>
      <c r="C33" s="11" t="s">
        <v>63</v>
      </c>
      <c r="D33" s="11" t="s">
        <v>64</v>
      </c>
      <c r="E33" s="2" t="s">
        <v>3</v>
      </c>
      <c r="F33" s="2">
        <v>41</v>
      </c>
    </row>
    <row r="34" spans="1:6" x14ac:dyDescent="0.55000000000000004">
      <c r="A34" s="2" t="s">
        <v>15</v>
      </c>
      <c r="B34" s="11" t="s">
        <v>65</v>
      </c>
      <c r="C34" s="11" t="s">
        <v>63</v>
      </c>
      <c r="D34" s="11" t="s">
        <v>64</v>
      </c>
      <c r="E34" s="2" t="s">
        <v>4</v>
      </c>
      <c r="F34" s="2">
        <v>133</v>
      </c>
    </row>
    <row r="35" spans="1:6" x14ac:dyDescent="0.55000000000000004">
      <c r="A35" s="2" t="s">
        <v>15</v>
      </c>
      <c r="B35" s="11" t="s">
        <v>65</v>
      </c>
      <c r="C35" s="11" t="s">
        <v>63</v>
      </c>
      <c r="D35" s="11" t="s">
        <v>64</v>
      </c>
      <c r="E35" s="2" t="s">
        <v>3</v>
      </c>
      <c r="F35" s="2">
        <v>37</v>
      </c>
    </row>
    <row r="36" spans="1:6" x14ac:dyDescent="0.55000000000000004">
      <c r="A36" s="2" t="s">
        <v>16</v>
      </c>
      <c r="B36" s="11" t="s">
        <v>65</v>
      </c>
      <c r="C36" s="11" t="s">
        <v>63</v>
      </c>
      <c r="D36" s="11" t="s">
        <v>64</v>
      </c>
      <c r="E36" s="2" t="s">
        <v>4</v>
      </c>
      <c r="F36" s="2">
        <v>57</v>
      </c>
    </row>
    <row r="37" spans="1:6" x14ac:dyDescent="0.55000000000000004">
      <c r="A37" s="2" t="s">
        <v>16</v>
      </c>
      <c r="B37" s="11" t="s">
        <v>65</v>
      </c>
      <c r="C37" s="11" t="s">
        <v>63</v>
      </c>
      <c r="D37" s="11" t="s">
        <v>64</v>
      </c>
      <c r="E37" s="2" t="s">
        <v>3</v>
      </c>
      <c r="F37" s="2">
        <v>148</v>
      </c>
    </row>
    <row r="38" spans="1:6" x14ac:dyDescent="0.55000000000000004">
      <c r="A38" s="2" t="s">
        <v>17</v>
      </c>
      <c r="B38" s="11" t="s">
        <v>65</v>
      </c>
      <c r="C38" s="11" t="s">
        <v>63</v>
      </c>
      <c r="D38" s="11" t="s">
        <v>64</v>
      </c>
      <c r="E38" s="2" t="s">
        <v>4</v>
      </c>
      <c r="F38" s="2">
        <v>6</v>
      </c>
    </row>
    <row r="39" spans="1:6" x14ac:dyDescent="0.55000000000000004">
      <c r="A39" s="2" t="s">
        <v>17</v>
      </c>
      <c r="B39" s="11" t="s">
        <v>65</v>
      </c>
      <c r="C39" s="11" t="s">
        <v>63</v>
      </c>
      <c r="D39" s="11" t="s">
        <v>64</v>
      </c>
      <c r="E39" s="2" t="s">
        <v>3</v>
      </c>
      <c r="F39" s="2">
        <v>12</v>
      </c>
    </row>
    <row r="40" spans="1:6" x14ac:dyDescent="0.55000000000000004">
      <c r="A40" s="2" t="s">
        <v>7</v>
      </c>
      <c r="B40" s="11" t="s">
        <v>65</v>
      </c>
      <c r="C40" s="11" t="s">
        <v>63</v>
      </c>
      <c r="D40" s="11" t="s">
        <v>64</v>
      </c>
      <c r="E40" s="2" t="s">
        <v>4</v>
      </c>
      <c r="F40" s="2">
        <v>120</v>
      </c>
    </row>
    <row r="41" spans="1:6" x14ac:dyDescent="0.55000000000000004">
      <c r="A41" s="2" t="s">
        <v>7</v>
      </c>
      <c r="B41" s="11" t="s">
        <v>65</v>
      </c>
      <c r="C41" s="11" t="s">
        <v>63</v>
      </c>
      <c r="D41" s="11" t="s">
        <v>64</v>
      </c>
      <c r="E41" s="2" t="s">
        <v>3</v>
      </c>
      <c r="F41" s="2">
        <v>75</v>
      </c>
    </row>
    <row r="42" spans="1:6" x14ac:dyDescent="0.55000000000000004">
      <c r="A42" s="2" t="s">
        <v>18</v>
      </c>
      <c r="B42" s="11" t="s">
        <v>65</v>
      </c>
      <c r="C42" s="11" t="s">
        <v>63</v>
      </c>
      <c r="D42" s="11" t="s">
        <v>64</v>
      </c>
      <c r="E42" s="2" t="s">
        <v>4</v>
      </c>
      <c r="F42" s="2">
        <v>173</v>
      </c>
    </row>
    <row r="43" spans="1:6" x14ac:dyDescent="0.55000000000000004">
      <c r="A43" s="2" t="s">
        <v>18</v>
      </c>
      <c r="B43" s="11" t="s">
        <v>65</v>
      </c>
      <c r="C43" s="11" t="s">
        <v>63</v>
      </c>
      <c r="D43" s="11" t="s">
        <v>64</v>
      </c>
      <c r="E43" s="2" t="s">
        <v>3</v>
      </c>
      <c r="F43" s="2">
        <v>57</v>
      </c>
    </row>
    <row r="44" spans="1:6" x14ac:dyDescent="0.55000000000000004">
      <c r="A44" s="2" t="s">
        <v>8</v>
      </c>
      <c r="B44" s="11" t="s">
        <v>65</v>
      </c>
      <c r="C44" s="11" t="s">
        <v>63</v>
      </c>
      <c r="D44" s="11" t="s">
        <v>64</v>
      </c>
      <c r="E44" s="2" t="s">
        <v>4</v>
      </c>
      <c r="F44" s="2">
        <v>61</v>
      </c>
    </row>
    <row r="45" spans="1:6" x14ac:dyDescent="0.55000000000000004">
      <c r="A45" s="2" t="s">
        <v>8</v>
      </c>
      <c r="B45" s="11" t="s">
        <v>65</v>
      </c>
      <c r="C45" s="11" t="s">
        <v>63</v>
      </c>
      <c r="D45" s="11" t="s">
        <v>64</v>
      </c>
      <c r="E45" s="2" t="s">
        <v>3</v>
      </c>
      <c r="F45" s="2">
        <v>68</v>
      </c>
    </row>
    <row r="46" spans="1:6" x14ac:dyDescent="0.55000000000000004">
      <c r="A46" s="2" t="s">
        <v>9</v>
      </c>
      <c r="B46" s="11" t="s">
        <v>65</v>
      </c>
      <c r="C46" s="11" t="s">
        <v>63</v>
      </c>
      <c r="D46" s="11" t="s">
        <v>64</v>
      </c>
      <c r="E46" s="2" t="s">
        <v>4</v>
      </c>
      <c r="F46" s="2">
        <v>6</v>
      </c>
    </row>
    <row r="47" spans="1:6" x14ac:dyDescent="0.55000000000000004">
      <c r="A47" s="2" t="s">
        <v>9</v>
      </c>
      <c r="B47" s="11" t="s">
        <v>65</v>
      </c>
      <c r="C47" s="11" t="s">
        <v>63</v>
      </c>
      <c r="D47" s="11" t="s">
        <v>64</v>
      </c>
      <c r="E47" s="2" t="s">
        <v>3</v>
      </c>
      <c r="F47" s="2">
        <v>540</v>
      </c>
    </row>
    <row r="48" spans="1:6" x14ac:dyDescent="0.55000000000000004">
      <c r="A48" s="2" t="s">
        <v>10</v>
      </c>
      <c r="B48" s="11" t="s">
        <v>65</v>
      </c>
      <c r="C48" s="11" t="s">
        <v>63</v>
      </c>
      <c r="D48" s="11" t="s">
        <v>64</v>
      </c>
      <c r="E48" s="2" t="s">
        <v>4</v>
      </c>
      <c r="F48" s="2">
        <v>65</v>
      </c>
    </row>
    <row r="49" spans="1:6" x14ac:dyDescent="0.55000000000000004">
      <c r="A49" s="2" t="s">
        <v>10</v>
      </c>
      <c r="B49" s="11" t="s">
        <v>65</v>
      </c>
      <c r="C49" s="11" t="s">
        <v>63</v>
      </c>
      <c r="D49" s="11" t="s">
        <v>64</v>
      </c>
      <c r="E49" s="2" t="s">
        <v>3</v>
      </c>
      <c r="F49" s="2">
        <v>325</v>
      </c>
    </row>
    <row r="50" spans="1:6" x14ac:dyDescent="0.55000000000000004">
      <c r="A50" s="2" t="s">
        <v>12</v>
      </c>
      <c r="B50" s="11" t="s">
        <v>62</v>
      </c>
      <c r="C50" s="11" t="s">
        <v>63</v>
      </c>
      <c r="D50" s="11" t="s">
        <v>67</v>
      </c>
      <c r="E50" s="2" t="s">
        <v>4</v>
      </c>
      <c r="F50" s="2">
        <v>43</v>
      </c>
    </row>
    <row r="51" spans="1:6" x14ac:dyDescent="0.55000000000000004">
      <c r="A51" s="2" t="s">
        <v>12</v>
      </c>
      <c r="B51" s="11" t="s">
        <v>62</v>
      </c>
      <c r="C51" s="11" t="s">
        <v>63</v>
      </c>
      <c r="D51" s="11" t="s">
        <v>67</v>
      </c>
      <c r="E51" s="2" t="s">
        <v>3</v>
      </c>
      <c r="F51" s="2">
        <v>122</v>
      </c>
    </row>
    <row r="52" spans="1:6" x14ac:dyDescent="0.55000000000000004">
      <c r="A52" s="2" t="s">
        <v>11</v>
      </c>
      <c r="B52" s="11" t="s">
        <v>62</v>
      </c>
      <c r="C52" s="11" t="s">
        <v>63</v>
      </c>
      <c r="D52" s="11" t="s">
        <v>67</v>
      </c>
      <c r="E52" s="2" t="s">
        <v>4</v>
      </c>
      <c r="F52" s="16">
        <v>97</v>
      </c>
    </row>
    <row r="53" spans="1:6" x14ac:dyDescent="0.55000000000000004">
      <c r="A53" s="2" t="s">
        <v>11</v>
      </c>
      <c r="B53" s="11" t="s">
        <v>62</v>
      </c>
      <c r="C53" s="11" t="s">
        <v>63</v>
      </c>
      <c r="D53" s="11" t="s">
        <v>67</v>
      </c>
      <c r="E53" s="2" t="s">
        <v>3</v>
      </c>
      <c r="F53" s="2">
        <v>16</v>
      </c>
    </row>
    <row r="54" spans="1:6" x14ac:dyDescent="0.55000000000000004">
      <c r="A54" s="2" t="s">
        <v>13</v>
      </c>
      <c r="B54" s="11" t="s">
        <v>62</v>
      </c>
      <c r="C54" s="11" t="s">
        <v>63</v>
      </c>
      <c r="D54" s="11" t="s">
        <v>67</v>
      </c>
      <c r="E54" s="2" t="s">
        <v>4</v>
      </c>
      <c r="F54" s="2">
        <v>98</v>
      </c>
    </row>
    <row r="55" spans="1:6" x14ac:dyDescent="0.55000000000000004">
      <c r="A55" s="2" t="s">
        <v>13</v>
      </c>
      <c r="B55" s="11" t="s">
        <v>62</v>
      </c>
      <c r="C55" s="11" t="s">
        <v>63</v>
      </c>
      <c r="D55" s="11" t="s">
        <v>67</v>
      </c>
      <c r="E55" s="2" t="s">
        <v>3</v>
      </c>
      <c r="F55" s="2">
        <v>32</v>
      </c>
    </row>
    <row r="56" spans="1:6" x14ac:dyDescent="0.55000000000000004">
      <c r="A56" s="2" t="s">
        <v>14</v>
      </c>
      <c r="B56" s="11" t="s">
        <v>62</v>
      </c>
      <c r="C56" s="11" t="s">
        <v>63</v>
      </c>
      <c r="D56" s="11" t="s">
        <v>67</v>
      </c>
      <c r="E56" s="2" t="s">
        <v>4</v>
      </c>
      <c r="F56" s="2">
        <v>100</v>
      </c>
    </row>
    <row r="57" spans="1:6" x14ac:dyDescent="0.55000000000000004">
      <c r="A57" s="2" t="s">
        <v>14</v>
      </c>
      <c r="B57" s="11" t="s">
        <v>62</v>
      </c>
      <c r="C57" s="11" t="s">
        <v>63</v>
      </c>
      <c r="D57" s="11" t="s">
        <v>67</v>
      </c>
      <c r="E57" s="2" t="s">
        <v>3</v>
      </c>
      <c r="F57" s="2">
        <v>138</v>
      </c>
    </row>
    <row r="58" spans="1:6" x14ac:dyDescent="0.55000000000000004">
      <c r="A58" s="2" t="s">
        <v>15</v>
      </c>
      <c r="B58" s="11" t="s">
        <v>62</v>
      </c>
      <c r="C58" s="11" t="s">
        <v>63</v>
      </c>
      <c r="D58" s="11" t="s">
        <v>67</v>
      </c>
      <c r="E58" s="2" t="s">
        <v>4</v>
      </c>
      <c r="F58" s="2">
        <v>120</v>
      </c>
    </row>
    <row r="59" spans="1:6" x14ac:dyDescent="0.55000000000000004">
      <c r="A59" s="2" t="s">
        <v>15</v>
      </c>
      <c r="B59" s="11" t="s">
        <v>62</v>
      </c>
      <c r="C59" s="11" t="s">
        <v>63</v>
      </c>
      <c r="D59" s="11" t="s">
        <v>67</v>
      </c>
      <c r="E59" s="2" t="s">
        <v>3</v>
      </c>
      <c r="F59" s="2">
        <v>103</v>
      </c>
    </row>
    <row r="60" spans="1:6" x14ac:dyDescent="0.55000000000000004">
      <c r="A60" s="2" t="s">
        <v>16</v>
      </c>
      <c r="B60" s="11" t="s">
        <v>62</v>
      </c>
      <c r="C60" s="11" t="s">
        <v>63</v>
      </c>
      <c r="D60" s="11" t="s">
        <v>67</v>
      </c>
      <c r="E60" s="2" t="s">
        <v>4</v>
      </c>
      <c r="F60" s="2">
        <v>54</v>
      </c>
    </row>
    <row r="61" spans="1:6" x14ac:dyDescent="0.55000000000000004">
      <c r="A61" s="2" t="s">
        <v>16</v>
      </c>
      <c r="B61" s="11" t="s">
        <v>62</v>
      </c>
      <c r="C61" s="11" t="s">
        <v>63</v>
      </c>
      <c r="D61" s="11" t="s">
        <v>67</v>
      </c>
      <c r="E61" s="2" t="s">
        <v>3</v>
      </c>
      <c r="F61" s="2">
        <v>72</v>
      </c>
    </row>
    <row r="62" spans="1:6" x14ac:dyDescent="0.55000000000000004">
      <c r="A62" s="2" t="s">
        <v>17</v>
      </c>
      <c r="B62" s="11" t="s">
        <v>62</v>
      </c>
      <c r="C62" s="11" t="s">
        <v>63</v>
      </c>
      <c r="D62" s="11" t="s">
        <v>67</v>
      </c>
      <c r="E62" s="2" t="s">
        <v>4</v>
      </c>
      <c r="F62" s="2">
        <v>82</v>
      </c>
    </row>
    <row r="63" spans="1:6" x14ac:dyDescent="0.55000000000000004">
      <c r="A63" s="2" t="s">
        <v>17</v>
      </c>
      <c r="B63" s="11" t="s">
        <v>62</v>
      </c>
      <c r="C63" s="11" t="s">
        <v>63</v>
      </c>
      <c r="D63" s="11" t="s">
        <v>67</v>
      </c>
      <c r="E63" s="2" t="s">
        <v>3</v>
      </c>
      <c r="F63" s="2">
        <v>42</v>
      </c>
    </row>
    <row r="64" spans="1:6" x14ac:dyDescent="0.55000000000000004">
      <c r="A64" s="2" t="s">
        <v>7</v>
      </c>
      <c r="B64" s="11" t="s">
        <v>62</v>
      </c>
      <c r="C64" s="11" t="s">
        <v>63</v>
      </c>
      <c r="D64" s="11" t="s">
        <v>67</v>
      </c>
      <c r="E64" s="2" t="s">
        <v>4</v>
      </c>
      <c r="F64" s="2">
        <v>87</v>
      </c>
    </row>
    <row r="65" spans="1:6" x14ac:dyDescent="0.55000000000000004">
      <c r="A65" s="2" t="s">
        <v>7</v>
      </c>
      <c r="B65" s="11" t="s">
        <v>62</v>
      </c>
      <c r="C65" s="11" t="s">
        <v>63</v>
      </c>
      <c r="D65" s="11" t="s">
        <v>67</v>
      </c>
      <c r="E65" s="2" t="s">
        <v>3</v>
      </c>
      <c r="F65" s="2">
        <v>113</v>
      </c>
    </row>
    <row r="66" spans="1:6" x14ac:dyDescent="0.55000000000000004">
      <c r="A66" s="2" t="s">
        <v>18</v>
      </c>
      <c r="B66" s="11" t="s">
        <v>62</v>
      </c>
      <c r="C66" s="11" t="s">
        <v>63</v>
      </c>
      <c r="D66" s="11" t="s">
        <v>67</v>
      </c>
      <c r="E66" s="2" t="s">
        <v>4</v>
      </c>
      <c r="F66" s="2">
        <v>82</v>
      </c>
    </row>
    <row r="67" spans="1:6" x14ac:dyDescent="0.55000000000000004">
      <c r="A67" s="2" t="s">
        <v>18</v>
      </c>
      <c r="B67" s="11" t="s">
        <v>62</v>
      </c>
      <c r="C67" s="11" t="s">
        <v>63</v>
      </c>
      <c r="D67" s="11" t="s">
        <v>67</v>
      </c>
      <c r="E67" s="2" t="s">
        <v>3</v>
      </c>
      <c r="F67" s="2">
        <v>97</v>
      </c>
    </row>
    <row r="68" spans="1:6" x14ac:dyDescent="0.55000000000000004">
      <c r="A68" s="2" t="s">
        <v>8</v>
      </c>
      <c r="B68" s="11" t="s">
        <v>62</v>
      </c>
      <c r="C68" s="11" t="s">
        <v>63</v>
      </c>
      <c r="D68" s="11" t="s">
        <v>67</v>
      </c>
      <c r="E68" s="2" t="s">
        <v>4</v>
      </c>
      <c r="F68" s="2">
        <v>31</v>
      </c>
    </row>
    <row r="69" spans="1:6" x14ac:dyDescent="0.55000000000000004">
      <c r="A69" s="2" t="s">
        <v>8</v>
      </c>
      <c r="B69" s="11" t="s">
        <v>62</v>
      </c>
      <c r="C69" s="11" t="s">
        <v>63</v>
      </c>
      <c r="D69" s="11" t="s">
        <v>67</v>
      </c>
      <c r="E69" s="2" t="s">
        <v>3</v>
      </c>
      <c r="F69" s="2">
        <v>123</v>
      </c>
    </row>
    <row r="70" spans="1:6" x14ac:dyDescent="0.55000000000000004">
      <c r="A70" s="2" t="s">
        <v>9</v>
      </c>
      <c r="B70" s="11" t="s">
        <v>62</v>
      </c>
      <c r="C70" s="11" t="s">
        <v>63</v>
      </c>
      <c r="D70" s="11" t="s">
        <v>67</v>
      </c>
      <c r="E70" s="2" t="s">
        <v>4</v>
      </c>
      <c r="F70" s="2">
        <v>94</v>
      </c>
    </row>
    <row r="71" spans="1:6" x14ac:dyDescent="0.55000000000000004">
      <c r="A71" s="2" t="s">
        <v>9</v>
      </c>
      <c r="B71" s="11" t="s">
        <v>62</v>
      </c>
      <c r="C71" s="11" t="s">
        <v>63</v>
      </c>
      <c r="D71" s="11" t="s">
        <v>67</v>
      </c>
      <c r="E71" s="2" t="s">
        <v>3</v>
      </c>
      <c r="F71" s="2">
        <v>145</v>
      </c>
    </row>
    <row r="72" spans="1:6" x14ac:dyDescent="0.55000000000000004">
      <c r="A72" s="2" t="s">
        <v>10</v>
      </c>
      <c r="B72" s="11" t="s">
        <v>62</v>
      </c>
      <c r="C72" s="11" t="s">
        <v>63</v>
      </c>
      <c r="D72" s="11" t="s">
        <v>67</v>
      </c>
      <c r="E72" s="2" t="s">
        <v>4</v>
      </c>
      <c r="F72" s="2">
        <v>98</v>
      </c>
    </row>
    <row r="73" spans="1:6" x14ac:dyDescent="0.55000000000000004">
      <c r="A73" s="2" t="s">
        <v>10</v>
      </c>
      <c r="B73" s="11" t="s">
        <v>62</v>
      </c>
      <c r="C73" s="11" t="s">
        <v>63</v>
      </c>
      <c r="D73" s="11" t="s">
        <v>67</v>
      </c>
      <c r="E73" s="2" t="s">
        <v>3</v>
      </c>
      <c r="F73" s="2">
        <v>188</v>
      </c>
    </row>
    <row r="74" spans="1:6" x14ac:dyDescent="0.55000000000000004">
      <c r="A74" s="2" t="s">
        <v>12</v>
      </c>
      <c r="B74" s="11" t="s">
        <v>62</v>
      </c>
      <c r="C74" s="11" t="s">
        <v>63</v>
      </c>
      <c r="D74" s="11" t="s">
        <v>64</v>
      </c>
      <c r="E74" s="2" t="s">
        <v>4</v>
      </c>
      <c r="F74" s="2">
        <v>122</v>
      </c>
    </row>
    <row r="75" spans="1:6" x14ac:dyDescent="0.55000000000000004">
      <c r="A75" s="2" t="s">
        <v>12</v>
      </c>
      <c r="B75" s="11" t="s">
        <v>62</v>
      </c>
      <c r="C75" s="11" t="s">
        <v>63</v>
      </c>
      <c r="D75" s="11" t="s">
        <v>64</v>
      </c>
      <c r="E75" s="2" t="s">
        <v>3</v>
      </c>
      <c r="F75" s="2">
        <v>38</v>
      </c>
    </row>
    <row r="76" spans="1:6" x14ac:dyDescent="0.55000000000000004">
      <c r="A76" s="2" t="s">
        <v>11</v>
      </c>
      <c r="B76" s="11" t="s">
        <v>62</v>
      </c>
      <c r="C76" s="11" t="s">
        <v>63</v>
      </c>
      <c r="D76" s="11" t="s">
        <v>64</v>
      </c>
      <c r="E76" s="2" t="s">
        <v>4</v>
      </c>
      <c r="F76" s="2">
        <v>19</v>
      </c>
    </row>
    <row r="77" spans="1:6" x14ac:dyDescent="0.55000000000000004">
      <c r="A77" s="2" t="s">
        <v>11</v>
      </c>
      <c r="B77" s="11" t="s">
        <v>62</v>
      </c>
      <c r="C77" s="11" t="s">
        <v>63</v>
      </c>
      <c r="D77" s="11" t="s">
        <v>64</v>
      </c>
      <c r="E77" s="2" t="s">
        <v>3</v>
      </c>
      <c r="F77" s="2">
        <v>82</v>
      </c>
    </row>
    <row r="78" spans="1:6" x14ac:dyDescent="0.55000000000000004">
      <c r="A78" s="2" t="s">
        <v>13</v>
      </c>
      <c r="B78" s="11" t="s">
        <v>62</v>
      </c>
      <c r="C78" s="11" t="s">
        <v>63</v>
      </c>
      <c r="D78" s="11" t="s">
        <v>64</v>
      </c>
      <c r="E78" s="2" t="s">
        <v>4</v>
      </c>
      <c r="F78" s="2">
        <v>28</v>
      </c>
    </row>
    <row r="79" spans="1:6" x14ac:dyDescent="0.55000000000000004">
      <c r="A79" s="2" t="s">
        <v>13</v>
      </c>
      <c r="B79" s="11" t="s">
        <v>62</v>
      </c>
      <c r="C79" s="11" t="s">
        <v>63</v>
      </c>
      <c r="D79" s="11" t="s">
        <v>64</v>
      </c>
      <c r="E79" s="2" t="s">
        <v>3</v>
      </c>
      <c r="F79" s="2">
        <v>100</v>
      </c>
    </row>
    <row r="80" spans="1:6" x14ac:dyDescent="0.55000000000000004">
      <c r="A80" s="2" t="s">
        <v>14</v>
      </c>
      <c r="B80" s="11" t="s">
        <v>62</v>
      </c>
      <c r="C80" s="11" t="s">
        <v>63</v>
      </c>
      <c r="D80" s="11" t="s">
        <v>64</v>
      </c>
      <c r="E80" s="2" t="s">
        <v>4</v>
      </c>
      <c r="F80" s="2">
        <v>18</v>
      </c>
    </row>
    <row r="81" spans="1:6" x14ac:dyDescent="0.55000000000000004">
      <c r="A81" s="2" t="s">
        <v>14</v>
      </c>
      <c r="B81" s="11" t="s">
        <v>62</v>
      </c>
      <c r="C81" s="11" t="s">
        <v>63</v>
      </c>
      <c r="D81" s="11" t="s">
        <v>64</v>
      </c>
      <c r="E81" s="2" t="s">
        <v>3</v>
      </c>
      <c r="F81" s="2">
        <v>84</v>
      </c>
    </row>
    <row r="82" spans="1:6" x14ac:dyDescent="0.55000000000000004">
      <c r="A82" s="2" t="s">
        <v>15</v>
      </c>
      <c r="B82" s="11" t="s">
        <v>62</v>
      </c>
      <c r="C82" s="11" t="s">
        <v>63</v>
      </c>
      <c r="D82" s="11" t="s">
        <v>64</v>
      </c>
      <c r="E82" s="2" t="s">
        <v>4</v>
      </c>
      <c r="F82" s="2">
        <v>133</v>
      </c>
    </row>
    <row r="83" spans="1:6" x14ac:dyDescent="0.55000000000000004">
      <c r="A83" s="2" t="s">
        <v>15</v>
      </c>
      <c r="B83" s="11" t="s">
        <v>62</v>
      </c>
      <c r="C83" s="11" t="s">
        <v>63</v>
      </c>
      <c r="D83" s="11" t="s">
        <v>64</v>
      </c>
      <c r="E83" s="2" t="s">
        <v>3</v>
      </c>
      <c r="F83" s="2">
        <v>52</v>
      </c>
    </row>
    <row r="84" spans="1:6" x14ac:dyDescent="0.55000000000000004">
      <c r="A84" s="2" t="s">
        <v>16</v>
      </c>
      <c r="B84" s="11" t="s">
        <v>62</v>
      </c>
      <c r="C84" s="11" t="s">
        <v>63</v>
      </c>
      <c r="D84" s="11" t="s">
        <v>64</v>
      </c>
      <c r="E84" s="2" t="s">
        <v>4</v>
      </c>
      <c r="F84" s="2">
        <v>60</v>
      </c>
    </row>
    <row r="85" spans="1:6" x14ac:dyDescent="0.55000000000000004">
      <c r="A85" s="2" t="s">
        <v>16</v>
      </c>
      <c r="B85" s="11" t="s">
        <v>62</v>
      </c>
      <c r="C85" s="11" t="s">
        <v>63</v>
      </c>
      <c r="D85" s="11" t="s">
        <v>64</v>
      </c>
      <c r="E85" s="2" t="s">
        <v>3</v>
      </c>
      <c r="F85" s="2">
        <v>43</v>
      </c>
    </row>
    <row r="86" spans="1:6" x14ac:dyDescent="0.55000000000000004">
      <c r="A86" s="2" t="s">
        <v>17</v>
      </c>
      <c r="B86" s="11" t="s">
        <v>62</v>
      </c>
      <c r="C86" s="11" t="s">
        <v>63</v>
      </c>
      <c r="D86" s="11" t="s">
        <v>64</v>
      </c>
      <c r="E86" s="2" t="s">
        <v>4</v>
      </c>
      <c r="F86" s="2">
        <v>63</v>
      </c>
    </row>
    <row r="87" spans="1:6" x14ac:dyDescent="0.55000000000000004">
      <c r="A87" s="2" t="s">
        <v>17</v>
      </c>
      <c r="B87" s="11" t="s">
        <v>62</v>
      </c>
      <c r="C87" s="11" t="s">
        <v>63</v>
      </c>
      <c r="D87" s="11" t="s">
        <v>64</v>
      </c>
      <c r="E87" s="2" t="s">
        <v>3</v>
      </c>
      <c r="F87" s="2">
        <v>119</v>
      </c>
    </row>
    <row r="88" spans="1:6" x14ac:dyDescent="0.55000000000000004">
      <c r="A88" s="2" t="s">
        <v>7</v>
      </c>
      <c r="B88" s="11" t="s">
        <v>62</v>
      </c>
      <c r="C88" s="11" t="s">
        <v>63</v>
      </c>
      <c r="D88" s="11" t="s">
        <v>64</v>
      </c>
      <c r="E88" s="2" t="s">
        <v>4</v>
      </c>
      <c r="F88" s="2">
        <v>150</v>
      </c>
    </row>
    <row r="89" spans="1:6" x14ac:dyDescent="0.55000000000000004">
      <c r="A89" s="2" t="s">
        <v>7</v>
      </c>
      <c r="B89" s="11" t="s">
        <v>62</v>
      </c>
      <c r="C89" s="11" t="s">
        <v>63</v>
      </c>
      <c r="D89" s="11" t="s">
        <v>64</v>
      </c>
      <c r="E89" s="2" t="s">
        <v>3</v>
      </c>
      <c r="F89" s="2">
        <v>30</v>
      </c>
    </row>
    <row r="90" spans="1:6" x14ac:dyDescent="0.55000000000000004">
      <c r="A90" s="2" t="s">
        <v>18</v>
      </c>
      <c r="B90" s="11" t="s">
        <v>62</v>
      </c>
      <c r="C90" s="11" t="s">
        <v>63</v>
      </c>
      <c r="D90" s="11" t="s">
        <v>64</v>
      </c>
      <c r="E90" s="2" t="s">
        <v>4</v>
      </c>
      <c r="F90" s="2">
        <v>86</v>
      </c>
    </row>
    <row r="91" spans="1:6" x14ac:dyDescent="0.55000000000000004">
      <c r="A91" s="2" t="s">
        <v>18</v>
      </c>
      <c r="B91" s="11" t="s">
        <v>62</v>
      </c>
      <c r="C91" s="11" t="s">
        <v>63</v>
      </c>
      <c r="D91" s="11" t="s">
        <v>64</v>
      </c>
      <c r="E91" s="2" t="s">
        <v>3</v>
      </c>
      <c r="F91" s="2">
        <v>43</v>
      </c>
    </row>
    <row r="92" spans="1:6" x14ac:dyDescent="0.55000000000000004">
      <c r="A92" s="2" t="s">
        <v>8</v>
      </c>
      <c r="B92" s="11" t="s">
        <v>62</v>
      </c>
      <c r="C92" s="11" t="s">
        <v>63</v>
      </c>
      <c r="D92" s="11" t="s">
        <v>64</v>
      </c>
      <c r="E92" s="2" t="s">
        <v>4</v>
      </c>
      <c r="F92" s="2">
        <v>71</v>
      </c>
    </row>
    <row r="93" spans="1:6" x14ac:dyDescent="0.55000000000000004">
      <c r="A93" s="2" t="s">
        <v>8</v>
      </c>
      <c r="B93" s="11" t="s">
        <v>62</v>
      </c>
      <c r="C93" s="11" t="s">
        <v>63</v>
      </c>
      <c r="D93" s="11" t="s">
        <v>64</v>
      </c>
      <c r="E93" s="2" t="s">
        <v>3</v>
      </c>
      <c r="F93" s="2">
        <v>49</v>
      </c>
    </row>
    <row r="94" spans="1:6" x14ac:dyDescent="0.55000000000000004">
      <c r="A94" s="2" t="s">
        <v>9</v>
      </c>
      <c r="B94" s="11" t="s">
        <v>62</v>
      </c>
      <c r="C94" s="11" t="s">
        <v>63</v>
      </c>
      <c r="D94" s="11" t="s">
        <v>64</v>
      </c>
      <c r="E94" s="2" t="s">
        <v>4</v>
      </c>
      <c r="F94" s="2">
        <v>157</v>
      </c>
    </row>
    <row r="95" spans="1:6" x14ac:dyDescent="0.55000000000000004">
      <c r="A95" s="2" t="s">
        <v>9</v>
      </c>
      <c r="B95" s="11" t="s">
        <v>62</v>
      </c>
      <c r="C95" s="11" t="s">
        <v>63</v>
      </c>
      <c r="D95" s="11" t="s">
        <v>64</v>
      </c>
      <c r="E95" s="2" t="s">
        <v>3</v>
      </c>
      <c r="F95" s="2">
        <v>23</v>
      </c>
    </row>
    <row r="96" spans="1:6" x14ac:dyDescent="0.55000000000000004">
      <c r="A96" s="2" t="s">
        <v>10</v>
      </c>
      <c r="B96" s="11" t="s">
        <v>62</v>
      </c>
      <c r="C96" s="11" t="s">
        <v>63</v>
      </c>
      <c r="D96" s="11" t="s">
        <v>64</v>
      </c>
      <c r="E96" s="2" t="s">
        <v>4</v>
      </c>
      <c r="F96" s="2">
        <v>169</v>
      </c>
    </row>
    <row r="97" spans="1:6" x14ac:dyDescent="0.55000000000000004">
      <c r="A97" s="2" t="s">
        <v>10</v>
      </c>
      <c r="B97" s="11" t="s">
        <v>62</v>
      </c>
      <c r="C97" s="11" t="s">
        <v>63</v>
      </c>
      <c r="D97" s="11" t="s">
        <v>64</v>
      </c>
      <c r="E97" s="2" t="s">
        <v>3</v>
      </c>
      <c r="F97" s="2">
        <v>64</v>
      </c>
    </row>
    <row r="98" spans="1:6" x14ac:dyDescent="0.55000000000000004">
      <c r="A98" s="2" t="s">
        <v>12</v>
      </c>
      <c r="B98" s="11" t="s">
        <v>66</v>
      </c>
      <c r="C98" s="11" t="s">
        <v>63</v>
      </c>
      <c r="D98" s="11" t="s">
        <v>67</v>
      </c>
      <c r="E98" s="2" t="s">
        <v>4</v>
      </c>
      <c r="F98" s="2">
        <v>60</v>
      </c>
    </row>
    <row r="99" spans="1:6" x14ac:dyDescent="0.55000000000000004">
      <c r="A99" s="2" t="s">
        <v>12</v>
      </c>
      <c r="B99" s="11" t="s">
        <v>66</v>
      </c>
      <c r="C99" s="11" t="s">
        <v>63</v>
      </c>
      <c r="D99" s="11" t="s">
        <v>67</v>
      </c>
      <c r="E99" s="2" t="s">
        <v>3</v>
      </c>
      <c r="F99" s="2">
        <v>71</v>
      </c>
    </row>
    <row r="100" spans="1:6" x14ac:dyDescent="0.55000000000000004">
      <c r="A100" s="2" t="s">
        <v>11</v>
      </c>
      <c r="B100" s="11" t="s">
        <v>66</v>
      </c>
      <c r="C100" s="11" t="s">
        <v>63</v>
      </c>
      <c r="D100" s="11" t="s">
        <v>67</v>
      </c>
      <c r="E100" s="2" t="s">
        <v>4</v>
      </c>
      <c r="F100" s="2">
        <v>0</v>
      </c>
    </row>
    <row r="101" spans="1:6" x14ac:dyDescent="0.55000000000000004">
      <c r="A101" s="2" t="s">
        <v>11</v>
      </c>
      <c r="B101" s="11" t="s">
        <v>66</v>
      </c>
      <c r="C101" s="11" t="s">
        <v>63</v>
      </c>
      <c r="D101" s="11" t="s">
        <v>67</v>
      </c>
      <c r="E101" s="2" t="s">
        <v>3</v>
      </c>
      <c r="F101" s="2">
        <v>21</v>
      </c>
    </row>
    <row r="102" spans="1:6" x14ac:dyDescent="0.55000000000000004">
      <c r="A102" s="2" t="s">
        <v>13</v>
      </c>
      <c r="B102" s="11" t="s">
        <v>66</v>
      </c>
      <c r="C102" s="11" t="s">
        <v>63</v>
      </c>
      <c r="D102" s="11" t="s">
        <v>67</v>
      </c>
      <c r="E102" s="2" t="s">
        <v>4</v>
      </c>
      <c r="F102" s="2">
        <v>31</v>
      </c>
    </row>
    <row r="103" spans="1:6" x14ac:dyDescent="0.55000000000000004">
      <c r="A103" s="2" t="s">
        <v>13</v>
      </c>
      <c r="B103" s="11" t="s">
        <v>66</v>
      </c>
      <c r="C103" s="11" t="s">
        <v>63</v>
      </c>
      <c r="D103" s="11" t="s">
        <v>67</v>
      </c>
      <c r="E103" s="2" t="s">
        <v>3</v>
      </c>
      <c r="F103" s="2">
        <v>62</v>
      </c>
    </row>
    <row r="104" spans="1:6" x14ac:dyDescent="0.55000000000000004">
      <c r="A104" s="2" t="s">
        <v>14</v>
      </c>
      <c r="B104" s="11" t="s">
        <v>66</v>
      </c>
      <c r="C104" s="11" t="s">
        <v>63</v>
      </c>
      <c r="D104" s="11" t="s">
        <v>67</v>
      </c>
      <c r="E104" s="2" t="s">
        <v>4</v>
      </c>
      <c r="F104" s="2">
        <v>5</v>
      </c>
    </row>
    <row r="105" spans="1:6" x14ac:dyDescent="0.55000000000000004">
      <c r="A105" s="2" t="s">
        <v>14</v>
      </c>
      <c r="B105" s="11" t="s">
        <v>66</v>
      </c>
      <c r="C105" s="11" t="s">
        <v>63</v>
      </c>
      <c r="D105" s="11" t="s">
        <v>67</v>
      </c>
      <c r="E105" s="2" t="s">
        <v>3</v>
      </c>
      <c r="F105" s="2">
        <v>54</v>
      </c>
    </row>
    <row r="106" spans="1:6" x14ac:dyDescent="0.55000000000000004">
      <c r="A106" s="2" t="s">
        <v>15</v>
      </c>
      <c r="B106" s="11" t="s">
        <v>66</v>
      </c>
      <c r="C106" s="11" t="s">
        <v>63</v>
      </c>
      <c r="D106" s="11" t="s">
        <v>67</v>
      </c>
      <c r="E106" s="2" t="s">
        <v>4</v>
      </c>
      <c r="F106" s="2">
        <v>5</v>
      </c>
    </row>
    <row r="107" spans="1:6" x14ac:dyDescent="0.55000000000000004">
      <c r="A107" s="2" t="s">
        <v>15</v>
      </c>
      <c r="B107" s="11" t="s">
        <v>66</v>
      </c>
      <c r="C107" s="11" t="s">
        <v>63</v>
      </c>
      <c r="D107" s="11" t="s">
        <v>67</v>
      </c>
      <c r="E107" s="2" t="s">
        <v>3</v>
      </c>
      <c r="F107" s="2">
        <v>8</v>
      </c>
    </row>
    <row r="108" spans="1:6" x14ac:dyDescent="0.55000000000000004">
      <c r="A108" s="2" t="s">
        <v>16</v>
      </c>
      <c r="B108" s="11" t="s">
        <v>66</v>
      </c>
      <c r="C108" s="11" t="s">
        <v>63</v>
      </c>
      <c r="D108" s="11" t="s">
        <v>67</v>
      </c>
      <c r="E108" s="2" t="s">
        <v>4</v>
      </c>
      <c r="F108" s="2">
        <v>18</v>
      </c>
    </row>
    <row r="109" spans="1:6" x14ac:dyDescent="0.55000000000000004">
      <c r="A109" s="2" t="s">
        <v>16</v>
      </c>
      <c r="B109" s="11" t="s">
        <v>66</v>
      </c>
      <c r="C109" s="11" t="s">
        <v>63</v>
      </c>
      <c r="D109" s="11" t="s">
        <v>67</v>
      </c>
      <c r="E109" s="2" t="s">
        <v>3</v>
      </c>
      <c r="F109" s="2">
        <v>49</v>
      </c>
    </row>
    <row r="110" spans="1:6" x14ac:dyDescent="0.55000000000000004">
      <c r="A110" s="2" t="s">
        <v>17</v>
      </c>
      <c r="B110" s="11" t="s">
        <v>66</v>
      </c>
      <c r="C110" s="11" t="s">
        <v>63</v>
      </c>
      <c r="D110" s="11" t="s">
        <v>67</v>
      </c>
      <c r="E110" s="2" t="s">
        <v>4</v>
      </c>
      <c r="F110" s="2">
        <v>8</v>
      </c>
    </row>
    <row r="111" spans="1:6" x14ac:dyDescent="0.55000000000000004">
      <c r="A111" s="2" t="s">
        <v>17</v>
      </c>
      <c r="B111" s="11" t="s">
        <v>66</v>
      </c>
      <c r="C111" s="11" t="s">
        <v>63</v>
      </c>
      <c r="D111" s="11" t="s">
        <v>67</v>
      </c>
      <c r="E111" s="2" t="s">
        <v>3</v>
      </c>
      <c r="F111" s="2">
        <v>7</v>
      </c>
    </row>
    <row r="112" spans="1:6" x14ac:dyDescent="0.55000000000000004">
      <c r="A112" s="2" t="s">
        <v>7</v>
      </c>
      <c r="B112" s="11" t="s">
        <v>66</v>
      </c>
      <c r="C112" s="11" t="s">
        <v>63</v>
      </c>
      <c r="D112" s="11" t="s">
        <v>67</v>
      </c>
      <c r="E112" s="2" t="s">
        <v>4</v>
      </c>
      <c r="F112" s="2">
        <v>380</v>
      </c>
    </row>
    <row r="113" spans="1:6" x14ac:dyDescent="0.55000000000000004">
      <c r="A113" s="2" t="s">
        <v>7</v>
      </c>
      <c r="B113" s="11" t="s">
        <v>66</v>
      </c>
      <c r="C113" s="11" t="s">
        <v>63</v>
      </c>
      <c r="D113" s="11" t="s">
        <v>67</v>
      </c>
      <c r="E113" s="2" t="s">
        <v>3</v>
      </c>
      <c r="F113" s="2">
        <v>38</v>
      </c>
    </row>
    <row r="114" spans="1:6" x14ac:dyDescent="0.55000000000000004">
      <c r="A114" s="2" t="s">
        <v>18</v>
      </c>
      <c r="B114" s="11" t="s">
        <v>66</v>
      </c>
      <c r="C114" s="11" t="s">
        <v>63</v>
      </c>
      <c r="D114" s="11" t="s">
        <v>67</v>
      </c>
      <c r="E114" s="2" t="s">
        <v>4</v>
      </c>
      <c r="F114" s="2">
        <v>19</v>
      </c>
    </row>
    <row r="115" spans="1:6" x14ac:dyDescent="0.55000000000000004">
      <c r="A115" s="2" t="s">
        <v>18</v>
      </c>
      <c r="B115" s="11" t="s">
        <v>66</v>
      </c>
      <c r="C115" s="11" t="s">
        <v>63</v>
      </c>
      <c r="D115" s="11" t="s">
        <v>67</v>
      </c>
      <c r="E115" s="2" t="s">
        <v>3</v>
      </c>
      <c r="F115" s="2">
        <v>8</v>
      </c>
    </row>
    <row r="116" spans="1:6" x14ac:dyDescent="0.55000000000000004">
      <c r="A116" s="2" t="s">
        <v>8</v>
      </c>
      <c r="B116" s="11" t="s">
        <v>66</v>
      </c>
      <c r="C116" s="11" t="s">
        <v>63</v>
      </c>
      <c r="D116" s="11" t="s">
        <v>67</v>
      </c>
      <c r="E116" s="2" t="s">
        <v>4</v>
      </c>
      <c r="F116" s="2">
        <v>13</v>
      </c>
    </row>
    <row r="117" spans="1:6" x14ac:dyDescent="0.55000000000000004">
      <c r="A117" s="2" t="s">
        <v>8</v>
      </c>
      <c r="B117" s="11" t="s">
        <v>66</v>
      </c>
      <c r="C117" s="11" t="s">
        <v>63</v>
      </c>
      <c r="D117" s="11" t="s">
        <v>67</v>
      </c>
      <c r="E117" s="2" t="s">
        <v>3</v>
      </c>
      <c r="F117" s="2">
        <v>5</v>
      </c>
    </row>
    <row r="118" spans="1:6" x14ac:dyDescent="0.55000000000000004">
      <c r="A118" s="2" t="s">
        <v>9</v>
      </c>
      <c r="B118" s="11" t="s">
        <v>66</v>
      </c>
      <c r="C118" s="11" t="s">
        <v>63</v>
      </c>
      <c r="D118" s="11" t="s">
        <v>67</v>
      </c>
      <c r="E118" s="2" t="s">
        <v>4</v>
      </c>
      <c r="F118" s="2">
        <v>5</v>
      </c>
    </row>
    <row r="119" spans="1:6" x14ac:dyDescent="0.55000000000000004">
      <c r="A119" s="2" t="s">
        <v>9</v>
      </c>
      <c r="B119" s="11" t="s">
        <v>66</v>
      </c>
      <c r="C119" s="11" t="s">
        <v>63</v>
      </c>
      <c r="D119" s="11" t="s">
        <v>67</v>
      </c>
      <c r="E119" s="2" t="s">
        <v>3</v>
      </c>
      <c r="F119" s="2">
        <v>0</v>
      </c>
    </row>
    <row r="120" spans="1:6" x14ac:dyDescent="0.55000000000000004">
      <c r="A120" s="2" t="s">
        <v>10</v>
      </c>
      <c r="B120" s="11" t="s">
        <v>66</v>
      </c>
      <c r="C120" s="11" t="s">
        <v>63</v>
      </c>
      <c r="D120" s="11" t="s">
        <v>67</v>
      </c>
      <c r="E120" s="2" t="s">
        <v>4</v>
      </c>
      <c r="F120" s="2">
        <v>232</v>
      </c>
    </row>
    <row r="121" spans="1:6" x14ac:dyDescent="0.55000000000000004">
      <c r="A121" s="2" t="s">
        <v>10</v>
      </c>
      <c r="B121" s="11" t="s">
        <v>66</v>
      </c>
      <c r="C121" s="11" t="s">
        <v>63</v>
      </c>
      <c r="D121" s="11" t="s">
        <v>67</v>
      </c>
      <c r="E121" s="2" t="s">
        <v>3</v>
      </c>
      <c r="F121" s="2">
        <v>26</v>
      </c>
    </row>
    <row r="122" spans="1:6" x14ac:dyDescent="0.55000000000000004">
      <c r="A122" s="2" t="s">
        <v>12</v>
      </c>
      <c r="B122" s="11" t="s">
        <v>66</v>
      </c>
      <c r="C122" s="11" t="s">
        <v>63</v>
      </c>
      <c r="D122" s="11" t="s">
        <v>64</v>
      </c>
      <c r="E122" s="2" t="s">
        <v>4</v>
      </c>
      <c r="F122" s="2">
        <v>23</v>
      </c>
    </row>
    <row r="123" spans="1:6" x14ac:dyDescent="0.55000000000000004">
      <c r="A123" s="2" t="s">
        <v>12</v>
      </c>
      <c r="B123" s="11" t="s">
        <v>66</v>
      </c>
      <c r="C123" s="11" t="s">
        <v>63</v>
      </c>
      <c r="D123" s="11" t="s">
        <v>64</v>
      </c>
      <c r="E123" s="2" t="s">
        <v>3</v>
      </c>
      <c r="F123" s="2">
        <v>425</v>
      </c>
    </row>
    <row r="124" spans="1:6" x14ac:dyDescent="0.55000000000000004">
      <c r="A124" s="2" t="s">
        <v>11</v>
      </c>
      <c r="B124" s="11" t="s">
        <v>66</v>
      </c>
      <c r="C124" s="11" t="s">
        <v>63</v>
      </c>
      <c r="D124" s="11" t="s">
        <v>64</v>
      </c>
      <c r="E124" s="2" t="s">
        <v>4</v>
      </c>
      <c r="F124" s="2">
        <v>36</v>
      </c>
    </row>
    <row r="125" spans="1:6" x14ac:dyDescent="0.55000000000000004">
      <c r="A125" s="2" t="s">
        <v>11</v>
      </c>
      <c r="B125" s="11" t="s">
        <v>66</v>
      </c>
      <c r="C125" s="11" t="s">
        <v>63</v>
      </c>
      <c r="D125" s="11" t="s">
        <v>64</v>
      </c>
      <c r="E125" s="2" t="s">
        <v>3</v>
      </c>
      <c r="F125" s="2">
        <v>107</v>
      </c>
    </row>
    <row r="126" spans="1:6" x14ac:dyDescent="0.55000000000000004">
      <c r="A126" s="2" t="s">
        <v>13</v>
      </c>
      <c r="B126" s="11" t="s">
        <v>66</v>
      </c>
      <c r="C126" s="11" t="s">
        <v>63</v>
      </c>
      <c r="D126" s="11" t="s">
        <v>64</v>
      </c>
      <c r="E126" s="2" t="s">
        <v>4</v>
      </c>
      <c r="F126" s="2">
        <v>268</v>
      </c>
    </row>
    <row r="127" spans="1:6" x14ac:dyDescent="0.55000000000000004">
      <c r="A127" s="2" t="s">
        <v>13</v>
      </c>
      <c r="B127" s="11" t="s">
        <v>66</v>
      </c>
      <c r="C127" s="11" t="s">
        <v>63</v>
      </c>
      <c r="D127" s="11" t="s">
        <v>64</v>
      </c>
      <c r="E127" s="2" t="s">
        <v>3</v>
      </c>
      <c r="F127" s="2">
        <v>53</v>
      </c>
    </row>
    <row r="128" spans="1:6" x14ac:dyDescent="0.55000000000000004">
      <c r="A128" s="2" t="s">
        <v>14</v>
      </c>
      <c r="B128" s="11" t="s">
        <v>66</v>
      </c>
      <c r="C128" s="11" t="s">
        <v>63</v>
      </c>
      <c r="D128" s="11" t="s">
        <v>64</v>
      </c>
      <c r="E128" s="2" t="s">
        <v>4</v>
      </c>
      <c r="F128" s="2">
        <v>34</v>
      </c>
    </row>
    <row r="129" spans="1:6" x14ac:dyDescent="0.55000000000000004">
      <c r="A129" s="2" t="s">
        <v>14</v>
      </c>
      <c r="B129" s="11" t="s">
        <v>66</v>
      </c>
      <c r="C129" s="11" t="s">
        <v>63</v>
      </c>
      <c r="D129" s="11" t="s">
        <v>64</v>
      </c>
      <c r="E129" s="2" t="s">
        <v>3</v>
      </c>
      <c r="F129" s="2">
        <v>40</v>
      </c>
    </row>
    <row r="130" spans="1:6" x14ac:dyDescent="0.55000000000000004">
      <c r="A130" s="2" t="s">
        <v>15</v>
      </c>
      <c r="B130" s="11" t="s">
        <v>66</v>
      </c>
      <c r="C130" s="11" t="s">
        <v>63</v>
      </c>
      <c r="D130" s="11" t="s">
        <v>64</v>
      </c>
      <c r="E130" s="2" t="s">
        <v>4</v>
      </c>
      <c r="F130" s="2">
        <v>49</v>
      </c>
    </row>
    <row r="131" spans="1:6" x14ac:dyDescent="0.55000000000000004">
      <c r="A131" s="2" t="s">
        <v>15</v>
      </c>
      <c r="B131" s="11" t="s">
        <v>66</v>
      </c>
      <c r="C131" s="11" t="s">
        <v>63</v>
      </c>
      <c r="D131" s="11" t="s">
        <v>64</v>
      </c>
      <c r="E131" s="2" t="s">
        <v>3</v>
      </c>
      <c r="F131" s="2">
        <v>19</v>
      </c>
    </row>
    <row r="132" spans="1:6" x14ac:dyDescent="0.55000000000000004">
      <c r="A132" s="2" t="s">
        <v>16</v>
      </c>
      <c r="B132" s="11" t="s">
        <v>66</v>
      </c>
      <c r="C132" s="11" t="s">
        <v>63</v>
      </c>
      <c r="D132" s="11" t="s">
        <v>64</v>
      </c>
      <c r="E132" s="2" t="s">
        <v>4</v>
      </c>
      <c r="F132" s="2">
        <v>31</v>
      </c>
    </row>
    <row r="133" spans="1:6" x14ac:dyDescent="0.55000000000000004">
      <c r="A133" s="2" t="s">
        <v>16</v>
      </c>
      <c r="B133" s="11" t="s">
        <v>66</v>
      </c>
      <c r="C133" s="11" t="s">
        <v>63</v>
      </c>
      <c r="D133" s="11" t="s">
        <v>64</v>
      </c>
      <c r="E133" s="2" t="s">
        <v>3</v>
      </c>
      <c r="F133" s="2">
        <v>330</v>
      </c>
    </row>
    <row r="134" spans="1:6" x14ac:dyDescent="0.55000000000000004">
      <c r="A134" s="2" t="s">
        <v>17</v>
      </c>
      <c r="B134" s="11" t="s">
        <v>66</v>
      </c>
      <c r="C134" s="11" t="s">
        <v>63</v>
      </c>
      <c r="D134" s="11" t="s">
        <v>64</v>
      </c>
      <c r="E134" s="2" t="s">
        <v>4</v>
      </c>
      <c r="F134" s="2">
        <v>3</v>
      </c>
    </row>
    <row r="135" spans="1:6" x14ac:dyDescent="0.55000000000000004">
      <c r="A135" s="2" t="s">
        <v>17</v>
      </c>
      <c r="B135" s="11" t="s">
        <v>66</v>
      </c>
      <c r="C135" s="11" t="s">
        <v>63</v>
      </c>
      <c r="D135" s="11" t="s">
        <v>64</v>
      </c>
      <c r="E135" s="2" t="s">
        <v>3</v>
      </c>
      <c r="F135" s="2">
        <v>29</v>
      </c>
    </row>
    <row r="136" spans="1:6" x14ac:dyDescent="0.55000000000000004">
      <c r="A136" s="2" t="s">
        <v>7</v>
      </c>
      <c r="B136" s="11" t="s">
        <v>66</v>
      </c>
      <c r="C136" s="11" t="s">
        <v>63</v>
      </c>
      <c r="D136" s="11" t="s">
        <v>64</v>
      </c>
      <c r="E136" s="2" t="s">
        <v>4</v>
      </c>
      <c r="F136" s="2">
        <v>590</v>
      </c>
    </row>
    <row r="137" spans="1:6" x14ac:dyDescent="0.55000000000000004">
      <c r="A137" s="2" t="s">
        <v>7</v>
      </c>
      <c r="B137" s="11" t="s">
        <v>66</v>
      </c>
      <c r="C137" s="11" t="s">
        <v>63</v>
      </c>
      <c r="D137" s="11" t="s">
        <v>64</v>
      </c>
      <c r="E137" s="2" t="s">
        <v>3</v>
      </c>
      <c r="F137" s="2">
        <v>0</v>
      </c>
    </row>
    <row r="138" spans="1:6" x14ac:dyDescent="0.55000000000000004">
      <c r="A138" s="2" t="s">
        <v>18</v>
      </c>
      <c r="B138" s="11" t="s">
        <v>66</v>
      </c>
      <c r="C138" s="11" t="s">
        <v>63</v>
      </c>
      <c r="D138" s="11" t="s">
        <v>64</v>
      </c>
      <c r="E138" s="2" t="s">
        <v>4</v>
      </c>
      <c r="F138" s="2">
        <v>12</v>
      </c>
    </row>
    <row r="139" spans="1:6" x14ac:dyDescent="0.55000000000000004">
      <c r="A139" s="2" t="s">
        <v>18</v>
      </c>
      <c r="B139" s="11" t="s">
        <v>66</v>
      </c>
      <c r="C139" s="11" t="s">
        <v>63</v>
      </c>
      <c r="D139" s="11" t="s">
        <v>64</v>
      </c>
      <c r="E139" s="2" t="s">
        <v>3</v>
      </c>
      <c r="F139" s="2">
        <v>22</v>
      </c>
    </row>
    <row r="140" spans="1:6" x14ac:dyDescent="0.55000000000000004">
      <c r="A140" s="2" t="s">
        <v>8</v>
      </c>
      <c r="B140" s="11" t="s">
        <v>66</v>
      </c>
      <c r="C140" s="11" t="s">
        <v>63</v>
      </c>
      <c r="D140" s="11" t="s">
        <v>64</v>
      </c>
      <c r="E140" s="2" t="s">
        <v>4</v>
      </c>
      <c r="F140" s="2">
        <v>21</v>
      </c>
    </row>
    <row r="141" spans="1:6" x14ac:dyDescent="0.55000000000000004">
      <c r="A141" s="2" t="s">
        <v>8</v>
      </c>
      <c r="B141" s="11" t="s">
        <v>66</v>
      </c>
      <c r="C141" s="11" t="s">
        <v>63</v>
      </c>
      <c r="D141" s="11" t="s">
        <v>64</v>
      </c>
      <c r="E141" s="2" t="s">
        <v>3</v>
      </c>
      <c r="F141" s="2">
        <v>26</v>
      </c>
    </row>
    <row r="142" spans="1:6" x14ac:dyDescent="0.55000000000000004">
      <c r="A142" s="2" t="s">
        <v>9</v>
      </c>
      <c r="B142" s="11" t="s">
        <v>66</v>
      </c>
      <c r="C142" s="11" t="s">
        <v>63</v>
      </c>
      <c r="D142" s="11" t="s">
        <v>64</v>
      </c>
      <c r="E142" s="2" t="s">
        <v>4</v>
      </c>
      <c r="F142" s="2">
        <v>39</v>
      </c>
    </row>
    <row r="143" spans="1:6" x14ac:dyDescent="0.55000000000000004">
      <c r="A143" s="2" t="s">
        <v>9</v>
      </c>
      <c r="B143" s="11" t="s">
        <v>66</v>
      </c>
      <c r="C143" s="11" t="s">
        <v>63</v>
      </c>
      <c r="D143" s="11" t="s">
        <v>64</v>
      </c>
      <c r="E143" s="2" t="s">
        <v>3</v>
      </c>
      <c r="F143" s="2">
        <v>16</v>
      </c>
    </row>
    <row r="144" spans="1:6" x14ac:dyDescent="0.55000000000000004">
      <c r="A144" s="2" t="s">
        <v>10</v>
      </c>
      <c r="B144" s="11" t="s">
        <v>66</v>
      </c>
      <c r="C144" s="11" t="s">
        <v>63</v>
      </c>
      <c r="D144" s="11" t="s">
        <v>64</v>
      </c>
      <c r="E144" s="2" t="s">
        <v>4</v>
      </c>
      <c r="F144" s="2">
        <v>16</v>
      </c>
    </row>
    <row r="145" spans="1:6" x14ac:dyDescent="0.55000000000000004">
      <c r="A145" s="2" t="s">
        <v>10</v>
      </c>
      <c r="B145" s="11" t="s">
        <v>66</v>
      </c>
      <c r="C145" s="11" t="s">
        <v>63</v>
      </c>
      <c r="D145" s="11" t="s">
        <v>64</v>
      </c>
      <c r="E145" s="2" t="s">
        <v>3</v>
      </c>
      <c r="F145" s="2">
        <v>530</v>
      </c>
    </row>
    <row r="146" spans="1:6" x14ac:dyDescent="0.55000000000000004">
      <c r="A146" s="2" t="s">
        <v>12</v>
      </c>
      <c r="B146" s="11" t="s">
        <v>65</v>
      </c>
      <c r="C146" s="11" t="s">
        <v>68</v>
      </c>
      <c r="D146" s="11" t="s">
        <v>67</v>
      </c>
      <c r="E146" s="2" t="s">
        <v>4</v>
      </c>
      <c r="F146" s="2">
        <v>129</v>
      </c>
    </row>
    <row r="147" spans="1:6" x14ac:dyDescent="0.55000000000000004">
      <c r="A147" s="2" t="s">
        <v>12</v>
      </c>
      <c r="B147" s="11" t="s">
        <v>65</v>
      </c>
      <c r="C147" s="11" t="s">
        <v>68</v>
      </c>
      <c r="D147" s="11" t="s">
        <v>67</v>
      </c>
      <c r="E147" s="2" t="s">
        <v>3</v>
      </c>
      <c r="F147" s="2">
        <v>97</v>
      </c>
    </row>
    <row r="148" spans="1:6" x14ac:dyDescent="0.55000000000000004">
      <c r="A148" s="2" t="s">
        <v>11</v>
      </c>
      <c r="B148" s="11" t="s">
        <v>65</v>
      </c>
      <c r="C148" s="11" t="s">
        <v>68</v>
      </c>
      <c r="D148" s="11" t="s">
        <v>67</v>
      </c>
      <c r="E148" s="2" t="s">
        <v>4</v>
      </c>
      <c r="F148" s="2">
        <v>134</v>
      </c>
    </row>
    <row r="149" spans="1:6" x14ac:dyDescent="0.55000000000000004">
      <c r="A149" s="2" t="s">
        <v>11</v>
      </c>
      <c r="B149" s="11" t="s">
        <v>65</v>
      </c>
      <c r="C149" s="11" t="s">
        <v>68</v>
      </c>
      <c r="D149" s="11" t="s">
        <v>67</v>
      </c>
      <c r="E149" s="2" t="s">
        <v>3</v>
      </c>
      <c r="F149" s="2">
        <v>74</v>
      </c>
    </row>
    <row r="150" spans="1:6" x14ac:dyDescent="0.55000000000000004">
      <c r="A150" s="2" t="s">
        <v>13</v>
      </c>
      <c r="B150" s="11" t="s">
        <v>65</v>
      </c>
      <c r="C150" s="11" t="s">
        <v>68</v>
      </c>
      <c r="D150" s="11" t="s">
        <v>67</v>
      </c>
      <c r="E150" s="2" t="s">
        <v>4</v>
      </c>
      <c r="F150" s="2">
        <v>70</v>
      </c>
    </row>
    <row r="151" spans="1:6" x14ac:dyDescent="0.55000000000000004">
      <c r="A151" s="2" t="s">
        <v>13</v>
      </c>
      <c r="B151" s="11" t="s">
        <v>65</v>
      </c>
      <c r="C151" s="11" t="s">
        <v>68</v>
      </c>
      <c r="D151" s="11" t="s">
        <v>67</v>
      </c>
      <c r="E151" s="2" t="s">
        <v>3</v>
      </c>
      <c r="F151" s="2">
        <v>54</v>
      </c>
    </row>
    <row r="152" spans="1:6" x14ac:dyDescent="0.55000000000000004">
      <c r="A152" s="2" t="s">
        <v>14</v>
      </c>
      <c r="B152" s="11" t="s">
        <v>65</v>
      </c>
      <c r="C152" s="11" t="s">
        <v>68</v>
      </c>
      <c r="D152" s="11" t="s">
        <v>67</v>
      </c>
      <c r="E152" s="2" t="s">
        <v>4</v>
      </c>
      <c r="F152" s="2">
        <v>76</v>
      </c>
    </row>
    <row r="153" spans="1:6" x14ac:dyDescent="0.55000000000000004">
      <c r="A153" s="2" t="s">
        <v>14</v>
      </c>
      <c r="B153" s="11" t="s">
        <v>65</v>
      </c>
      <c r="C153" s="11" t="s">
        <v>68</v>
      </c>
      <c r="D153" s="11" t="s">
        <v>67</v>
      </c>
      <c r="E153" s="2" t="s">
        <v>3</v>
      </c>
      <c r="F153" s="2">
        <v>28</v>
      </c>
    </row>
    <row r="154" spans="1:6" x14ac:dyDescent="0.55000000000000004">
      <c r="A154" s="2" t="s">
        <v>15</v>
      </c>
      <c r="B154" s="11" t="s">
        <v>65</v>
      </c>
      <c r="C154" s="11" t="s">
        <v>68</v>
      </c>
      <c r="D154" s="11" t="s">
        <v>67</v>
      </c>
      <c r="E154" s="2" t="s">
        <v>4</v>
      </c>
      <c r="F154" s="2">
        <v>31</v>
      </c>
    </row>
    <row r="155" spans="1:6" x14ac:dyDescent="0.55000000000000004">
      <c r="A155" s="2" t="s">
        <v>15</v>
      </c>
      <c r="B155" s="11" t="s">
        <v>65</v>
      </c>
      <c r="C155" s="11" t="s">
        <v>68</v>
      </c>
      <c r="D155" s="11" t="s">
        <v>67</v>
      </c>
      <c r="E155" s="2" t="s">
        <v>3</v>
      </c>
      <c r="F155" s="2">
        <v>65</v>
      </c>
    </row>
    <row r="156" spans="1:6" x14ac:dyDescent="0.55000000000000004">
      <c r="A156" s="2" t="s">
        <v>16</v>
      </c>
      <c r="B156" s="11" t="s">
        <v>65</v>
      </c>
      <c r="C156" s="11" t="s">
        <v>68</v>
      </c>
      <c r="D156" s="11" t="s">
        <v>67</v>
      </c>
      <c r="E156" s="2" t="s">
        <v>4</v>
      </c>
      <c r="F156" s="2">
        <v>21</v>
      </c>
    </row>
    <row r="157" spans="1:6" x14ac:dyDescent="0.55000000000000004">
      <c r="A157" s="2" t="s">
        <v>16</v>
      </c>
      <c r="B157" s="11" t="s">
        <v>65</v>
      </c>
      <c r="C157" s="11" t="s">
        <v>68</v>
      </c>
      <c r="D157" s="11" t="s">
        <v>67</v>
      </c>
      <c r="E157" s="2" t="s">
        <v>3</v>
      </c>
      <c r="F157" s="2">
        <v>147</v>
      </c>
    </row>
    <row r="158" spans="1:6" x14ac:dyDescent="0.55000000000000004">
      <c r="A158" s="2" t="s">
        <v>19</v>
      </c>
      <c r="B158" s="11" t="s">
        <v>65</v>
      </c>
      <c r="C158" s="11" t="s">
        <v>68</v>
      </c>
      <c r="D158" s="11" t="s">
        <v>67</v>
      </c>
      <c r="E158" s="2" t="s">
        <v>4</v>
      </c>
      <c r="F158" s="2">
        <v>54</v>
      </c>
    </row>
    <row r="159" spans="1:6" x14ac:dyDescent="0.55000000000000004">
      <c r="A159" s="2" t="s">
        <v>19</v>
      </c>
      <c r="B159" s="11" t="s">
        <v>65</v>
      </c>
      <c r="C159" s="11" t="s">
        <v>68</v>
      </c>
      <c r="D159" s="11" t="s">
        <v>67</v>
      </c>
      <c r="E159" s="2" t="s">
        <v>3</v>
      </c>
      <c r="F159" s="2">
        <v>80</v>
      </c>
    </row>
    <row r="160" spans="1:6" x14ac:dyDescent="0.55000000000000004">
      <c r="A160" s="2" t="s">
        <v>20</v>
      </c>
      <c r="B160" s="11" t="s">
        <v>65</v>
      </c>
      <c r="C160" s="11" t="s">
        <v>68</v>
      </c>
      <c r="D160" s="11" t="s">
        <v>67</v>
      </c>
      <c r="E160" s="2" t="s">
        <v>4</v>
      </c>
      <c r="F160" s="2">
        <v>17</v>
      </c>
    </row>
    <row r="161" spans="1:6" x14ac:dyDescent="0.55000000000000004">
      <c r="A161" s="2" t="s">
        <v>20</v>
      </c>
      <c r="B161" s="11" t="s">
        <v>65</v>
      </c>
      <c r="C161" s="11" t="s">
        <v>68</v>
      </c>
      <c r="D161" s="11" t="s">
        <v>67</v>
      </c>
      <c r="E161" s="2" t="s">
        <v>3</v>
      </c>
      <c r="F161" s="2">
        <v>25</v>
      </c>
    </row>
    <row r="162" spans="1:6" x14ac:dyDescent="0.55000000000000004">
      <c r="A162" s="2" t="s">
        <v>21</v>
      </c>
      <c r="B162" s="11" t="s">
        <v>65</v>
      </c>
      <c r="C162" s="11" t="s">
        <v>68</v>
      </c>
      <c r="D162" s="11" t="s">
        <v>67</v>
      </c>
      <c r="E162" s="2" t="s">
        <v>4</v>
      </c>
      <c r="F162" s="2">
        <v>59</v>
      </c>
    </row>
    <row r="163" spans="1:6" x14ac:dyDescent="0.55000000000000004">
      <c r="A163" s="2" t="s">
        <v>21</v>
      </c>
      <c r="B163" s="11" t="s">
        <v>65</v>
      </c>
      <c r="C163" s="11" t="s">
        <v>68</v>
      </c>
      <c r="D163" s="11" t="s">
        <v>67</v>
      </c>
      <c r="E163" s="2" t="s">
        <v>3</v>
      </c>
      <c r="F163" s="2">
        <v>114</v>
      </c>
    </row>
    <row r="164" spans="1:6" x14ac:dyDescent="0.55000000000000004">
      <c r="A164" s="2" t="s">
        <v>23</v>
      </c>
      <c r="B164" s="11" t="s">
        <v>65</v>
      </c>
      <c r="C164" s="11" t="s">
        <v>68</v>
      </c>
      <c r="D164" s="11" t="s">
        <v>67</v>
      </c>
      <c r="E164" s="2" t="s">
        <v>4</v>
      </c>
      <c r="F164" s="2">
        <v>71</v>
      </c>
    </row>
    <row r="165" spans="1:6" x14ac:dyDescent="0.55000000000000004">
      <c r="A165" s="2" t="s">
        <v>23</v>
      </c>
      <c r="B165" s="11" t="s">
        <v>65</v>
      </c>
      <c r="C165" s="11" t="s">
        <v>68</v>
      </c>
      <c r="D165" s="11" t="s">
        <v>67</v>
      </c>
      <c r="E165" s="2" t="s">
        <v>3</v>
      </c>
      <c r="F165" s="2">
        <v>41</v>
      </c>
    </row>
    <row r="166" spans="1:6" x14ac:dyDescent="0.55000000000000004">
      <c r="A166" s="2" t="s">
        <v>24</v>
      </c>
      <c r="B166" s="11" t="s">
        <v>65</v>
      </c>
      <c r="C166" s="11" t="s">
        <v>68</v>
      </c>
      <c r="D166" s="11" t="s">
        <v>67</v>
      </c>
      <c r="E166" s="2" t="s">
        <v>4</v>
      </c>
      <c r="F166" s="2">
        <v>76</v>
      </c>
    </row>
    <row r="167" spans="1:6" x14ac:dyDescent="0.55000000000000004">
      <c r="A167" s="2" t="s">
        <v>24</v>
      </c>
      <c r="B167" s="11" t="s">
        <v>65</v>
      </c>
      <c r="C167" s="11" t="s">
        <v>68</v>
      </c>
      <c r="D167" s="11" t="s">
        <v>67</v>
      </c>
      <c r="E167" s="2" t="s">
        <v>3</v>
      </c>
      <c r="F167" s="2">
        <v>51</v>
      </c>
    </row>
    <row r="168" spans="1:6" x14ac:dyDescent="0.55000000000000004">
      <c r="A168" s="2" t="s">
        <v>12</v>
      </c>
      <c r="B168" s="11" t="s">
        <v>65</v>
      </c>
      <c r="C168" s="11" t="s">
        <v>68</v>
      </c>
      <c r="D168" s="11" t="s">
        <v>64</v>
      </c>
      <c r="E168" s="2" t="s">
        <v>4</v>
      </c>
      <c r="F168" s="2">
        <v>138</v>
      </c>
    </row>
    <row r="169" spans="1:6" x14ac:dyDescent="0.55000000000000004">
      <c r="A169" s="2" t="s">
        <v>12</v>
      </c>
      <c r="B169" s="11" t="s">
        <v>65</v>
      </c>
      <c r="C169" s="11" t="s">
        <v>68</v>
      </c>
      <c r="D169" s="11" t="s">
        <v>64</v>
      </c>
      <c r="E169" s="2" t="s">
        <v>3</v>
      </c>
      <c r="F169" s="2">
        <v>102</v>
      </c>
    </row>
    <row r="170" spans="1:6" x14ac:dyDescent="0.55000000000000004">
      <c r="A170" s="2" t="s">
        <v>11</v>
      </c>
      <c r="B170" s="11" t="s">
        <v>65</v>
      </c>
      <c r="C170" s="11" t="s">
        <v>68</v>
      </c>
      <c r="D170" s="11" t="s">
        <v>64</v>
      </c>
      <c r="E170" s="2" t="s">
        <v>4</v>
      </c>
      <c r="F170" s="2">
        <v>68</v>
      </c>
    </row>
    <row r="171" spans="1:6" x14ac:dyDescent="0.55000000000000004">
      <c r="A171" s="2" t="s">
        <v>11</v>
      </c>
      <c r="B171" s="11" t="s">
        <v>65</v>
      </c>
      <c r="C171" s="11" t="s">
        <v>68</v>
      </c>
      <c r="D171" s="11" t="s">
        <v>64</v>
      </c>
      <c r="E171" s="2" t="s">
        <v>3</v>
      </c>
      <c r="F171" s="2">
        <v>80</v>
      </c>
    </row>
    <row r="172" spans="1:6" x14ac:dyDescent="0.55000000000000004">
      <c r="A172" s="2" t="s">
        <v>13</v>
      </c>
      <c r="B172" s="11" t="s">
        <v>65</v>
      </c>
      <c r="C172" s="11" t="s">
        <v>68</v>
      </c>
      <c r="D172" s="11" t="s">
        <v>64</v>
      </c>
      <c r="E172" s="2" t="s">
        <v>4</v>
      </c>
      <c r="F172" s="2">
        <v>38</v>
      </c>
    </row>
    <row r="173" spans="1:6" x14ac:dyDescent="0.55000000000000004">
      <c r="A173" s="2" t="s">
        <v>13</v>
      </c>
      <c r="B173" s="11" t="s">
        <v>65</v>
      </c>
      <c r="C173" s="11" t="s">
        <v>68</v>
      </c>
      <c r="D173" s="11" t="s">
        <v>64</v>
      </c>
      <c r="E173" s="2" t="s">
        <v>3</v>
      </c>
      <c r="F173" s="2">
        <v>71</v>
      </c>
    </row>
    <row r="174" spans="1:6" x14ac:dyDescent="0.55000000000000004">
      <c r="A174" s="2" t="s">
        <v>14</v>
      </c>
      <c r="B174" s="11" t="s">
        <v>65</v>
      </c>
      <c r="C174" s="11" t="s">
        <v>68</v>
      </c>
      <c r="D174" s="11" t="s">
        <v>64</v>
      </c>
      <c r="E174" s="2" t="s">
        <v>4</v>
      </c>
      <c r="F174" s="2">
        <v>86</v>
      </c>
    </row>
    <row r="175" spans="1:6" x14ac:dyDescent="0.55000000000000004">
      <c r="A175" s="2" t="s">
        <v>14</v>
      </c>
      <c r="B175" s="11" t="s">
        <v>65</v>
      </c>
      <c r="C175" s="11" t="s">
        <v>68</v>
      </c>
      <c r="D175" s="11" t="s">
        <v>64</v>
      </c>
      <c r="E175" s="2" t="s">
        <v>3</v>
      </c>
      <c r="F175" s="2">
        <v>107</v>
      </c>
    </row>
    <row r="176" spans="1:6" x14ac:dyDescent="0.55000000000000004">
      <c r="A176" s="2" t="s">
        <v>15</v>
      </c>
      <c r="B176" s="11" t="s">
        <v>65</v>
      </c>
      <c r="C176" s="11" t="s">
        <v>68</v>
      </c>
      <c r="D176" s="11" t="s">
        <v>64</v>
      </c>
      <c r="E176" s="2" t="s">
        <v>4</v>
      </c>
      <c r="F176" s="2">
        <v>101</v>
      </c>
    </row>
    <row r="177" spans="1:6" x14ac:dyDescent="0.55000000000000004">
      <c r="A177" s="2" t="s">
        <v>15</v>
      </c>
      <c r="B177" s="11" t="s">
        <v>65</v>
      </c>
      <c r="C177" s="11" t="s">
        <v>68</v>
      </c>
      <c r="D177" s="11" t="s">
        <v>64</v>
      </c>
      <c r="E177" s="2" t="s">
        <v>3</v>
      </c>
      <c r="F177" s="2">
        <v>21</v>
      </c>
    </row>
    <row r="178" spans="1:6" x14ac:dyDescent="0.55000000000000004">
      <c r="A178" s="2" t="s">
        <v>16</v>
      </c>
      <c r="B178" s="11" t="s">
        <v>65</v>
      </c>
      <c r="C178" s="11" t="s">
        <v>68</v>
      </c>
      <c r="D178" s="11" t="s">
        <v>64</v>
      </c>
      <c r="E178" s="2" t="s">
        <v>4</v>
      </c>
      <c r="F178" s="2">
        <v>90</v>
      </c>
    </row>
    <row r="179" spans="1:6" x14ac:dyDescent="0.55000000000000004">
      <c r="A179" s="2" t="s">
        <v>16</v>
      </c>
      <c r="B179" s="11" t="s">
        <v>65</v>
      </c>
      <c r="C179" s="11" t="s">
        <v>68</v>
      </c>
      <c r="D179" s="11" t="s">
        <v>64</v>
      </c>
      <c r="E179" s="2" t="s">
        <v>3</v>
      </c>
      <c r="F179" s="2">
        <v>41</v>
      </c>
    </row>
    <row r="180" spans="1:6" x14ac:dyDescent="0.55000000000000004">
      <c r="A180" s="2" t="s">
        <v>19</v>
      </c>
      <c r="B180" s="11" t="s">
        <v>65</v>
      </c>
      <c r="C180" s="11" t="s">
        <v>68</v>
      </c>
      <c r="D180" s="11" t="s">
        <v>64</v>
      </c>
      <c r="E180" s="2" t="s">
        <v>4</v>
      </c>
      <c r="F180" s="2">
        <v>14</v>
      </c>
    </row>
    <row r="181" spans="1:6" x14ac:dyDescent="0.55000000000000004">
      <c r="A181" s="2" t="s">
        <v>19</v>
      </c>
      <c r="B181" s="11" t="s">
        <v>65</v>
      </c>
      <c r="C181" s="11" t="s">
        <v>68</v>
      </c>
      <c r="D181" s="11" t="s">
        <v>64</v>
      </c>
      <c r="E181" s="2" t="s">
        <v>3</v>
      </c>
      <c r="F181" s="2">
        <v>112</v>
      </c>
    </row>
    <row r="182" spans="1:6" x14ac:dyDescent="0.55000000000000004">
      <c r="A182" s="2" t="s">
        <v>20</v>
      </c>
      <c r="B182" s="11" t="s">
        <v>65</v>
      </c>
      <c r="C182" s="11" t="s">
        <v>68</v>
      </c>
      <c r="D182" s="11" t="s">
        <v>64</v>
      </c>
      <c r="E182" s="2" t="s">
        <v>4</v>
      </c>
      <c r="F182" s="2">
        <v>47</v>
      </c>
    </row>
    <row r="183" spans="1:6" x14ac:dyDescent="0.55000000000000004">
      <c r="A183" s="2" t="s">
        <v>20</v>
      </c>
      <c r="B183" s="11" t="s">
        <v>65</v>
      </c>
      <c r="C183" s="11" t="s">
        <v>68</v>
      </c>
      <c r="D183" s="11" t="s">
        <v>64</v>
      </c>
      <c r="E183" s="2" t="s">
        <v>3</v>
      </c>
      <c r="F183" s="2">
        <v>53</v>
      </c>
    </row>
    <row r="184" spans="1:6" x14ac:dyDescent="0.55000000000000004">
      <c r="A184" s="2" t="s">
        <v>21</v>
      </c>
      <c r="B184" s="11" t="s">
        <v>65</v>
      </c>
      <c r="C184" s="11" t="s">
        <v>68</v>
      </c>
      <c r="D184" s="11" t="s">
        <v>64</v>
      </c>
      <c r="E184" s="2" t="s">
        <v>4</v>
      </c>
      <c r="F184" s="2">
        <v>57</v>
      </c>
    </row>
    <row r="185" spans="1:6" x14ac:dyDescent="0.55000000000000004">
      <c r="A185" s="2" t="s">
        <v>21</v>
      </c>
      <c r="B185" s="11" t="s">
        <v>65</v>
      </c>
      <c r="C185" s="11" t="s">
        <v>68</v>
      </c>
      <c r="D185" s="11" t="s">
        <v>64</v>
      </c>
      <c r="E185" s="2" t="s">
        <v>3</v>
      </c>
      <c r="F185" s="2">
        <v>94</v>
      </c>
    </row>
    <row r="186" spans="1:6" x14ac:dyDescent="0.55000000000000004">
      <c r="A186" s="2" t="s">
        <v>23</v>
      </c>
      <c r="B186" s="11" t="s">
        <v>65</v>
      </c>
      <c r="C186" s="11" t="s">
        <v>68</v>
      </c>
      <c r="D186" s="11" t="s">
        <v>64</v>
      </c>
      <c r="E186" s="2" t="s">
        <v>4</v>
      </c>
      <c r="F186" s="2">
        <v>73</v>
      </c>
    </row>
    <row r="187" spans="1:6" x14ac:dyDescent="0.55000000000000004">
      <c r="A187" s="2" t="s">
        <v>23</v>
      </c>
      <c r="B187" s="11" t="s">
        <v>65</v>
      </c>
      <c r="C187" s="11" t="s">
        <v>68</v>
      </c>
      <c r="D187" s="11" t="s">
        <v>64</v>
      </c>
      <c r="E187" s="2" t="s">
        <v>3</v>
      </c>
      <c r="F187" s="2">
        <v>30</v>
      </c>
    </row>
    <row r="188" spans="1:6" x14ac:dyDescent="0.55000000000000004">
      <c r="A188" s="2" t="s">
        <v>24</v>
      </c>
      <c r="B188" s="11" t="s">
        <v>65</v>
      </c>
      <c r="C188" s="11" t="s">
        <v>68</v>
      </c>
      <c r="D188" s="11" t="s">
        <v>64</v>
      </c>
      <c r="E188" s="2" t="s">
        <v>4</v>
      </c>
      <c r="F188" s="2">
        <v>160</v>
      </c>
    </row>
    <row r="189" spans="1:6" x14ac:dyDescent="0.55000000000000004">
      <c r="A189" s="2" t="s">
        <v>24</v>
      </c>
      <c r="B189" s="11" t="s">
        <v>65</v>
      </c>
      <c r="C189" s="11" t="s">
        <v>68</v>
      </c>
      <c r="D189" s="11" t="s">
        <v>64</v>
      </c>
      <c r="E189" s="2" t="s">
        <v>3</v>
      </c>
      <c r="F189" s="2">
        <v>36</v>
      </c>
    </row>
    <row r="190" spans="1:6" x14ac:dyDescent="0.55000000000000004">
      <c r="A190" s="2" t="s">
        <v>12</v>
      </c>
      <c r="B190" s="11" t="s">
        <v>62</v>
      </c>
      <c r="C190" s="11" t="s">
        <v>68</v>
      </c>
      <c r="D190" s="11" t="s">
        <v>67</v>
      </c>
      <c r="E190" s="2" t="s">
        <v>4</v>
      </c>
      <c r="F190" s="2">
        <v>78</v>
      </c>
    </row>
    <row r="191" spans="1:6" x14ac:dyDescent="0.55000000000000004">
      <c r="A191" s="2" t="s">
        <v>12</v>
      </c>
      <c r="B191" s="11" t="s">
        <v>62</v>
      </c>
      <c r="C191" s="11" t="s">
        <v>68</v>
      </c>
      <c r="D191" s="11" t="s">
        <v>67</v>
      </c>
      <c r="E191" s="2" t="s">
        <v>3</v>
      </c>
      <c r="F191" s="2">
        <v>34</v>
      </c>
    </row>
    <row r="192" spans="1:6" x14ac:dyDescent="0.55000000000000004">
      <c r="A192" s="2" t="s">
        <v>11</v>
      </c>
      <c r="B192" s="11" t="s">
        <v>62</v>
      </c>
      <c r="C192" s="11" t="s">
        <v>68</v>
      </c>
      <c r="D192" s="11" t="s">
        <v>67</v>
      </c>
      <c r="E192" s="2" t="s">
        <v>4</v>
      </c>
      <c r="F192" s="2">
        <v>103</v>
      </c>
    </row>
    <row r="193" spans="1:6" x14ac:dyDescent="0.55000000000000004">
      <c r="A193" s="2" t="s">
        <v>11</v>
      </c>
      <c r="B193" s="11" t="s">
        <v>62</v>
      </c>
      <c r="C193" s="11" t="s">
        <v>68</v>
      </c>
      <c r="D193" s="11" t="s">
        <v>67</v>
      </c>
      <c r="E193" s="2" t="s">
        <v>3</v>
      </c>
      <c r="F193" s="2">
        <v>83</v>
      </c>
    </row>
    <row r="194" spans="1:6" x14ac:dyDescent="0.55000000000000004">
      <c r="A194" s="2" t="s">
        <v>13</v>
      </c>
      <c r="B194" s="11" t="s">
        <v>62</v>
      </c>
      <c r="C194" s="11" t="s">
        <v>68</v>
      </c>
      <c r="D194" s="11" t="s">
        <v>67</v>
      </c>
      <c r="E194" s="2" t="s">
        <v>4</v>
      </c>
      <c r="F194" s="2">
        <v>66</v>
      </c>
    </row>
    <row r="195" spans="1:6" x14ac:dyDescent="0.55000000000000004">
      <c r="A195" s="2" t="s">
        <v>13</v>
      </c>
      <c r="B195" s="11" t="s">
        <v>62</v>
      </c>
      <c r="C195" s="11" t="s">
        <v>68</v>
      </c>
      <c r="D195" s="11" t="s">
        <v>67</v>
      </c>
      <c r="E195" s="2" t="s">
        <v>3</v>
      </c>
      <c r="F195" s="2">
        <v>84</v>
      </c>
    </row>
    <row r="196" spans="1:6" x14ac:dyDescent="0.55000000000000004">
      <c r="A196" s="2" t="s">
        <v>14</v>
      </c>
      <c r="B196" s="11" t="s">
        <v>62</v>
      </c>
      <c r="C196" s="11" t="s">
        <v>68</v>
      </c>
      <c r="D196" s="11" t="s">
        <v>67</v>
      </c>
      <c r="E196" s="2" t="s">
        <v>4</v>
      </c>
      <c r="F196" s="2">
        <v>58</v>
      </c>
    </row>
    <row r="197" spans="1:6" x14ac:dyDescent="0.55000000000000004">
      <c r="A197" s="2" t="s">
        <v>14</v>
      </c>
      <c r="B197" s="11" t="s">
        <v>62</v>
      </c>
      <c r="C197" s="11" t="s">
        <v>68</v>
      </c>
      <c r="D197" s="11" t="s">
        <v>67</v>
      </c>
      <c r="E197" s="2" t="s">
        <v>3</v>
      </c>
      <c r="F197" s="2">
        <v>27</v>
      </c>
    </row>
    <row r="198" spans="1:6" x14ac:dyDescent="0.55000000000000004">
      <c r="A198" s="2" t="s">
        <v>15</v>
      </c>
      <c r="B198" s="11" t="s">
        <v>62</v>
      </c>
      <c r="C198" s="11" t="s">
        <v>68</v>
      </c>
      <c r="D198" s="11" t="s">
        <v>67</v>
      </c>
      <c r="E198" s="2" t="s">
        <v>4</v>
      </c>
      <c r="F198" s="2">
        <v>52</v>
      </c>
    </row>
    <row r="199" spans="1:6" x14ac:dyDescent="0.55000000000000004">
      <c r="A199" s="2" t="s">
        <v>15</v>
      </c>
      <c r="B199" s="11" t="s">
        <v>62</v>
      </c>
      <c r="C199" s="11" t="s">
        <v>68</v>
      </c>
      <c r="D199" s="11" t="s">
        <v>67</v>
      </c>
      <c r="E199" s="2" t="s">
        <v>3</v>
      </c>
      <c r="F199" s="2">
        <v>72</v>
      </c>
    </row>
    <row r="200" spans="1:6" x14ac:dyDescent="0.55000000000000004">
      <c r="A200" s="2" t="s">
        <v>16</v>
      </c>
      <c r="B200" s="11" t="s">
        <v>62</v>
      </c>
      <c r="C200" s="11" t="s">
        <v>68</v>
      </c>
      <c r="D200" s="11" t="s">
        <v>67</v>
      </c>
      <c r="E200" s="2" t="s">
        <v>4</v>
      </c>
      <c r="F200" s="2">
        <v>18</v>
      </c>
    </row>
    <row r="201" spans="1:6" x14ac:dyDescent="0.55000000000000004">
      <c r="A201" s="2" t="s">
        <v>16</v>
      </c>
      <c r="B201" s="11" t="s">
        <v>62</v>
      </c>
      <c r="C201" s="11" t="s">
        <v>68</v>
      </c>
      <c r="D201" s="11" t="s">
        <v>67</v>
      </c>
      <c r="E201" s="2" t="s">
        <v>3</v>
      </c>
      <c r="F201" s="2">
        <v>36</v>
      </c>
    </row>
    <row r="202" spans="1:6" x14ac:dyDescent="0.55000000000000004">
      <c r="A202" s="2" t="s">
        <v>19</v>
      </c>
      <c r="B202" s="11" t="s">
        <v>62</v>
      </c>
      <c r="C202" s="11" t="s">
        <v>68</v>
      </c>
      <c r="D202" s="11" t="s">
        <v>67</v>
      </c>
      <c r="E202" s="2" t="s">
        <v>4</v>
      </c>
      <c r="F202" s="2">
        <v>78</v>
      </c>
    </row>
    <row r="203" spans="1:6" x14ac:dyDescent="0.55000000000000004">
      <c r="A203" s="2" t="s">
        <v>19</v>
      </c>
      <c r="B203" s="11" t="s">
        <v>62</v>
      </c>
      <c r="C203" s="11" t="s">
        <v>68</v>
      </c>
      <c r="D203" s="11" t="s">
        <v>67</v>
      </c>
      <c r="E203" s="2" t="s">
        <v>3</v>
      </c>
      <c r="F203" s="2">
        <v>103</v>
      </c>
    </row>
    <row r="204" spans="1:6" x14ac:dyDescent="0.55000000000000004">
      <c r="A204" s="2" t="s">
        <v>20</v>
      </c>
      <c r="B204" s="11" t="s">
        <v>62</v>
      </c>
      <c r="C204" s="11" t="s">
        <v>68</v>
      </c>
      <c r="D204" s="11" t="s">
        <v>67</v>
      </c>
      <c r="E204" s="2" t="s">
        <v>4</v>
      </c>
      <c r="F204" s="2">
        <v>27</v>
      </c>
    </row>
    <row r="205" spans="1:6" x14ac:dyDescent="0.55000000000000004">
      <c r="A205" s="2" t="s">
        <v>20</v>
      </c>
      <c r="B205" s="11" t="s">
        <v>62</v>
      </c>
      <c r="C205" s="11" t="s">
        <v>68</v>
      </c>
      <c r="D205" s="11" t="s">
        <v>67</v>
      </c>
      <c r="E205" s="2" t="s">
        <v>3</v>
      </c>
      <c r="F205" s="2">
        <v>107</v>
      </c>
    </row>
    <row r="206" spans="1:6" x14ac:dyDescent="0.55000000000000004">
      <c r="A206" s="2" t="s">
        <v>21</v>
      </c>
      <c r="B206" s="11" t="s">
        <v>62</v>
      </c>
      <c r="C206" s="11" t="s">
        <v>68</v>
      </c>
      <c r="D206" s="11" t="s">
        <v>67</v>
      </c>
      <c r="E206" s="2" t="s">
        <v>4</v>
      </c>
      <c r="F206" s="2">
        <v>35</v>
      </c>
    </row>
    <row r="207" spans="1:6" x14ac:dyDescent="0.55000000000000004">
      <c r="A207" s="2" t="s">
        <v>21</v>
      </c>
      <c r="B207" s="11" t="s">
        <v>62</v>
      </c>
      <c r="C207" s="11" t="s">
        <v>68</v>
      </c>
      <c r="D207" s="11" t="s">
        <v>67</v>
      </c>
      <c r="E207" s="2" t="s">
        <v>3</v>
      </c>
      <c r="F207" s="2">
        <v>42</v>
      </c>
    </row>
    <row r="208" spans="1:6" x14ac:dyDescent="0.55000000000000004">
      <c r="A208" s="2" t="s">
        <v>22</v>
      </c>
      <c r="B208" s="11" t="s">
        <v>62</v>
      </c>
      <c r="C208" s="11" t="s">
        <v>68</v>
      </c>
      <c r="D208" s="11" t="s">
        <v>67</v>
      </c>
      <c r="E208" s="2" t="s">
        <v>4</v>
      </c>
      <c r="F208" s="2">
        <v>32</v>
      </c>
    </row>
    <row r="209" spans="1:6" x14ac:dyDescent="0.55000000000000004">
      <c r="A209" s="2" t="s">
        <v>22</v>
      </c>
      <c r="B209" s="11" t="s">
        <v>62</v>
      </c>
      <c r="C209" s="11" t="s">
        <v>68</v>
      </c>
      <c r="D209" s="11" t="s">
        <v>67</v>
      </c>
      <c r="E209" s="2" t="s">
        <v>3</v>
      </c>
      <c r="F209" s="2">
        <v>73</v>
      </c>
    </row>
    <row r="210" spans="1:6" x14ac:dyDescent="0.55000000000000004">
      <c r="A210" s="2" t="s">
        <v>23</v>
      </c>
      <c r="B210" s="11" t="s">
        <v>62</v>
      </c>
      <c r="C210" s="11" t="s">
        <v>68</v>
      </c>
      <c r="D210" s="11" t="s">
        <v>67</v>
      </c>
      <c r="E210" s="2" t="s">
        <v>4</v>
      </c>
      <c r="F210" s="2">
        <v>35</v>
      </c>
    </row>
    <row r="211" spans="1:6" x14ac:dyDescent="0.55000000000000004">
      <c r="A211" s="2" t="s">
        <v>23</v>
      </c>
      <c r="B211" s="11" t="s">
        <v>62</v>
      </c>
      <c r="C211" s="11" t="s">
        <v>68</v>
      </c>
      <c r="D211" s="11" t="s">
        <v>67</v>
      </c>
      <c r="E211" s="2" t="s">
        <v>3</v>
      </c>
      <c r="F211" s="2">
        <v>55</v>
      </c>
    </row>
    <row r="212" spans="1:6" x14ac:dyDescent="0.55000000000000004">
      <c r="A212" s="2" t="s">
        <v>24</v>
      </c>
      <c r="B212" s="11" t="s">
        <v>62</v>
      </c>
      <c r="C212" s="11" t="s">
        <v>68</v>
      </c>
      <c r="D212" s="11" t="s">
        <v>67</v>
      </c>
      <c r="E212" s="2" t="s">
        <v>4</v>
      </c>
      <c r="F212" s="2">
        <v>18</v>
      </c>
    </row>
    <row r="213" spans="1:6" x14ac:dyDescent="0.55000000000000004">
      <c r="A213" s="2" t="s">
        <v>24</v>
      </c>
      <c r="B213" s="11" t="s">
        <v>62</v>
      </c>
      <c r="C213" s="11" t="s">
        <v>68</v>
      </c>
      <c r="D213" s="11" t="s">
        <v>67</v>
      </c>
      <c r="E213" s="2" t="s">
        <v>3</v>
      </c>
      <c r="F213" s="2">
        <v>136</v>
      </c>
    </row>
    <row r="214" spans="1:6" x14ac:dyDescent="0.55000000000000004">
      <c r="A214" s="2" t="s">
        <v>12</v>
      </c>
      <c r="B214" s="11" t="s">
        <v>62</v>
      </c>
      <c r="C214" s="11" t="s">
        <v>68</v>
      </c>
      <c r="D214" s="11" t="s">
        <v>64</v>
      </c>
      <c r="E214" s="2" t="s">
        <v>4</v>
      </c>
      <c r="F214" s="2">
        <v>79</v>
      </c>
    </row>
    <row r="215" spans="1:6" x14ac:dyDescent="0.55000000000000004">
      <c r="A215" s="2" t="s">
        <v>12</v>
      </c>
      <c r="B215" s="11" t="s">
        <v>62</v>
      </c>
      <c r="C215" s="11" t="s">
        <v>68</v>
      </c>
      <c r="D215" s="11" t="s">
        <v>64</v>
      </c>
      <c r="E215" s="2" t="s">
        <v>3</v>
      </c>
      <c r="F215" s="2">
        <v>73</v>
      </c>
    </row>
    <row r="216" spans="1:6" x14ac:dyDescent="0.55000000000000004">
      <c r="A216" s="2" t="s">
        <v>11</v>
      </c>
      <c r="B216" s="11" t="s">
        <v>62</v>
      </c>
      <c r="C216" s="11" t="s">
        <v>68</v>
      </c>
      <c r="D216" s="11" t="s">
        <v>64</v>
      </c>
      <c r="E216" s="2" t="s">
        <v>4</v>
      </c>
      <c r="F216" s="2">
        <v>81</v>
      </c>
    </row>
    <row r="217" spans="1:6" x14ac:dyDescent="0.55000000000000004">
      <c r="A217" s="2" t="s">
        <v>11</v>
      </c>
      <c r="B217" s="11" t="s">
        <v>62</v>
      </c>
      <c r="C217" s="11" t="s">
        <v>68</v>
      </c>
      <c r="D217" s="11" t="s">
        <v>64</v>
      </c>
      <c r="E217" s="2" t="s">
        <v>3</v>
      </c>
      <c r="F217" s="2">
        <v>11</v>
      </c>
    </row>
    <row r="218" spans="1:6" x14ac:dyDescent="0.55000000000000004">
      <c r="A218" s="2" t="s">
        <v>13</v>
      </c>
      <c r="B218" s="11" t="s">
        <v>62</v>
      </c>
      <c r="C218" s="11" t="s">
        <v>68</v>
      </c>
      <c r="D218" s="11" t="s">
        <v>64</v>
      </c>
      <c r="E218" s="2" t="s">
        <v>4</v>
      </c>
      <c r="F218" s="2">
        <v>47</v>
      </c>
    </row>
    <row r="219" spans="1:6" x14ac:dyDescent="0.55000000000000004">
      <c r="A219" s="2" t="s">
        <v>13</v>
      </c>
      <c r="B219" s="11" t="s">
        <v>62</v>
      </c>
      <c r="C219" s="11" t="s">
        <v>68</v>
      </c>
      <c r="D219" s="11" t="s">
        <v>64</v>
      </c>
      <c r="E219" s="2" t="s">
        <v>3</v>
      </c>
      <c r="F219" s="2">
        <v>86</v>
      </c>
    </row>
    <row r="220" spans="1:6" x14ac:dyDescent="0.55000000000000004">
      <c r="A220" s="2" t="s">
        <v>14</v>
      </c>
      <c r="B220" s="11" t="s">
        <v>62</v>
      </c>
      <c r="C220" s="11" t="s">
        <v>68</v>
      </c>
      <c r="D220" s="11" t="s">
        <v>64</v>
      </c>
      <c r="E220" s="2" t="s">
        <v>4</v>
      </c>
      <c r="F220" s="2">
        <v>38</v>
      </c>
    </row>
    <row r="221" spans="1:6" x14ac:dyDescent="0.55000000000000004">
      <c r="A221" s="2" t="s">
        <v>14</v>
      </c>
      <c r="B221" s="11" t="s">
        <v>62</v>
      </c>
      <c r="C221" s="11" t="s">
        <v>68</v>
      </c>
      <c r="D221" s="11" t="s">
        <v>64</v>
      </c>
      <c r="E221" s="2" t="s">
        <v>3</v>
      </c>
      <c r="F221" s="2">
        <v>128</v>
      </c>
    </row>
    <row r="222" spans="1:6" x14ac:dyDescent="0.55000000000000004">
      <c r="A222" s="2" t="s">
        <v>15</v>
      </c>
      <c r="B222" s="11" t="s">
        <v>62</v>
      </c>
      <c r="C222" s="11" t="s">
        <v>68</v>
      </c>
      <c r="D222" s="11" t="s">
        <v>64</v>
      </c>
      <c r="E222" s="2" t="s">
        <v>4</v>
      </c>
      <c r="F222" s="2">
        <v>152</v>
      </c>
    </row>
    <row r="223" spans="1:6" x14ac:dyDescent="0.55000000000000004">
      <c r="A223" s="2" t="s">
        <v>15</v>
      </c>
      <c r="B223" s="11" t="s">
        <v>62</v>
      </c>
      <c r="C223" s="11" t="s">
        <v>68</v>
      </c>
      <c r="D223" s="11" t="s">
        <v>64</v>
      </c>
      <c r="E223" s="2" t="s">
        <v>3</v>
      </c>
      <c r="F223" s="2">
        <v>27</v>
      </c>
    </row>
    <row r="224" spans="1:6" x14ac:dyDescent="0.55000000000000004">
      <c r="A224" s="2" t="s">
        <v>16</v>
      </c>
      <c r="B224" s="11" t="s">
        <v>62</v>
      </c>
      <c r="C224" s="11" t="s">
        <v>68</v>
      </c>
      <c r="D224" s="11" t="s">
        <v>64</v>
      </c>
      <c r="E224" s="2" t="s">
        <v>4</v>
      </c>
      <c r="F224" s="2">
        <v>62</v>
      </c>
    </row>
    <row r="225" spans="1:6" x14ac:dyDescent="0.55000000000000004">
      <c r="A225" s="2" t="s">
        <v>16</v>
      </c>
      <c r="B225" s="11" t="s">
        <v>62</v>
      </c>
      <c r="C225" s="11" t="s">
        <v>68</v>
      </c>
      <c r="D225" s="11" t="s">
        <v>64</v>
      </c>
      <c r="E225" s="2" t="s">
        <v>3</v>
      </c>
      <c r="F225" s="2">
        <v>44</v>
      </c>
    </row>
    <row r="226" spans="1:6" x14ac:dyDescent="0.55000000000000004">
      <c r="A226" s="2" t="s">
        <v>19</v>
      </c>
      <c r="B226" s="11" t="s">
        <v>62</v>
      </c>
      <c r="C226" s="11" t="s">
        <v>68</v>
      </c>
      <c r="D226" s="11" t="s">
        <v>64</v>
      </c>
      <c r="E226" s="2" t="s">
        <v>4</v>
      </c>
      <c r="F226" s="2">
        <v>31</v>
      </c>
    </row>
    <row r="227" spans="1:6" x14ac:dyDescent="0.55000000000000004">
      <c r="A227" s="2" t="s">
        <v>19</v>
      </c>
      <c r="B227" s="11" t="s">
        <v>62</v>
      </c>
      <c r="C227" s="11" t="s">
        <v>68</v>
      </c>
      <c r="D227" s="11" t="s">
        <v>64</v>
      </c>
      <c r="E227" s="2" t="s">
        <v>3</v>
      </c>
      <c r="F227" s="2">
        <v>115</v>
      </c>
    </row>
    <row r="228" spans="1:6" x14ac:dyDescent="0.55000000000000004">
      <c r="A228" s="2" t="s">
        <v>20</v>
      </c>
      <c r="B228" s="11" t="s">
        <v>62</v>
      </c>
      <c r="C228" s="11" t="s">
        <v>68</v>
      </c>
      <c r="D228" s="11" t="s">
        <v>64</v>
      </c>
      <c r="E228" s="2" t="s">
        <v>4</v>
      </c>
      <c r="F228" s="2">
        <v>111</v>
      </c>
    </row>
    <row r="229" spans="1:6" x14ac:dyDescent="0.55000000000000004">
      <c r="A229" s="2" t="s">
        <v>20</v>
      </c>
      <c r="B229" s="11" t="s">
        <v>62</v>
      </c>
      <c r="C229" s="11" t="s">
        <v>68</v>
      </c>
      <c r="D229" s="11" t="s">
        <v>64</v>
      </c>
      <c r="E229" s="2" t="s">
        <v>3</v>
      </c>
      <c r="F229" s="2">
        <v>34</v>
      </c>
    </row>
    <row r="230" spans="1:6" x14ac:dyDescent="0.55000000000000004">
      <c r="A230" s="2" t="s">
        <v>21</v>
      </c>
      <c r="B230" s="11" t="s">
        <v>62</v>
      </c>
      <c r="C230" s="11" t="s">
        <v>68</v>
      </c>
      <c r="D230" s="11" t="s">
        <v>64</v>
      </c>
      <c r="E230" s="2" t="s">
        <v>4</v>
      </c>
      <c r="F230" s="2">
        <v>45</v>
      </c>
    </row>
    <row r="231" spans="1:6" x14ac:dyDescent="0.55000000000000004">
      <c r="A231" s="2" t="s">
        <v>21</v>
      </c>
      <c r="B231" s="11" t="s">
        <v>62</v>
      </c>
      <c r="C231" s="11" t="s">
        <v>68</v>
      </c>
      <c r="D231" s="11" t="s">
        <v>64</v>
      </c>
      <c r="E231" s="2" t="s">
        <v>3</v>
      </c>
      <c r="F231" s="2">
        <v>141</v>
      </c>
    </row>
    <row r="232" spans="1:6" x14ac:dyDescent="0.55000000000000004">
      <c r="A232" s="2" t="s">
        <v>22</v>
      </c>
      <c r="B232" s="11" t="s">
        <v>62</v>
      </c>
      <c r="C232" s="11" t="s">
        <v>68</v>
      </c>
      <c r="D232" s="11" t="s">
        <v>64</v>
      </c>
      <c r="E232" s="2" t="s">
        <v>4</v>
      </c>
      <c r="F232" s="2">
        <v>47</v>
      </c>
    </row>
    <row r="233" spans="1:6" x14ac:dyDescent="0.55000000000000004">
      <c r="A233" s="2" t="s">
        <v>22</v>
      </c>
      <c r="B233" s="11" t="s">
        <v>62</v>
      </c>
      <c r="C233" s="11" t="s">
        <v>68</v>
      </c>
      <c r="D233" s="11" t="s">
        <v>64</v>
      </c>
      <c r="E233" s="2" t="s">
        <v>3</v>
      </c>
      <c r="F233" s="2">
        <v>172</v>
      </c>
    </row>
    <row r="234" spans="1:6" x14ac:dyDescent="0.55000000000000004">
      <c r="A234" s="2" t="s">
        <v>23</v>
      </c>
      <c r="B234" s="11" t="s">
        <v>62</v>
      </c>
      <c r="C234" s="11" t="s">
        <v>68</v>
      </c>
      <c r="D234" s="11" t="s">
        <v>64</v>
      </c>
      <c r="E234" s="2" t="s">
        <v>4</v>
      </c>
      <c r="F234" s="2">
        <v>102</v>
      </c>
    </row>
    <row r="235" spans="1:6" x14ac:dyDescent="0.55000000000000004">
      <c r="A235" s="2" t="s">
        <v>23</v>
      </c>
      <c r="B235" s="11" t="s">
        <v>62</v>
      </c>
      <c r="C235" s="11" t="s">
        <v>68</v>
      </c>
      <c r="D235" s="11" t="s">
        <v>64</v>
      </c>
      <c r="E235" s="2" t="s">
        <v>3</v>
      </c>
      <c r="F235" s="2">
        <v>42</v>
      </c>
    </row>
    <row r="236" spans="1:6" x14ac:dyDescent="0.55000000000000004">
      <c r="A236" s="2" t="s">
        <v>24</v>
      </c>
      <c r="B236" s="11" t="s">
        <v>62</v>
      </c>
      <c r="C236" s="11" t="s">
        <v>68</v>
      </c>
      <c r="D236" s="11" t="s">
        <v>64</v>
      </c>
      <c r="E236" s="2" t="s">
        <v>4</v>
      </c>
      <c r="F236" s="2">
        <v>75</v>
      </c>
    </row>
    <row r="237" spans="1:6" x14ac:dyDescent="0.55000000000000004">
      <c r="A237" s="2" t="s">
        <v>24</v>
      </c>
      <c r="B237" s="11" t="s">
        <v>62</v>
      </c>
      <c r="C237" s="11" t="s">
        <v>68</v>
      </c>
      <c r="D237" s="11" t="s">
        <v>64</v>
      </c>
      <c r="E237" s="2" t="s">
        <v>3</v>
      </c>
      <c r="F237" s="2">
        <v>46</v>
      </c>
    </row>
    <row r="238" spans="1:6" x14ac:dyDescent="0.55000000000000004">
      <c r="A238" s="2" t="s">
        <v>12</v>
      </c>
      <c r="B238" s="11" t="s">
        <v>66</v>
      </c>
      <c r="C238" s="11" t="s">
        <v>68</v>
      </c>
      <c r="D238" s="11" t="s">
        <v>67</v>
      </c>
      <c r="E238" s="2" t="s">
        <v>4</v>
      </c>
      <c r="F238" s="2">
        <v>164</v>
      </c>
    </row>
    <row r="239" spans="1:6" x14ac:dyDescent="0.55000000000000004">
      <c r="A239" s="2" t="s">
        <v>12</v>
      </c>
      <c r="B239" s="11" t="s">
        <v>66</v>
      </c>
      <c r="C239" s="11" t="s">
        <v>68</v>
      </c>
      <c r="D239" s="11" t="s">
        <v>67</v>
      </c>
      <c r="E239" s="2" t="s">
        <v>3</v>
      </c>
      <c r="F239" s="2">
        <v>57</v>
      </c>
    </row>
    <row r="240" spans="1:6" x14ac:dyDescent="0.55000000000000004">
      <c r="A240" s="2" t="s">
        <v>11</v>
      </c>
      <c r="B240" s="11" t="s">
        <v>66</v>
      </c>
      <c r="C240" s="11" t="s">
        <v>68</v>
      </c>
      <c r="D240" s="11" t="s">
        <v>67</v>
      </c>
      <c r="E240" s="2" t="s">
        <v>4</v>
      </c>
      <c r="F240" s="2">
        <v>35</v>
      </c>
    </row>
    <row r="241" spans="1:6" x14ac:dyDescent="0.55000000000000004">
      <c r="A241" s="2" t="s">
        <v>11</v>
      </c>
      <c r="B241" s="11" t="s">
        <v>66</v>
      </c>
      <c r="C241" s="11" t="s">
        <v>68</v>
      </c>
      <c r="D241" s="11" t="s">
        <v>67</v>
      </c>
      <c r="E241" s="2" t="s">
        <v>3</v>
      </c>
      <c r="F241" s="2">
        <v>79</v>
      </c>
    </row>
    <row r="242" spans="1:6" x14ac:dyDescent="0.55000000000000004">
      <c r="A242" s="2" t="s">
        <v>13</v>
      </c>
      <c r="B242" s="11" t="s">
        <v>66</v>
      </c>
      <c r="C242" s="11" t="s">
        <v>68</v>
      </c>
      <c r="D242" s="11" t="s">
        <v>67</v>
      </c>
      <c r="E242" s="2" t="s">
        <v>4</v>
      </c>
      <c r="F242" s="2">
        <v>36</v>
      </c>
    </row>
    <row r="243" spans="1:6" x14ac:dyDescent="0.55000000000000004">
      <c r="A243" s="2" t="s">
        <v>13</v>
      </c>
      <c r="B243" s="11" t="s">
        <v>66</v>
      </c>
      <c r="C243" s="11" t="s">
        <v>68</v>
      </c>
      <c r="D243" s="11" t="s">
        <v>67</v>
      </c>
      <c r="E243" s="2" t="s">
        <v>3</v>
      </c>
      <c r="F243" s="2">
        <v>61</v>
      </c>
    </row>
    <row r="244" spans="1:6" x14ac:dyDescent="0.55000000000000004">
      <c r="A244" s="2" t="s">
        <v>14</v>
      </c>
      <c r="B244" s="11" t="s">
        <v>66</v>
      </c>
      <c r="C244" s="11" t="s">
        <v>68</v>
      </c>
      <c r="D244" s="11" t="s">
        <v>67</v>
      </c>
      <c r="E244" s="2" t="s">
        <v>4</v>
      </c>
      <c r="F244" s="2">
        <v>181</v>
      </c>
    </row>
    <row r="245" spans="1:6" x14ac:dyDescent="0.55000000000000004">
      <c r="A245" s="2" t="s">
        <v>14</v>
      </c>
      <c r="B245" s="11" t="s">
        <v>66</v>
      </c>
      <c r="C245" s="11" t="s">
        <v>68</v>
      </c>
      <c r="D245" s="11" t="s">
        <v>67</v>
      </c>
      <c r="E245" s="2" t="s">
        <v>3</v>
      </c>
      <c r="F245" s="2">
        <v>34</v>
      </c>
    </row>
    <row r="246" spans="1:6" x14ac:dyDescent="0.55000000000000004">
      <c r="A246" s="2" t="s">
        <v>15</v>
      </c>
      <c r="B246" s="11" t="s">
        <v>66</v>
      </c>
      <c r="C246" s="11" t="s">
        <v>68</v>
      </c>
      <c r="D246" s="11" t="s">
        <v>67</v>
      </c>
      <c r="E246" s="2" t="s">
        <v>4</v>
      </c>
      <c r="F246" s="2">
        <v>48</v>
      </c>
    </row>
    <row r="247" spans="1:6" x14ac:dyDescent="0.55000000000000004">
      <c r="A247" s="2" t="s">
        <v>15</v>
      </c>
      <c r="B247" s="11" t="s">
        <v>66</v>
      </c>
      <c r="C247" s="11" t="s">
        <v>68</v>
      </c>
      <c r="D247" s="11" t="s">
        <v>67</v>
      </c>
      <c r="E247" s="2" t="s">
        <v>3</v>
      </c>
      <c r="F247" s="2">
        <v>49</v>
      </c>
    </row>
    <row r="248" spans="1:6" x14ac:dyDescent="0.55000000000000004">
      <c r="A248" s="2" t="s">
        <v>16</v>
      </c>
      <c r="B248" s="11" t="s">
        <v>66</v>
      </c>
      <c r="C248" s="11" t="s">
        <v>68</v>
      </c>
      <c r="D248" s="11" t="s">
        <v>67</v>
      </c>
      <c r="E248" s="2" t="s">
        <v>4</v>
      </c>
      <c r="F248" s="10">
        <v>61</v>
      </c>
    </row>
    <row r="249" spans="1:6" x14ac:dyDescent="0.55000000000000004">
      <c r="A249" s="2" t="s">
        <v>16</v>
      </c>
      <c r="B249" s="11" t="s">
        <v>66</v>
      </c>
      <c r="C249" s="11" t="s">
        <v>68</v>
      </c>
      <c r="D249" s="11" t="s">
        <v>67</v>
      </c>
      <c r="E249" s="2" t="s">
        <v>3</v>
      </c>
      <c r="F249" s="10">
        <v>79</v>
      </c>
    </row>
    <row r="250" spans="1:6" x14ac:dyDescent="0.55000000000000004">
      <c r="A250" s="2" t="s">
        <v>19</v>
      </c>
      <c r="B250" s="11" t="s">
        <v>66</v>
      </c>
      <c r="C250" s="11" t="s">
        <v>68</v>
      </c>
      <c r="D250" s="11" t="s">
        <v>67</v>
      </c>
      <c r="E250" s="2" t="s">
        <v>4</v>
      </c>
      <c r="F250" s="2">
        <v>103</v>
      </c>
    </row>
    <row r="251" spans="1:6" x14ac:dyDescent="0.55000000000000004">
      <c r="A251" s="2" t="s">
        <v>19</v>
      </c>
      <c r="B251" s="11" t="s">
        <v>66</v>
      </c>
      <c r="C251" s="11" t="s">
        <v>68</v>
      </c>
      <c r="D251" s="11" t="s">
        <v>67</v>
      </c>
      <c r="E251" s="2" t="s">
        <v>3</v>
      </c>
      <c r="F251" s="2">
        <v>151</v>
      </c>
    </row>
    <row r="252" spans="1:6" x14ac:dyDescent="0.55000000000000004">
      <c r="A252" s="2" t="s">
        <v>20</v>
      </c>
      <c r="B252" s="11" t="s">
        <v>66</v>
      </c>
      <c r="C252" s="11" t="s">
        <v>68</v>
      </c>
      <c r="D252" s="11" t="s">
        <v>67</v>
      </c>
      <c r="E252" s="2" t="s">
        <v>4</v>
      </c>
      <c r="F252" s="2">
        <v>33</v>
      </c>
    </row>
    <row r="253" spans="1:6" x14ac:dyDescent="0.55000000000000004">
      <c r="A253" s="2" t="s">
        <v>20</v>
      </c>
      <c r="B253" s="11" t="s">
        <v>66</v>
      </c>
      <c r="C253" s="11" t="s">
        <v>68</v>
      </c>
      <c r="D253" s="11" t="s">
        <v>67</v>
      </c>
      <c r="E253" s="2" t="s">
        <v>3</v>
      </c>
      <c r="F253" s="2">
        <v>123</v>
      </c>
    </row>
    <row r="254" spans="1:6" x14ac:dyDescent="0.55000000000000004">
      <c r="A254" s="2" t="s">
        <v>21</v>
      </c>
      <c r="B254" s="11" t="s">
        <v>66</v>
      </c>
      <c r="C254" s="11" t="s">
        <v>68</v>
      </c>
      <c r="D254" s="11" t="s">
        <v>67</v>
      </c>
      <c r="E254" s="2" t="s">
        <v>4</v>
      </c>
      <c r="F254" s="2">
        <v>69</v>
      </c>
    </row>
    <row r="255" spans="1:6" x14ac:dyDescent="0.55000000000000004">
      <c r="A255" s="2" t="s">
        <v>21</v>
      </c>
      <c r="B255" s="11" t="s">
        <v>66</v>
      </c>
      <c r="C255" s="11" t="s">
        <v>68</v>
      </c>
      <c r="D255" s="11" t="s">
        <v>67</v>
      </c>
      <c r="E255" s="2" t="s">
        <v>3</v>
      </c>
      <c r="F255" s="2">
        <v>45</v>
      </c>
    </row>
    <row r="256" spans="1:6" x14ac:dyDescent="0.55000000000000004">
      <c r="A256" s="2" t="s">
        <v>23</v>
      </c>
      <c r="B256" s="11" t="s">
        <v>66</v>
      </c>
      <c r="C256" s="11" t="s">
        <v>68</v>
      </c>
      <c r="D256" s="11" t="s">
        <v>67</v>
      </c>
      <c r="E256" s="2" t="s">
        <v>4</v>
      </c>
      <c r="F256" s="2">
        <v>27</v>
      </c>
    </row>
    <row r="257" spans="1:6" x14ac:dyDescent="0.55000000000000004">
      <c r="A257" s="2" t="s">
        <v>23</v>
      </c>
      <c r="B257" s="11" t="s">
        <v>66</v>
      </c>
      <c r="C257" s="11" t="s">
        <v>68</v>
      </c>
      <c r="D257" s="11" t="s">
        <v>67</v>
      </c>
      <c r="E257" s="2" t="s">
        <v>3</v>
      </c>
      <c r="F257" s="2">
        <v>43</v>
      </c>
    </row>
    <row r="258" spans="1:6" x14ac:dyDescent="0.55000000000000004">
      <c r="A258" s="2" t="s">
        <v>24</v>
      </c>
      <c r="B258" s="11" t="s">
        <v>66</v>
      </c>
      <c r="C258" s="11" t="s">
        <v>68</v>
      </c>
      <c r="D258" s="11" t="s">
        <v>67</v>
      </c>
      <c r="E258" s="2" t="s">
        <v>4</v>
      </c>
      <c r="F258" s="2">
        <v>38</v>
      </c>
    </row>
    <row r="259" spans="1:6" x14ac:dyDescent="0.55000000000000004">
      <c r="A259" s="2" t="s">
        <v>24</v>
      </c>
      <c r="B259" s="11" t="s">
        <v>66</v>
      </c>
      <c r="C259" s="11" t="s">
        <v>68</v>
      </c>
      <c r="D259" s="11" t="s">
        <v>67</v>
      </c>
      <c r="E259" s="2" t="s">
        <v>3</v>
      </c>
      <c r="F259" s="2">
        <v>92</v>
      </c>
    </row>
    <row r="260" spans="1:6" x14ac:dyDescent="0.55000000000000004">
      <c r="A260" s="2" t="s">
        <v>12</v>
      </c>
      <c r="B260" s="11" t="s">
        <v>66</v>
      </c>
      <c r="C260" s="11" t="s">
        <v>68</v>
      </c>
      <c r="D260" s="11" t="s">
        <v>64</v>
      </c>
      <c r="E260" t="s">
        <v>4</v>
      </c>
      <c r="F260" s="2">
        <v>93</v>
      </c>
    </row>
    <row r="261" spans="1:6" x14ac:dyDescent="0.55000000000000004">
      <c r="A261" s="2" t="s">
        <v>12</v>
      </c>
      <c r="B261" s="11" t="s">
        <v>66</v>
      </c>
      <c r="C261" s="11" t="s">
        <v>68</v>
      </c>
      <c r="D261" s="11" t="s">
        <v>64</v>
      </c>
      <c r="E261" t="s">
        <v>3</v>
      </c>
      <c r="F261" s="2">
        <v>110</v>
      </c>
    </row>
    <row r="262" spans="1:6" x14ac:dyDescent="0.55000000000000004">
      <c r="A262" s="2" t="s">
        <v>11</v>
      </c>
      <c r="B262" s="11" t="s">
        <v>66</v>
      </c>
      <c r="C262" s="11" t="s">
        <v>68</v>
      </c>
      <c r="D262" s="11" t="s">
        <v>64</v>
      </c>
      <c r="E262" t="s">
        <v>4</v>
      </c>
      <c r="F262" s="2">
        <v>63</v>
      </c>
    </row>
    <row r="263" spans="1:6" x14ac:dyDescent="0.55000000000000004">
      <c r="A263" s="2" t="s">
        <v>11</v>
      </c>
      <c r="B263" s="11" t="s">
        <v>66</v>
      </c>
      <c r="C263" s="11" t="s">
        <v>68</v>
      </c>
      <c r="D263" s="11" t="s">
        <v>64</v>
      </c>
      <c r="E263" t="s">
        <v>3</v>
      </c>
      <c r="F263" s="2">
        <v>81</v>
      </c>
    </row>
    <row r="264" spans="1:6" x14ac:dyDescent="0.55000000000000004">
      <c r="A264" s="2" t="s">
        <v>13</v>
      </c>
      <c r="B264" s="11" t="s">
        <v>66</v>
      </c>
      <c r="C264" s="11" t="s">
        <v>68</v>
      </c>
      <c r="D264" s="11" t="s">
        <v>64</v>
      </c>
      <c r="E264" t="s">
        <v>4</v>
      </c>
      <c r="F264" s="2">
        <v>63</v>
      </c>
    </row>
    <row r="265" spans="1:6" x14ac:dyDescent="0.55000000000000004">
      <c r="A265" s="2" t="s">
        <v>13</v>
      </c>
      <c r="B265" s="11" t="s">
        <v>66</v>
      </c>
      <c r="C265" s="11" t="s">
        <v>68</v>
      </c>
      <c r="D265" s="11" t="s">
        <v>64</v>
      </c>
      <c r="E265" t="s">
        <v>3</v>
      </c>
      <c r="F265" s="2">
        <v>86</v>
      </c>
    </row>
    <row r="266" spans="1:6" x14ac:dyDescent="0.55000000000000004">
      <c r="A266" s="2" t="s">
        <v>14</v>
      </c>
      <c r="B266" s="11" t="s">
        <v>66</v>
      </c>
      <c r="C266" s="11" t="s">
        <v>68</v>
      </c>
      <c r="D266" s="11" t="s">
        <v>64</v>
      </c>
      <c r="E266" t="s">
        <v>4</v>
      </c>
      <c r="F266" s="2">
        <v>47</v>
      </c>
    </row>
    <row r="267" spans="1:6" x14ac:dyDescent="0.55000000000000004">
      <c r="A267" s="2" t="s">
        <v>14</v>
      </c>
      <c r="B267" s="11" t="s">
        <v>66</v>
      </c>
      <c r="C267" s="11" t="s">
        <v>68</v>
      </c>
      <c r="D267" s="11" t="s">
        <v>64</v>
      </c>
      <c r="E267" t="s">
        <v>3</v>
      </c>
      <c r="F267" s="2">
        <v>55</v>
      </c>
    </row>
    <row r="268" spans="1:6" x14ac:dyDescent="0.55000000000000004">
      <c r="A268" s="2" t="s">
        <v>15</v>
      </c>
      <c r="B268" s="11" t="s">
        <v>66</v>
      </c>
      <c r="C268" s="11" t="s">
        <v>68</v>
      </c>
      <c r="D268" s="11" t="s">
        <v>64</v>
      </c>
      <c r="E268" t="s">
        <v>4</v>
      </c>
      <c r="F268" s="2">
        <v>77</v>
      </c>
    </row>
    <row r="269" spans="1:6" x14ac:dyDescent="0.55000000000000004">
      <c r="A269" s="2" t="s">
        <v>15</v>
      </c>
      <c r="B269" s="11" t="s">
        <v>66</v>
      </c>
      <c r="C269" s="11" t="s">
        <v>68</v>
      </c>
      <c r="D269" s="11" t="s">
        <v>64</v>
      </c>
      <c r="E269" t="s">
        <v>3</v>
      </c>
      <c r="F269" s="2">
        <v>21</v>
      </c>
    </row>
    <row r="270" spans="1:6" x14ac:dyDescent="0.55000000000000004">
      <c r="A270" s="2" t="s">
        <v>16</v>
      </c>
      <c r="B270" s="11" t="s">
        <v>66</v>
      </c>
      <c r="C270" s="11" t="s">
        <v>68</v>
      </c>
      <c r="D270" s="11" t="s">
        <v>64</v>
      </c>
      <c r="E270" t="s">
        <v>4</v>
      </c>
      <c r="F270" s="2">
        <v>132</v>
      </c>
    </row>
    <row r="271" spans="1:6" x14ac:dyDescent="0.55000000000000004">
      <c r="A271" s="2" t="s">
        <v>16</v>
      </c>
      <c r="B271" s="11" t="s">
        <v>66</v>
      </c>
      <c r="C271" s="11" t="s">
        <v>68</v>
      </c>
      <c r="D271" s="11" t="s">
        <v>64</v>
      </c>
      <c r="E271" t="s">
        <v>3</v>
      </c>
      <c r="F271" s="2">
        <v>21</v>
      </c>
    </row>
    <row r="272" spans="1:6" x14ac:dyDescent="0.55000000000000004">
      <c r="A272" s="2" t="s">
        <v>19</v>
      </c>
      <c r="B272" s="11" t="s">
        <v>66</v>
      </c>
      <c r="C272" s="11" t="s">
        <v>68</v>
      </c>
      <c r="D272" s="11" t="s">
        <v>64</v>
      </c>
      <c r="E272" s="2" t="s">
        <v>4</v>
      </c>
      <c r="F272" s="2">
        <v>42</v>
      </c>
    </row>
    <row r="273" spans="1:6" x14ac:dyDescent="0.55000000000000004">
      <c r="A273" s="2" t="s">
        <v>19</v>
      </c>
      <c r="B273" s="11" t="s">
        <v>66</v>
      </c>
      <c r="C273" s="11" t="s">
        <v>68</v>
      </c>
      <c r="D273" s="11" t="s">
        <v>64</v>
      </c>
      <c r="E273" s="2" t="s">
        <v>3</v>
      </c>
      <c r="F273" s="2">
        <v>170</v>
      </c>
    </row>
    <row r="274" spans="1:6" x14ac:dyDescent="0.55000000000000004">
      <c r="A274" s="2" t="s">
        <v>20</v>
      </c>
      <c r="B274" s="11" t="s">
        <v>66</v>
      </c>
      <c r="C274" s="11" t="s">
        <v>68</v>
      </c>
      <c r="D274" s="11" t="s">
        <v>64</v>
      </c>
      <c r="E274" s="2" t="s">
        <v>4</v>
      </c>
      <c r="F274" s="2">
        <v>8</v>
      </c>
    </row>
    <row r="275" spans="1:6" x14ac:dyDescent="0.55000000000000004">
      <c r="A275" s="2" t="s">
        <v>20</v>
      </c>
      <c r="B275" s="11" t="s">
        <v>66</v>
      </c>
      <c r="C275" s="11" t="s">
        <v>68</v>
      </c>
      <c r="D275" s="11" t="s">
        <v>64</v>
      </c>
      <c r="E275" s="2" t="s">
        <v>3</v>
      </c>
      <c r="F275" s="2">
        <v>161</v>
      </c>
    </row>
    <row r="276" spans="1:6" x14ac:dyDescent="0.55000000000000004">
      <c r="A276" s="2" t="s">
        <v>21</v>
      </c>
      <c r="B276" s="11" t="s">
        <v>66</v>
      </c>
      <c r="C276" s="11" t="s">
        <v>68</v>
      </c>
      <c r="D276" s="11" t="s">
        <v>64</v>
      </c>
      <c r="E276" s="2" t="s">
        <v>4</v>
      </c>
      <c r="F276" s="2">
        <v>40</v>
      </c>
    </row>
    <row r="277" spans="1:6" x14ac:dyDescent="0.55000000000000004">
      <c r="A277" s="2" t="s">
        <v>21</v>
      </c>
      <c r="B277" s="11" t="s">
        <v>66</v>
      </c>
      <c r="C277" s="11" t="s">
        <v>68</v>
      </c>
      <c r="D277" s="11" t="s">
        <v>64</v>
      </c>
      <c r="E277" s="2" t="s">
        <v>3</v>
      </c>
      <c r="F277" s="2">
        <v>81</v>
      </c>
    </row>
    <row r="278" spans="1:6" x14ac:dyDescent="0.55000000000000004">
      <c r="A278" s="2" t="s">
        <v>23</v>
      </c>
      <c r="B278" s="11" t="s">
        <v>66</v>
      </c>
      <c r="C278" s="11" t="s">
        <v>68</v>
      </c>
      <c r="D278" s="11" t="s">
        <v>64</v>
      </c>
      <c r="E278" s="2" t="s">
        <v>4</v>
      </c>
      <c r="F278" s="2">
        <v>44</v>
      </c>
    </row>
    <row r="279" spans="1:6" x14ac:dyDescent="0.55000000000000004">
      <c r="A279" s="2" t="s">
        <v>23</v>
      </c>
      <c r="B279" s="11" t="s">
        <v>66</v>
      </c>
      <c r="C279" s="11" t="s">
        <v>68</v>
      </c>
      <c r="D279" s="11" t="s">
        <v>64</v>
      </c>
      <c r="E279" s="2" t="s">
        <v>3</v>
      </c>
      <c r="F279" s="2">
        <v>18</v>
      </c>
    </row>
    <row r="280" spans="1:6" x14ac:dyDescent="0.55000000000000004">
      <c r="A280" s="2" t="s">
        <v>24</v>
      </c>
      <c r="B280" s="11" t="s">
        <v>66</v>
      </c>
      <c r="C280" s="11" t="s">
        <v>68</v>
      </c>
      <c r="D280" s="11" t="s">
        <v>64</v>
      </c>
      <c r="E280" s="2" t="s">
        <v>4</v>
      </c>
      <c r="F280" s="2">
        <v>88</v>
      </c>
    </row>
    <row r="281" spans="1:6" x14ac:dyDescent="0.55000000000000004">
      <c r="A281" s="2" t="s">
        <v>24</v>
      </c>
      <c r="B281" s="11" t="s">
        <v>66</v>
      </c>
      <c r="C281" s="11" t="s">
        <v>68</v>
      </c>
      <c r="D281" s="11" t="s">
        <v>64</v>
      </c>
      <c r="E281" s="2" t="s">
        <v>3</v>
      </c>
      <c r="F281" s="2">
        <v>48</v>
      </c>
    </row>
  </sheetData>
  <sortState xmlns:xlrd2="http://schemas.microsoft.com/office/spreadsheetml/2017/richdata2" ref="A2:F281">
    <sortCondition ref="C2:C281"/>
    <sortCondition ref="B2:B281"/>
    <sortCondition ref="D2:D281"/>
    <sortCondition ref="A2:A281"/>
    <sortCondition ref="E2:E281"/>
  </sortState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BBFEE8A98AFB4CAE1BF45C62D043F6" ma:contentTypeVersion="17" ma:contentTypeDescription="Crea un document nou" ma:contentTypeScope="" ma:versionID="ac6bc248f47342e246af016daa8aaa8b">
  <xsd:schema xmlns:xsd="http://www.w3.org/2001/XMLSchema" xmlns:xs="http://www.w3.org/2001/XMLSchema" xmlns:p="http://schemas.microsoft.com/office/2006/metadata/properties" xmlns:ns1="http://schemas.microsoft.com/sharepoint/v3" xmlns:ns2="9130d01c-9ba6-409c-a909-349739f32769" xmlns:ns3="384c75e6-c927-4851-a5ef-ddf347ff0ee3" targetNamespace="http://schemas.microsoft.com/office/2006/metadata/properties" ma:root="true" ma:fieldsID="404f9104de330ed522ccd1359a9359b2" ns1:_="" ns2:_="" ns3:_="">
    <xsd:import namespace="http://schemas.microsoft.com/sharepoint/v3"/>
    <xsd:import namespace="9130d01c-9ba6-409c-a909-349739f32769"/>
    <xsd:import namespace="384c75e6-c927-4851-a5ef-ddf347ff0e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2" nillable="true" ma:displayName="Propietats de la Política de conformitat unificada" ma:hidden="true" ma:internalName="_ip_UnifiedCompliancePolicyProperties">
      <xsd:simpleType>
        <xsd:restriction base="dms:Note"/>
      </xsd:simpleType>
    </xsd:element>
    <xsd:element name="_ip_UnifiedCompliancePolicyUIAction" ma:index="23" nillable="true" ma:displayName="Acció d'interfície d'usuari de la Política de conformitat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30d01c-9ba6-409c-a909-349739f327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Etiquetes de la imatge" ma:readOnly="false" ma:fieldId="{5cf76f15-5ced-4ddc-b409-7134ff3c332f}" ma:taxonomyMulti="true" ma:sspId="149ca357-c5d4-44fc-83d5-f7b68a8686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c75e6-c927-4851-a5ef-ddf347ff0ee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9e61ed1-1611-4ab6-940f-dc85bdda5a16}" ma:internalName="TaxCatchAll" ma:showField="CatchAllData" ma:web="384c75e6-c927-4851-a5ef-ddf347ff0e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BEAC9EE-4C72-4948-9728-E70D91BE1E16}"/>
</file>

<file path=customXml/itemProps2.xml><?xml version="1.0" encoding="utf-8"?>
<ds:datastoreItem xmlns:ds="http://schemas.openxmlformats.org/officeDocument/2006/customXml" ds:itemID="{E543AD6A-11B1-4567-9A4F-91DCA3E1BCE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FEMALES BASAL</vt:lpstr>
      <vt:lpstr>FEMALES 48H</vt:lpstr>
      <vt:lpstr>FEMALES 7D</vt:lpstr>
      <vt:lpstr>MALES BASAL</vt:lpstr>
      <vt:lpstr>MALES 48H</vt:lpstr>
      <vt:lpstr>MALES 7D</vt:lpstr>
      <vt:lpstr>HUMAN data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mohamed aly</cp:lastModifiedBy>
  <dcterms:created xsi:type="dcterms:W3CDTF">2024-03-14T18:51:13Z</dcterms:created>
  <dcterms:modified xsi:type="dcterms:W3CDTF">2024-05-21T09:05:25Z</dcterms:modified>
  <cp:category/>
</cp:coreProperties>
</file>