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3"/>
  <workbookPr/>
  <mc:AlternateContent xmlns:mc="http://schemas.openxmlformats.org/markup-compatibility/2006">
    <mc:Choice Requires="x15">
      <x15ac:absPath xmlns:x15ac="http://schemas.microsoft.com/office/spreadsheetml/2010/11/ac" url="C:\Users\oster\Documents\UJI\investigación\COVALT\Passiv\Experimenta\Análisis pruebas\"/>
    </mc:Choice>
  </mc:AlternateContent>
  <xr:revisionPtr revIDLastSave="0" documentId="13_ncr:1_{91581FE3-1778-497C-8139-042D69FA4A3F}" xr6:coauthVersionLast="36" xr6:coauthVersionMax="36" xr10:uidLastSave="{00000000-0000-0000-0000-000000000000}"/>
  <bookViews>
    <workbookView xWindow="0" yWindow="0" windowWidth="18204" windowHeight="9732" activeTab="1" xr2:uid="{00000000-000D-0000-FFFF-FFFF00000000}"/>
  </bookViews>
  <sheets>
    <sheet name="DE-ES" sheetId="1" r:id="rId1"/>
    <sheet name="EN-ES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26" i="3" l="1"/>
  <c r="W25" i="3"/>
  <c r="W24" i="3"/>
  <c r="W23" i="3"/>
  <c r="W22" i="3"/>
  <c r="W21" i="3"/>
  <c r="W20" i="3"/>
  <c r="W19" i="3"/>
  <c r="W18" i="3"/>
  <c r="W17" i="3"/>
  <c r="Z20" i="3"/>
  <c r="Z19" i="3"/>
  <c r="Z17" i="3"/>
  <c r="V28" i="3"/>
  <c r="B27" i="3"/>
  <c r="G27" i="3"/>
  <c r="C27" i="3"/>
  <c r="S27" i="3"/>
  <c r="O27" i="3"/>
  <c r="M27" i="3"/>
  <c r="L27" i="3"/>
  <c r="K27" i="3"/>
  <c r="J27" i="3"/>
  <c r="I27" i="3"/>
  <c r="H27" i="3"/>
  <c r="F27" i="3"/>
  <c r="E27" i="3"/>
  <c r="D27" i="3"/>
  <c r="V26" i="3"/>
  <c r="V25" i="3"/>
  <c r="V24" i="3"/>
  <c r="V23" i="3"/>
  <c r="V22" i="3"/>
  <c r="V21" i="3"/>
  <c r="V20" i="3"/>
  <c r="V19" i="3"/>
  <c r="V18" i="3"/>
  <c r="V17" i="3"/>
  <c r="W25" i="1"/>
  <c r="V28" i="1"/>
  <c r="V25" i="1"/>
  <c r="V26" i="1"/>
  <c r="F27" i="1"/>
  <c r="V29" i="3" l="1"/>
  <c r="V18" i="1" l="1"/>
  <c r="V20" i="1"/>
  <c r="V19" i="1"/>
  <c r="V23" i="1"/>
  <c r="V24" i="1"/>
  <c r="V22" i="1"/>
  <c r="V21" i="1"/>
  <c r="V17" i="1"/>
  <c r="S27" i="1"/>
  <c r="O27" i="1"/>
  <c r="W26" i="1" l="1"/>
  <c r="M27" i="1"/>
  <c r="L27" i="1"/>
  <c r="K27" i="1"/>
  <c r="J27" i="1"/>
  <c r="I27" i="1"/>
  <c r="H27" i="1"/>
  <c r="G27" i="1"/>
  <c r="E27" i="1"/>
  <c r="D27" i="1"/>
  <c r="C27" i="1"/>
  <c r="B27" i="1"/>
  <c r="V29" i="1" l="1"/>
  <c r="Z20" i="1" l="1"/>
  <c r="Z17" i="1"/>
  <c r="Z19" i="1"/>
  <c r="W22" i="1"/>
  <c r="W18" i="1"/>
  <c r="W19" i="1"/>
  <c r="W21" i="1"/>
  <c r="W17" i="1"/>
  <c r="W24" i="1"/>
  <c r="W20" i="1"/>
  <c r="W23" i="1"/>
</calcChain>
</file>

<file path=xl/sharedStrings.xml><?xml version="1.0" encoding="utf-8"?>
<sst xmlns="http://schemas.openxmlformats.org/spreadsheetml/2006/main" count="345" uniqueCount="130">
  <si>
    <t>verletzt wird</t>
  </si>
  <si>
    <t>werde ich aufgemuntert</t>
  </si>
  <si>
    <t>an meinen Wert erinnert</t>
  </si>
  <si>
    <t>hingewiesen</t>
  </si>
  <si>
    <t>Pepa wird verurteilt</t>
  </si>
  <si>
    <t>er wurde ergriffen</t>
  </si>
  <si>
    <t>hochgezogen</t>
  </si>
  <si>
    <t>gelegt</t>
  </si>
  <si>
    <t>gehängt</t>
  </si>
  <si>
    <t>lastimado por mí</t>
  </si>
  <si>
    <t>recibo ánimos</t>
  </si>
  <si>
    <t>me recuerdas mi valor</t>
  </si>
  <si>
    <t xml:space="preserve">y </t>
  </si>
  <si>
    <t>condenas</t>
  </si>
  <si>
    <t>lo agarraron</t>
  </si>
  <si>
    <t>lo levantaron</t>
  </si>
  <si>
    <t>lo cargaron</t>
  </si>
  <si>
    <t>iba colgando</t>
  </si>
  <si>
    <t>musste überlistet werden</t>
  </si>
  <si>
    <t>había que engañar</t>
  </si>
  <si>
    <t>se ve lastimado en mí</t>
  </si>
  <si>
    <t>se me recuerda</t>
  </si>
  <si>
    <t>es duramente condenada</t>
  </si>
  <si>
    <t xml:space="preserve">colgado </t>
  </si>
  <si>
    <t>colgaba</t>
  </si>
  <si>
    <t>hieren en mí</t>
  </si>
  <si>
    <t>se me anima</t>
  </si>
  <si>
    <t>se me recuerda lo que valgo</t>
  </si>
  <si>
    <t>se me señala</t>
  </si>
  <si>
    <t>se la condena</t>
  </si>
  <si>
    <t>alguien lo agarró</t>
  </si>
  <si>
    <t>lo levantó</t>
  </si>
  <si>
    <t>lo colocó</t>
  </si>
  <si>
    <t>colgado</t>
  </si>
  <si>
    <t>que viniera engañada</t>
  </si>
  <si>
    <t>heridos en mí</t>
  </si>
  <si>
    <t>me animas</t>
  </si>
  <si>
    <t>me recuerdas lo que valgo</t>
  </si>
  <si>
    <t>lo aferraron</t>
  </si>
  <si>
    <t>tiraron de él</t>
  </si>
  <si>
    <t>lo dejaron</t>
  </si>
  <si>
    <t>debía ser más listo que ella</t>
  </si>
  <si>
    <t>lo acostaron</t>
  </si>
  <si>
    <t>lo colocaron</t>
  </si>
  <si>
    <t>Total</t>
  </si>
  <si>
    <t>Impersonal C)</t>
  </si>
  <si>
    <t>resulta herida</t>
  </si>
  <si>
    <t>se me reconforta</t>
  </si>
  <si>
    <t>se recuerda mi valía</t>
  </si>
  <si>
    <t>se alude</t>
  </si>
  <si>
    <t>se la reprueba</t>
  </si>
  <si>
    <t>debía ser falseada</t>
  </si>
  <si>
    <t>me alientas</t>
  </si>
  <si>
    <t>me recuerdas</t>
  </si>
  <si>
    <t>repruebas</t>
  </si>
  <si>
    <t>colgando</t>
  </si>
  <si>
    <t>debía ser más astuto que ella</t>
  </si>
  <si>
    <t>ST segment</t>
  </si>
  <si>
    <t>Solution</t>
  </si>
  <si>
    <t>Type of solution</t>
  </si>
  <si>
    <t>TR1</t>
  </si>
  <si>
    <t>Results by type of solution</t>
  </si>
  <si>
    <t>Passive (A1)</t>
  </si>
  <si>
    <t>3rd p. pl. (B2)</t>
  </si>
  <si>
    <t>se-construction (B1)</t>
  </si>
  <si>
    <t>Stative passive (D)</t>
  </si>
  <si>
    <t>Impersonal (C)</t>
  </si>
  <si>
    <t>A2</t>
  </si>
  <si>
    <t>B2</t>
  </si>
  <si>
    <t>C</t>
  </si>
  <si>
    <t>Sequence of modifications</t>
  </si>
  <si>
    <t xml:space="preserve">TR2 </t>
  </si>
  <si>
    <t>B1</t>
  </si>
  <si>
    <t>D</t>
  </si>
  <si>
    <t>TR3</t>
  </si>
  <si>
    <t>TR4</t>
  </si>
  <si>
    <t xml:space="preserve">B2 </t>
  </si>
  <si>
    <t xml:space="preserve">D </t>
  </si>
  <si>
    <t xml:space="preserve">A1 </t>
  </si>
  <si>
    <t>TR5</t>
  </si>
  <si>
    <t>Omission (G)</t>
  </si>
  <si>
    <t>E1</t>
  </si>
  <si>
    <t>E2</t>
  </si>
  <si>
    <t>G</t>
  </si>
  <si>
    <t>Passsive (A1)</t>
  </si>
  <si>
    <t>Elliptical passive (A2)</t>
  </si>
  <si>
    <t>3rd p. pl.  (B2)</t>
  </si>
  <si>
    <t>Total only passive solutions</t>
  </si>
  <si>
    <t>% out of passive solutions</t>
  </si>
  <si>
    <t>to be seen</t>
  </si>
  <si>
    <t>que se observaba</t>
  </si>
  <si>
    <t>que se veía por todas partes</t>
  </si>
  <si>
    <t>que se veía por doquier</t>
  </si>
  <si>
    <t>had been painted</t>
  </si>
  <si>
    <t>se pintó la casa</t>
  </si>
  <si>
    <t>Una vez habían pintado la casa,</t>
  </si>
  <si>
    <t>La casa la habían pintado</t>
  </si>
  <si>
    <t>Habían pintado la casa una vez</t>
  </si>
  <si>
    <t>la casa había sido pintada</t>
  </si>
  <si>
    <t>were being rocked</t>
  </si>
  <si>
    <t>ser acunada</t>
  </si>
  <si>
    <t>como si la mecieran</t>
  </si>
  <si>
    <t>le pareció que estuvieran meciéndola</t>
  </si>
  <si>
    <t>le parecía que la acunaban</t>
  </si>
  <si>
    <t>le dio la impresión de que se balanceaba</t>
  </si>
  <si>
    <t>was awakened by</t>
  </si>
  <si>
    <t>se despertó con un tremendo golpe</t>
  </si>
  <si>
    <t>la despertó una sacudida</t>
  </si>
  <si>
    <t>la despertó un sobresalto</t>
  </si>
  <si>
    <t>La despertaron con un sobresalto</t>
  </si>
  <si>
    <t>La despertó una sacudida</t>
  </si>
  <si>
    <t>had been carried</t>
  </si>
  <si>
    <t>un ciclón había alejado</t>
  </si>
  <si>
    <t>a la que un ciclón había transportado</t>
  </si>
  <si>
    <t>a la que un ciclón había arrastrado</t>
  </si>
  <si>
    <t>a la que un tornado había arrastrado</t>
  </si>
  <si>
    <t>might have been hurt</t>
  </si>
  <si>
    <t>habría resultado herida</t>
  </si>
  <si>
    <t>podría haberse lastimado</t>
  </si>
  <si>
    <t>podría haberse hecho daño</t>
  </si>
  <si>
    <t>Dorothy se podría haber lastimado</t>
  </si>
  <si>
    <t>A1</t>
  </si>
  <si>
    <t>Non-agentive (F)</t>
  </si>
  <si>
    <t>F</t>
  </si>
  <si>
    <t>1st option</t>
  </si>
  <si>
    <t>2nd option</t>
  </si>
  <si>
    <t>Agentive  (E1)</t>
  </si>
  <si>
    <t>Agentive with change (E2)</t>
  </si>
  <si>
    <t>Agentive (E1)</t>
  </si>
  <si>
    <t>Agentive with change of perspective (E2)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</si>
</sst>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2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0" xfId="0" applyNumberFormat="1" applyFont="1" applyFill="1" applyBorder="1"/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NumberFormat="1" applyFont="1" applyFill="1" applyBorder="1"/>
    <xf numFmtId="0" fontId="0" fillId="0" borderId="0" xfId="0" applyFill="1"/>
    <xf numFmtId="0" fontId="2" fillId="0" borderId="0" xfId="0" applyFont="1" applyFill="1"/>
    <xf numFmtId="164" fontId="0" fillId="0" borderId="0" xfId="1" applyNumberFormat="1" applyFont="1" applyFill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/>
    <xf numFmtId="0" fontId="3" fillId="2" borderId="15" xfId="0" applyFont="1" applyFill="1" applyBorder="1"/>
    <xf numFmtId="0" fontId="4" fillId="0" borderId="17" xfId="0" applyFont="1" applyBorder="1"/>
    <xf numFmtId="0" fontId="3" fillId="0" borderId="16" xfId="0" applyFont="1" applyFill="1" applyBorder="1"/>
    <xf numFmtId="0" fontId="3" fillId="0" borderId="15" xfId="0" applyFont="1" applyBorder="1" applyAlignment="1">
      <alignment wrapText="1"/>
    </xf>
    <xf numFmtId="0" fontId="3" fillId="0" borderId="16" xfId="0" applyFont="1" applyBorder="1" applyAlignment="1">
      <alignment wrapText="1"/>
    </xf>
    <xf numFmtId="0" fontId="4" fillId="0" borderId="15" xfId="0" applyFont="1" applyBorder="1" applyAlignment="1">
      <alignment wrapText="1"/>
    </xf>
  </cellXfs>
  <cellStyles count="2">
    <cellStyle name="Normal" xfId="0" builtinId="0"/>
    <cellStyle name="Percentat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l'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9"/>
  <sheetViews>
    <sheetView topLeftCell="N2" zoomScale="87" workbookViewId="0">
      <selection activeCell="C32" sqref="C32"/>
    </sheetView>
  </sheetViews>
  <sheetFormatPr defaultRowHeight="14.4" x14ac:dyDescent="0.3"/>
  <cols>
    <col min="1" max="1" width="29.77734375" customWidth="1"/>
    <col min="2" max="2" width="19" bestFit="1" customWidth="1"/>
    <col min="3" max="3" width="6.44140625" customWidth="1"/>
    <col min="4" max="4" width="19.21875" customWidth="1"/>
    <col min="5" max="5" width="8.77734375" customWidth="1"/>
    <col min="6" max="6" width="22.88671875" customWidth="1"/>
    <col min="7" max="7" width="8.109375" customWidth="1"/>
    <col min="8" max="8" width="9.109375" customWidth="1"/>
    <col min="9" max="9" width="11.21875" customWidth="1"/>
    <col min="10" max="10" width="25.33203125" customWidth="1"/>
    <col min="11" max="11" width="9.88671875" customWidth="1"/>
    <col min="12" max="12" width="11.109375" customWidth="1"/>
    <col min="13" max="13" width="12" customWidth="1"/>
    <col min="14" max="14" width="19.33203125" customWidth="1"/>
    <col min="15" max="15" width="13" customWidth="1"/>
    <col min="18" max="18" width="15" customWidth="1"/>
    <col min="20" max="20" width="9.6640625" customWidth="1"/>
    <col min="21" max="21" width="11.5546875" customWidth="1"/>
  </cols>
  <sheetData>
    <row r="1" spans="1:26" x14ac:dyDescent="0.3">
      <c r="A1" s="17" t="s">
        <v>57</v>
      </c>
      <c r="B1" s="12" t="s">
        <v>60</v>
      </c>
      <c r="C1" s="13"/>
      <c r="D1" s="13"/>
      <c r="E1" s="14"/>
      <c r="F1" s="12" t="s">
        <v>71</v>
      </c>
      <c r="G1" s="13"/>
      <c r="H1" s="13"/>
      <c r="I1" s="14"/>
      <c r="J1" s="12" t="s">
        <v>74</v>
      </c>
      <c r="K1" s="13"/>
      <c r="L1" s="13"/>
      <c r="M1" s="14"/>
      <c r="N1" s="12" t="s">
        <v>75</v>
      </c>
      <c r="O1" s="13"/>
      <c r="P1" s="13"/>
      <c r="Q1" s="14"/>
      <c r="R1" s="12" t="s">
        <v>79</v>
      </c>
      <c r="S1" s="13"/>
      <c r="T1" s="13"/>
      <c r="U1" s="14"/>
    </row>
    <row r="2" spans="1:26" x14ac:dyDescent="0.3">
      <c r="A2" s="18"/>
      <c r="B2" s="6" t="s">
        <v>58</v>
      </c>
      <c r="C2" s="1" t="s">
        <v>59</v>
      </c>
      <c r="D2" s="15" t="s">
        <v>70</v>
      </c>
      <c r="E2" s="16"/>
      <c r="F2" s="6" t="s">
        <v>58</v>
      </c>
      <c r="G2" s="1" t="s">
        <v>59</v>
      </c>
      <c r="H2" s="15" t="s">
        <v>70</v>
      </c>
      <c r="I2" s="16"/>
      <c r="J2" s="6" t="s">
        <v>58</v>
      </c>
      <c r="K2" s="1" t="s">
        <v>59</v>
      </c>
      <c r="L2" s="15" t="s">
        <v>70</v>
      </c>
      <c r="M2" s="16"/>
      <c r="N2" s="6" t="s">
        <v>58</v>
      </c>
      <c r="O2" s="1" t="s">
        <v>59</v>
      </c>
      <c r="P2" s="15" t="s">
        <v>70</v>
      </c>
      <c r="Q2" s="16"/>
      <c r="R2" s="6" t="s">
        <v>58</v>
      </c>
      <c r="S2" s="1" t="s">
        <v>59</v>
      </c>
      <c r="T2" s="15" t="s">
        <v>70</v>
      </c>
      <c r="U2" s="16"/>
    </row>
    <row r="3" spans="1:26" x14ac:dyDescent="0.3">
      <c r="A3" s="8"/>
      <c r="B3" s="6"/>
      <c r="C3" s="1"/>
      <c r="D3" s="1" t="s">
        <v>124</v>
      </c>
      <c r="E3" s="2" t="s">
        <v>125</v>
      </c>
      <c r="F3" s="6"/>
      <c r="G3" s="1"/>
      <c r="H3" s="1" t="s">
        <v>124</v>
      </c>
      <c r="I3" s="11" t="s">
        <v>125</v>
      </c>
      <c r="J3" s="6"/>
      <c r="K3" s="1"/>
      <c r="L3" s="1" t="s">
        <v>124</v>
      </c>
      <c r="M3" s="11" t="s">
        <v>125</v>
      </c>
      <c r="N3" s="6"/>
      <c r="O3" s="1"/>
      <c r="P3" s="1" t="s">
        <v>124</v>
      </c>
      <c r="Q3" s="11" t="s">
        <v>125</v>
      </c>
      <c r="R3" s="6"/>
      <c r="S3" s="1"/>
      <c r="T3" s="1" t="s">
        <v>124</v>
      </c>
      <c r="U3" s="11" t="s">
        <v>125</v>
      </c>
    </row>
    <row r="4" spans="1:26" x14ac:dyDescent="0.3">
      <c r="A4" s="8" t="s">
        <v>0</v>
      </c>
      <c r="B4" s="6" t="s">
        <v>9</v>
      </c>
      <c r="C4" s="1" t="s">
        <v>67</v>
      </c>
      <c r="D4" s="1" t="s">
        <v>20</v>
      </c>
      <c r="E4" s="3"/>
      <c r="F4" s="6" t="s">
        <v>25</v>
      </c>
      <c r="G4" s="1" t="s">
        <v>68</v>
      </c>
      <c r="H4" s="1"/>
      <c r="I4" s="3"/>
      <c r="J4" s="6" t="s">
        <v>35</v>
      </c>
      <c r="K4" s="1" t="s">
        <v>73</v>
      </c>
      <c r="L4" s="1"/>
      <c r="M4" s="3"/>
      <c r="N4" s="6" t="s">
        <v>46</v>
      </c>
      <c r="O4" s="1" t="s">
        <v>73</v>
      </c>
      <c r="P4" s="1"/>
      <c r="Q4" s="3"/>
      <c r="R4" s="6" t="s">
        <v>46</v>
      </c>
      <c r="S4" s="1" t="s">
        <v>77</v>
      </c>
      <c r="T4" s="1"/>
      <c r="U4" s="3"/>
    </row>
    <row r="5" spans="1:26" x14ac:dyDescent="0.3">
      <c r="A5" s="8" t="s">
        <v>1</v>
      </c>
      <c r="B5" s="6" t="s">
        <v>10</v>
      </c>
      <c r="C5" s="1" t="s">
        <v>82</v>
      </c>
      <c r="D5" s="1"/>
      <c r="E5" s="3"/>
      <c r="F5" s="6" t="s">
        <v>26</v>
      </c>
      <c r="G5" s="1" t="s">
        <v>72</v>
      </c>
      <c r="H5" s="1"/>
      <c r="I5" s="3"/>
      <c r="J5" s="6" t="s">
        <v>36</v>
      </c>
      <c r="K5" s="1" t="s">
        <v>81</v>
      </c>
      <c r="L5" s="1"/>
      <c r="M5" s="3"/>
      <c r="N5" s="6" t="s">
        <v>47</v>
      </c>
      <c r="O5" s="1" t="s">
        <v>72</v>
      </c>
      <c r="P5" s="1"/>
      <c r="Q5" s="3"/>
      <c r="R5" s="6" t="s">
        <v>52</v>
      </c>
      <c r="S5" s="1" t="s">
        <v>81</v>
      </c>
      <c r="T5" s="1"/>
      <c r="U5" s="3"/>
    </row>
    <row r="6" spans="1:26" x14ac:dyDescent="0.3">
      <c r="A6" s="8" t="s">
        <v>2</v>
      </c>
      <c r="B6" s="6" t="s">
        <v>11</v>
      </c>
      <c r="C6" s="1" t="s">
        <v>81</v>
      </c>
      <c r="D6" s="1" t="s">
        <v>21</v>
      </c>
      <c r="E6" s="3"/>
      <c r="F6" s="6" t="s">
        <v>27</v>
      </c>
      <c r="G6" s="1" t="s">
        <v>72</v>
      </c>
      <c r="H6" s="1"/>
      <c r="I6" s="3"/>
      <c r="J6" s="6" t="s">
        <v>37</v>
      </c>
      <c r="K6" s="1" t="s">
        <v>81</v>
      </c>
      <c r="L6" s="1"/>
      <c r="M6" s="3"/>
      <c r="N6" s="6" t="s">
        <v>48</v>
      </c>
      <c r="O6" s="1" t="s">
        <v>72</v>
      </c>
      <c r="P6" s="1"/>
      <c r="Q6" s="3"/>
      <c r="R6" s="6" t="s">
        <v>53</v>
      </c>
      <c r="S6" s="1" t="s">
        <v>81</v>
      </c>
      <c r="T6" s="1"/>
      <c r="U6" s="3"/>
    </row>
    <row r="7" spans="1:26" x14ac:dyDescent="0.3">
      <c r="A7" s="8" t="s">
        <v>3</v>
      </c>
      <c r="B7" s="6" t="s">
        <v>12</v>
      </c>
      <c r="C7" s="1" t="s">
        <v>81</v>
      </c>
      <c r="D7" s="1"/>
      <c r="E7" s="3"/>
      <c r="F7" s="6" t="s">
        <v>28</v>
      </c>
      <c r="G7" s="1" t="s">
        <v>72</v>
      </c>
      <c r="H7" s="1"/>
      <c r="I7" s="3"/>
      <c r="J7" s="6" t="s">
        <v>28</v>
      </c>
      <c r="K7" s="1" t="s">
        <v>72</v>
      </c>
      <c r="L7" s="1"/>
      <c r="M7" s="3"/>
      <c r="N7" s="6" t="s">
        <v>49</v>
      </c>
      <c r="O7" s="1" t="s">
        <v>72</v>
      </c>
      <c r="P7" s="1"/>
      <c r="Q7" s="3"/>
      <c r="R7" s="6"/>
      <c r="S7" s="1" t="s">
        <v>83</v>
      </c>
      <c r="T7" s="1"/>
      <c r="U7" s="3"/>
    </row>
    <row r="8" spans="1:26" x14ac:dyDescent="0.3">
      <c r="A8" s="8" t="s">
        <v>4</v>
      </c>
      <c r="B8" s="6" t="s">
        <v>13</v>
      </c>
      <c r="C8" s="1" t="s">
        <v>81</v>
      </c>
      <c r="D8" s="1" t="s">
        <v>22</v>
      </c>
      <c r="E8" s="3"/>
      <c r="F8" s="6" t="s">
        <v>29</v>
      </c>
      <c r="G8" s="1" t="s">
        <v>72</v>
      </c>
      <c r="H8" s="1"/>
      <c r="I8" s="3"/>
      <c r="J8" s="6" t="s">
        <v>13</v>
      </c>
      <c r="K8" s="1" t="s">
        <v>81</v>
      </c>
      <c r="L8" s="1"/>
      <c r="M8" s="3"/>
      <c r="N8" s="6" t="s">
        <v>50</v>
      </c>
      <c r="O8" s="1" t="s">
        <v>72</v>
      </c>
      <c r="P8" s="1"/>
      <c r="Q8" s="3"/>
      <c r="R8" s="6" t="s">
        <v>54</v>
      </c>
      <c r="S8" s="1" t="s">
        <v>72</v>
      </c>
      <c r="T8" s="1"/>
      <c r="U8" s="3"/>
    </row>
    <row r="9" spans="1:26" x14ac:dyDescent="0.3">
      <c r="A9" s="8" t="s">
        <v>5</v>
      </c>
      <c r="B9" s="6" t="s">
        <v>14</v>
      </c>
      <c r="C9" s="1" t="s">
        <v>68</v>
      </c>
      <c r="D9" s="1"/>
      <c r="E9" s="3"/>
      <c r="F9" s="6" t="s">
        <v>30</v>
      </c>
      <c r="G9" s="1" t="s">
        <v>81</v>
      </c>
      <c r="H9" s="1"/>
      <c r="I9" s="3"/>
      <c r="J9" s="6" t="s">
        <v>38</v>
      </c>
      <c r="K9" s="1" t="s">
        <v>68</v>
      </c>
      <c r="L9" s="1"/>
      <c r="M9" s="3"/>
      <c r="N9" s="6" t="s">
        <v>14</v>
      </c>
      <c r="O9" s="1" t="s">
        <v>76</v>
      </c>
      <c r="P9" s="1"/>
      <c r="Q9" s="3"/>
      <c r="R9" s="6" t="s">
        <v>14</v>
      </c>
      <c r="S9" s="1" t="s">
        <v>76</v>
      </c>
      <c r="T9" s="1"/>
      <c r="U9" s="3"/>
    </row>
    <row r="10" spans="1:26" x14ac:dyDescent="0.3">
      <c r="A10" s="8" t="s">
        <v>6</v>
      </c>
      <c r="B10" s="6" t="s">
        <v>15</v>
      </c>
      <c r="C10" s="1" t="s">
        <v>68</v>
      </c>
      <c r="D10" s="1"/>
      <c r="E10" s="3"/>
      <c r="F10" s="6" t="s">
        <v>31</v>
      </c>
      <c r="G10" s="1" t="s">
        <v>81</v>
      </c>
      <c r="H10" s="1"/>
      <c r="I10" s="3"/>
      <c r="J10" s="6" t="s">
        <v>39</v>
      </c>
      <c r="K10" s="1" t="s">
        <v>68</v>
      </c>
      <c r="L10" s="1"/>
      <c r="M10" s="3"/>
      <c r="N10" s="6" t="s">
        <v>15</v>
      </c>
      <c r="O10" s="1" t="s">
        <v>76</v>
      </c>
      <c r="P10" s="1"/>
      <c r="Q10" s="3"/>
      <c r="R10" s="6" t="s">
        <v>15</v>
      </c>
      <c r="S10" s="1" t="s">
        <v>76</v>
      </c>
      <c r="T10" s="1"/>
      <c r="U10" s="3"/>
    </row>
    <row r="11" spans="1:26" x14ac:dyDescent="0.3">
      <c r="A11" s="8" t="s">
        <v>7</v>
      </c>
      <c r="B11" s="6" t="s">
        <v>16</v>
      </c>
      <c r="C11" s="1" t="s">
        <v>68</v>
      </c>
      <c r="D11" s="1"/>
      <c r="E11" s="3"/>
      <c r="F11" s="6" t="s">
        <v>32</v>
      </c>
      <c r="G11" s="1" t="s">
        <v>81</v>
      </c>
      <c r="H11" s="1"/>
      <c r="I11" s="3"/>
      <c r="J11" s="6" t="s">
        <v>40</v>
      </c>
      <c r="K11" s="1" t="s">
        <v>68</v>
      </c>
      <c r="L11" s="1" t="s">
        <v>42</v>
      </c>
      <c r="M11" s="3" t="s">
        <v>43</v>
      </c>
      <c r="N11" s="6" t="s">
        <v>43</v>
      </c>
      <c r="O11" s="1" t="s">
        <v>76</v>
      </c>
      <c r="P11" s="1"/>
      <c r="Q11" s="3"/>
      <c r="R11" s="6" t="s">
        <v>43</v>
      </c>
      <c r="S11" s="1" t="s">
        <v>76</v>
      </c>
      <c r="T11" s="1"/>
      <c r="U11" s="3"/>
    </row>
    <row r="12" spans="1:26" x14ac:dyDescent="0.3">
      <c r="A12" s="8" t="s">
        <v>8</v>
      </c>
      <c r="B12" s="6" t="s">
        <v>17</v>
      </c>
      <c r="C12" s="1" t="s">
        <v>82</v>
      </c>
      <c r="D12" s="1" t="s">
        <v>23</v>
      </c>
      <c r="E12" s="3" t="s">
        <v>24</v>
      </c>
      <c r="F12" s="6" t="s">
        <v>33</v>
      </c>
      <c r="G12" s="1" t="s">
        <v>73</v>
      </c>
      <c r="H12" s="1"/>
      <c r="I12" s="3"/>
      <c r="J12" s="6" t="s">
        <v>33</v>
      </c>
      <c r="K12" s="1" t="s">
        <v>73</v>
      </c>
      <c r="L12" s="1"/>
      <c r="M12" s="3"/>
      <c r="N12" s="6" t="s">
        <v>33</v>
      </c>
      <c r="O12" s="1" t="s">
        <v>77</v>
      </c>
      <c r="P12" s="1"/>
      <c r="Q12" s="3"/>
      <c r="R12" s="6" t="s">
        <v>55</v>
      </c>
      <c r="S12" s="1" t="s">
        <v>82</v>
      </c>
      <c r="T12" s="1"/>
      <c r="U12" s="3"/>
    </row>
    <row r="13" spans="1:26" ht="15" thickBot="1" x14ac:dyDescent="0.35">
      <c r="A13" s="9" t="s">
        <v>18</v>
      </c>
      <c r="B13" s="7" t="s">
        <v>19</v>
      </c>
      <c r="C13" s="4" t="s">
        <v>69</v>
      </c>
      <c r="D13" s="4"/>
      <c r="E13" s="5"/>
      <c r="F13" s="7" t="s">
        <v>34</v>
      </c>
      <c r="G13" s="4" t="s">
        <v>82</v>
      </c>
      <c r="H13" s="4"/>
      <c r="I13" s="5"/>
      <c r="J13" s="7" t="s">
        <v>41</v>
      </c>
      <c r="K13" s="4" t="s">
        <v>81</v>
      </c>
      <c r="L13" s="4"/>
      <c r="M13" s="5"/>
      <c r="N13" s="7" t="s">
        <v>51</v>
      </c>
      <c r="O13" s="4" t="s">
        <v>78</v>
      </c>
      <c r="P13" s="4"/>
      <c r="Q13" s="5"/>
      <c r="R13" s="7" t="s">
        <v>56</v>
      </c>
      <c r="S13" s="4" t="s">
        <v>82</v>
      </c>
      <c r="T13" s="4"/>
      <c r="U13" s="5"/>
    </row>
    <row r="16" spans="1:26" s="20" customFormat="1" x14ac:dyDescent="0.3">
      <c r="A16" s="19" t="s">
        <v>61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V16" s="21" t="s">
        <v>44</v>
      </c>
      <c r="Z16" s="20" t="s">
        <v>88</v>
      </c>
    </row>
    <row r="17" spans="1:26" s="20" customFormat="1" x14ac:dyDescent="0.3">
      <c r="A17" s="19" t="s">
        <v>62</v>
      </c>
      <c r="E17" s="10"/>
      <c r="O17" s="20">
        <v>1</v>
      </c>
      <c r="V17" s="21">
        <f>SUM(B17:U17)</f>
        <v>1</v>
      </c>
      <c r="W17" s="22">
        <f>V17/V28</f>
        <v>0.02</v>
      </c>
      <c r="X17" s="19" t="s">
        <v>84</v>
      </c>
      <c r="Z17" s="22">
        <f>(V17+V18)/V29</f>
        <v>0.08</v>
      </c>
    </row>
    <row r="18" spans="1:26" s="20" customFormat="1" x14ac:dyDescent="0.3">
      <c r="A18" s="19" t="s">
        <v>85</v>
      </c>
      <c r="C18" s="20">
        <v>1</v>
      </c>
      <c r="E18" s="10"/>
      <c r="V18" s="21">
        <f t="shared" ref="V18:V26" si="0">SUM(B18:U18)</f>
        <v>1</v>
      </c>
      <c r="W18" s="22">
        <f>V18/V28</f>
        <v>0.02</v>
      </c>
      <c r="X18" s="19" t="s">
        <v>85</v>
      </c>
      <c r="Z18" s="22"/>
    </row>
    <row r="19" spans="1:26" s="20" customFormat="1" x14ac:dyDescent="0.3">
      <c r="A19" s="19" t="s">
        <v>64</v>
      </c>
      <c r="E19" s="10"/>
      <c r="G19" s="20">
        <v>4</v>
      </c>
      <c r="K19" s="20">
        <v>1</v>
      </c>
      <c r="O19" s="20">
        <v>4</v>
      </c>
      <c r="S19" s="20">
        <v>1</v>
      </c>
      <c r="V19" s="21">
        <f>SUM(B19:U19)</f>
        <v>10</v>
      </c>
      <c r="W19" s="22">
        <f>V19/V28</f>
        <v>0.2</v>
      </c>
      <c r="X19" s="19" t="s">
        <v>64</v>
      </c>
      <c r="Z19" s="22">
        <f>V19/V29</f>
        <v>0.4</v>
      </c>
    </row>
    <row r="20" spans="1:26" s="20" customFormat="1" x14ac:dyDescent="0.3">
      <c r="A20" s="19" t="s">
        <v>63</v>
      </c>
      <c r="C20" s="20">
        <v>3</v>
      </c>
      <c r="E20" s="10"/>
      <c r="G20" s="20">
        <v>1</v>
      </c>
      <c r="K20" s="20">
        <v>3</v>
      </c>
      <c r="O20" s="20">
        <v>3</v>
      </c>
      <c r="S20" s="20">
        <v>3</v>
      </c>
      <c r="V20" s="21">
        <f t="shared" si="0"/>
        <v>13</v>
      </c>
      <c r="W20" s="22">
        <f>V20/V28</f>
        <v>0.26</v>
      </c>
      <c r="X20" s="19" t="s">
        <v>86</v>
      </c>
      <c r="Z20" s="22">
        <f>V20/V29</f>
        <v>0.52</v>
      </c>
    </row>
    <row r="21" spans="1:26" s="20" customFormat="1" x14ac:dyDescent="0.3">
      <c r="A21" s="10" t="s">
        <v>66</v>
      </c>
      <c r="C21" s="20">
        <v>1</v>
      </c>
      <c r="V21" s="21">
        <f>SUM(B21:U21)</f>
        <v>1</v>
      </c>
      <c r="W21" s="22">
        <f>V21/V28</f>
        <v>0.02</v>
      </c>
      <c r="X21" s="10" t="s">
        <v>45</v>
      </c>
    </row>
    <row r="22" spans="1:26" s="20" customFormat="1" x14ac:dyDescent="0.3">
      <c r="A22" s="10" t="s">
        <v>65</v>
      </c>
      <c r="G22" s="20">
        <v>1</v>
      </c>
      <c r="K22" s="20">
        <v>2</v>
      </c>
      <c r="O22" s="20">
        <v>2</v>
      </c>
      <c r="S22" s="20">
        <v>1</v>
      </c>
      <c r="V22" s="21">
        <f>SUM(B22:U22)</f>
        <v>6</v>
      </c>
      <c r="W22" s="22">
        <f>V22/V28</f>
        <v>0.12</v>
      </c>
      <c r="X22" s="10" t="s">
        <v>65</v>
      </c>
    </row>
    <row r="23" spans="1:26" s="20" customFormat="1" x14ac:dyDescent="0.3">
      <c r="A23" s="10" t="s">
        <v>128</v>
      </c>
      <c r="C23" s="20">
        <v>3</v>
      </c>
      <c r="G23" s="20">
        <v>3</v>
      </c>
      <c r="K23" s="20">
        <v>4</v>
      </c>
      <c r="S23" s="20">
        <v>2</v>
      </c>
      <c r="V23" s="21">
        <f t="shared" si="0"/>
        <v>12</v>
      </c>
      <c r="W23" s="22">
        <f>V23/V28</f>
        <v>0.24</v>
      </c>
      <c r="X23" s="10" t="s">
        <v>126</v>
      </c>
    </row>
    <row r="24" spans="1:26" s="20" customFormat="1" x14ac:dyDescent="0.3">
      <c r="A24" s="10" t="s">
        <v>129</v>
      </c>
      <c r="C24" s="20">
        <v>2</v>
      </c>
      <c r="E24" s="10"/>
      <c r="G24" s="20">
        <v>1</v>
      </c>
      <c r="S24" s="20">
        <v>2</v>
      </c>
      <c r="V24" s="21">
        <f t="shared" si="0"/>
        <v>5</v>
      </c>
      <c r="W24" s="22">
        <f>V24/V28</f>
        <v>0.1</v>
      </c>
      <c r="X24" s="10" t="s">
        <v>127</v>
      </c>
    </row>
    <row r="25" spans="1:26" s="20" customFormat="1" x14ac:dyDescent="0.3">
      <c r="A25" s="10" t="s">
        <v>122</v>
      </c>
      <c r="E25" s="10"/>
      <c r="V25" s="21">
        <f t="shared" si="0"/>
        <v>0</v>
      </c>
      <c r="W25" s="22">
        <f>V25/V29</f>
        <v>0</v>
      </c>
      <c r="X25" s="10" t="s">
        <v>122</v>
      </c>
    </row>
    <row r="26" spans="1:26" s="20" customFormat="1" x14ac:dyDescent="0.3">
      <c r="A26" s="10" t="s">
        <v>80</v>
      </c>
      <c r="S26" s="20">
        <v>1</v>
      </c>
      <c r="V26" s="21">
        <f t="shared" si="0"/>
        <v>1</v>
      </c>
      <c r="W26" s="22">
        <f>V26/V28</f>
        <v>0.02</v>
      </c>
      <c r="X26" s="10" t="s">
        <v>80</v>
      </c>
    </row>
    <row r="27" spans="1:26" s="20" customFormat="1" x14ac:dyDescent="0.3">
      <c r="B27" s="20">
        <f>SUM(B17:B24)</f>
        <v>0</v>
      </c>
      <c r="C27" s="20">
        <f>SUM(C17:C24)</f>
        <v>10</v>
      </c>
      <c r="D27" s="20">
        <f>SUM(D17:D24)</f>
        <v>0</v>
      </c>
      <c r="E27" s="20">
        <f>SUM(E17:E24)</f>
        <v>0</v>
      </c>
      <c r="F27" s="20">
        <f>SUM(E17:E24)</f>
        <v>0</v>
      </c>
      <c r="G27" s="20">
        <f>SUM(G17:G24)</f>
        <v>10</v>
      </c>
      <c r="H27" s="20">
        <f>SUM(H17:H24)</f>
        <v>0</v>
      </c>
      <c r="I27" s="20">
        <f>SUM(I17:I24)</f>
        <v>0</v>
      </c>
      <c r="J27" s="20">
        <f>SUM(J17:J24)</f>
        <v>0</v>
      </c>
      <c r="K27" s="20">
        <f>SUM(K17:K24)</f>
        <v>10</v>
      </c>
      <c r="L27" s="20">
        <f>SUM(L17:L24)</f>
        <v>0</v>
      </c>
      <c r="M27" s="20">
        <f>SUM(M17:M24)</f>
        <v>0</v>
      </c>
      <c r="O27" s="20">
        <f>SUM(O17:O26)</f>
        <v>10</v>
      </c>
      <c r="S27" s="20">
        <f>SUM(S17:S26)</f>
        <v>10</v>
      </c>
    </row>
    <row r="28" spans="1:26" s="20" customFormat="1" x14ac:dyDescent="0.3">
      <c r="U28" s="20" t="s">
        <v>44</v>
      </c>
      <c r="V28" s="21">
        <f>SUM(V17:V26)</f>
        <v>50</v>
      </c>
    </row>
    <row r="29" spans="1:26" x14ac:dyDescent="0.3">
      <c r="U29" t="s">
        <v>87</v>
      </c>
      <c r="V29">
        <f>V17+V18+V20+V19</f>
        <v>25</v>
      </c>
    </row>
  </sheetData>
  <mergeCells count="11">
    <mergeCell ref="D2:E2"/>
    <mergeCell ref="B1:E1"/>
    <mergeCell ref="A1:A2"/>
    <mergeCell ref="F1:I1"/>
    <mergeCell ref="H2:I2"/>
    <mergeCell ref="N1:Q1"/>
    <mergeCell ref="P2:Q2"/>
    <mergeCell ref="R1:U1"/>
    <mergeCell ref="T2:U2"/>
    <mergeCell ref="J1:M1"/>
    <mergeCell ref="L2:M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E20387-4860-4FE2-9676-11D97F5BD891}">
  <dimension ref="A1:Z31"/>
  <sheetViews>
    <sheetView tabSelected="1" topLeftCell="B6" zoomScale="87" workbookViewId="0">
      <selection activeCell="A24" sqref="A24"/>
    </sheetView>
  </sheetViews>
  <sheetFormatPr defaultRowHeight="14.4" x14ac:dyDescent="0.3"/>
  <cols>
    <col min="1" max="1" width="29.77734375" customWidth="1"/>
    <col min="2" max="2" width="19" bestFit="1" customWidth="1"/>
    <col min="3" max="3" width="10.6640625" customWidth="1"/>
    <col min="4" max="4" width="9.33203125" customWidth="1"/>
    <col min="5" max="5" width="10.5546875" customWidth="1"/>
    <col min="6" max="6" width="28.88671875" customWidth="1"/>
    <col min="7" max="7" width="8.109375" customWidth="1"/>
    <col min="8" max="8" width="9.33203125" customWidth="1"/>
    <col min="9" max="9" width="9.6640625" customWidth="1"/>
    <col min="10" max="10" width="25.33203125" customWidth="1"/>
    <col min="11" max="11" width="9.88671875" customWidth="1"/>
    <col min="12" max="12" width="9.109375" customWidth="1"/>
    <col min="13" max="13" width="11.33203125" customWidth="1"/>
    <col min="14" max="14" width="23.33203125" customWidth="1"/>
    <col min="15" max="15" width="13" customWidth="1"/>
    <col min="16" max="16" width="20.77734375" customWidth="1"/>
    <col min="18" max="18" width="23" customWidth="1"/>
    <col min="20" max="20" width="11.44140625" customWidth="1"/>
    <col min="21" max="21" width="13.21875" customWidth="1"/>
  </cols>
  <sheetData>
    <row r="1" spans="1:26" x14ac:dyDescent="0.3">
      <c r="A1" s="17" t="s">
        <v>57</v>
      </c>
      <c r="B1" s="12" t="s">
        <v>60</v>
      </c>
      <c r="C1" s="13"/>
      <c r="D1" s="13"/>
      <c r="E1" s="14"/>
      <c r="F1" s="12" t="s">
        <v>71</v>
      </c>
      <c r="G1" s="13"/>
      <c r="H1" s="13"/>
      <c r="I1" s="14"/>
      <c r="J1" s="12" t="s">
        <v>74</v>
      </c>
      <c r="K1" s="13"/>
      <c r="L1" s="13"/>
      <c r="M1" s="14"/>
      <c r="N1" s="12" t="s">
        <v>75</v>
      </c>
      <c r="O1" s="13"/>
      <c r="P1" s="13"/>
      <c r="Q1" s="14"/>
      <c r="R1" s="12" t="s">
        <v>79</v>
      </c>
      <c r="S1" s="13"/>
      <c r="T1" s="13"/>
      <c r="U1" s="14"/>
    </row>
    <row r="2" spans="1:26" x14ac:dyDescent="0.3">
      <c r="A2" s="18"/>
      <c r="B2" s="6" t="s">
        <v>58</v>
      </c>
      <c r="C2" s="1" t="s">
        <v>59</v>
      </c>
      <c r="D2" s="15" t="s">
        <v>70</v>
      </c>
      <c r="E2" s="16"/>
      <c r="F2" s="6" t="s">
        <v>58</v>
      </c>
      <c r="G2" s="1" t="s">
        <v>59</v>
      </c>
      <c r="H2" s="15" t="s">
        <v>70</v>
      </c>
      <c r="I2" s="16"/>
      <c r="J2" s="6" t="s">
        <v>58</v>
      </c>
      <c r="K2" s="1" t="s">
        <v>59</v>
      </c>
      <c r="L2" s="15" t="s">
        <v>70</v>
      </c>
      <c r="M2" s="16"/>
      <c r="N2" s="6" t="s">
        <v>58</v>
      </c>
      <c r="O2" s="1" t="s">
        <v>59</v>
      </c>
      <c r="P2" s="15" t="s">
        <v>70</v>
      </c>
      <c r="Q2" s="16"/>
      <c r="R2" s="6" t="s">
        <v>58</v>
      </c>
      <c r="S2" s="1" t="s">
        <v>59</v>
      </c>
      <c r="T2" s="15" t="s">
        <v>70</v>
      </c>
      <c r="U2" s="16"/>
    </row>
    <row r="3" spans="1:26" x14ac:dyDescent="0.3">
      <c r="A3" s="8"/>
      <c r="B3" s="6"/>
      <c r="C3" s="1"/>
      <c r="D3" s="1" t="s">
        <v>124</v>
      </c>
      <c r="E3" s="11" t="s">
        <v>125</v>
      </c>
      <c r="F3" s="6"/>
      <c r="G3" s="1"/>
      <c r="H3" s="1" t="s">
        <v>124</v>
      </c>
      <c r="I3" s="11" t="s">
        <v>125</v>
      </c>
      <c r="J3" s="6"/>
      <c r="K3" s="1"/>
      <c r="L3" s="1" t="s">
        <v>124</v>
      </c>
      <c r="M3" s="11" t="s">
        <v>125</v>
      </c>
      <c r="N3" s="6"/>
      <c r="O3" s="1"/>
      <c r="P3" s="1" t="s">
        <v>124</v>
      </c>
      <c r="Q3" s="11" t="s">
        <v>125</v>
      </c>
      <c r="R3" s="6"/>
      <c r="S3" s="1"/>
      <c r="T3" s="1" t="s">
        <v>124</v>
      </c>
      <c r="U3" s="11" t="s">
        <v>125</v>
      </c>
    </row>
    <row r="4" spans="1:26" ht="28.8" x14ac:dyDescent="0.3">
      <c r="A4" s="23" t="s">
        <v>89</v>
      </c>
      <c r="B4" s="24" t="s">
        <v>90</v>
      </c>
      <c r="C4" s="25" t="s">
        <v>72</v>
      </c>
      <c r="D4" s="1"/>
      <c r="E4" s="3"/>
      <c r="F4" s="24" t="s">
        <v>91</v>
      </c>
      <c r="G4" s="25" t="s">
        <v>72</v>
      </c>
      <c r="H4" s="1"/>
      <c r="I4" s="3"/>
      <c r="J4" s="24" t="s">
        <v>92</v>
      </c>
      <c r="K4" s="25" t="s">
        <v>72</v>
      </c>
      <c r="L4" s="1"/>
      <c r="M4" s="3"/>
      <c r="N4" s="29" t="s">
        <v>91</v>
      </c>
      <c r="O4" s="25" t="s">
        <v>72</v>
      </c>
      <c r="P4" s="1"/>
      <c r="Q4" s="3"/>
      <c r="R4" s="26" t="s">
        <v>91</v>
      </c>
      <c r="S4" s="25" t="s">
        <v>72</v>
      </c>
      <c r="T4" s="1"/>
      <c r="U4" s="3"/>
    </row>
    <row r="5" spans="1:26" ht="28.8" x14ac:dyDescent="0.3">
      <c r="A5" s="23" t="s">
        <v>93</v>
      </c>
      <c r="B5" s="24" t="s">
        <v>94</v>
      </c>
      <c r="C5" s="25" t="s">
        <v>72</v>
      </c>
      <c r="D5" s="1"/>
      <c r="E5" s="3"/>
      <c r="F5" s="24" t="s">
        <v>95</v>
      </c>
      <c r="G5" s="25" t="s">
        <v>68</v>
      </c>
      <c r="H5" s="1"/>
      <c r="I5" s="3"/>
      <c r="J5" s="24" t="s">
        <v>96</v>
      </c>
      <c r="K5" s="25" t="s">
        <v>68</v>
      </c>
      <c r="L5" s="1"/>
      <c r="M5" s="3"/>
      <c r="N5" s="29" t="s">
        <v>97</v>
      </c>
      <c r="O5" s="25" t="s">
        <v>68</v>
      </c>
      <c r="P5" s="1"/>
      <c r="Q5" s="3"/>
      <c r="R5" s="24" t="s">
        <v>98</v>
      </c>
      <c r="S5" s="25" t="s">
        <v>121</v>
      </c>
      <c r="T5" s="1"/>
      <c r="U5" s="3"/>
    </row>
    <row r="6" spans="1:26" ht="28.8" x14ac:dyDescent="0.3">
      <c r="A6" s="23" t="s">
        <v>99</v>
      </c>
      <c r="B6" s="24" t="s">
        <v>100</v>
      </c>
      <c r="C6" s="25" t="s">
        <v>121</v>
      </c>
      <c r="D6" s="1"/>
      <c r="E6" s="3"/>
      <c r="F6" s="24" t="s">
        <v>101</v>
      </c>
      <c r="G6" s="25" t="s">
        <v>68</v>
      </c>
      <c r="H6" s="1"/>
      <c r="I6" s="3"/>
      <c r="J6" s="29" t="s">
        <v>102</v>
      </c>
      <c r="K6" s="25" t="s">
        <v>68</v>
      </c>
      <c r="L6" s="25"/>
      <c r="M6" s="3"/>
      <c r="N6" s="24" t="s">
        <v>103</v>
      </c>
      <c r="O6" s="25" t="s">
        <v>68</v>
      </c>
      <c r="P6" s="1"/>
      <c r="Q6" s="3"/>
      <c r="R6" s="29" t="s">
        <v>104</v>
      </c>
      <c r="S6" s="28" t="s">
        <v>82</v>
      </c>
      <c r="T6" s="1"/>
      <c r="U6" s="3"/>
    </row>
    <row r="7" spans="1:26" ht="28.8" x14ac:dyDescent="0.3">
      <c r="A7" s="23" t="s">
        <v>105</v>
      </c>
      <c r="B7" s="29" t="s">
        <v>106</v>
      </c>
      <c r="C7" s="28" t="s">
        <v>123</v>
      </c>
      <c r="D7" s="1"/>
      <c r="E7" s="3"/>
      <c r="F7" s="24" t="s">
        <v>107</v>
      </c>
      <c r="G7" s="25" t="s">
        <v>81</v>
      </c>
      <c r="H7" s="1"/>
      <c r="I7" s="3"/>
      <c r="J7" s="24" t="s">
        <v>108</v>
      </c>
      <c r="K7" s="25" t="s">
        <v>81</v>
      </c>
      <c r="L7" s="1"/>
      <c r="M7" s="3"/>
      <c r="N7" s="24" t="s">
        <v>107</v>
      </c>
      <c r="O7" s="25" t="s">
        <v>81</v>
      </c>
      <c r="P7" s="30" t="s">
        <v>109</v>
      </c>
      <c r="Q7" s="3"/>
      <c r="R7" s="24" t="s">
        <v>110</v>
      </c>
      <c r="S7" s="25" t="s">
        <v>81</v>
      </c>
      <c r="T7" s="1"/>
      <c r="U7" s="3"/>
    </row>
    <row r="8" spans="1:26" ht="28.8" x14ac:dyDescent="0.3">
      <c r="A8" s="23" t="s">
        <v>111</v>
      </c>
      <c r="B8" s="31" t="s">
        <v>112</v>
      </c>
      <c r="C8" s="25" t="s">
        <v>81</v>
      </c>
      <c r="D8" s="1"/>
      <c r="E8" s="3"/>
      <c r="F8" s="29" t="s">
        <v>113</v>
      </c>
      <c r="G8" s="25" t="s">
        <v>81</v>
      </c>
      <c r="H8" s="1"/>
      <c r="I8" s="3"/>
      <c r="J8" s="29" t="s">
        <v>114</v>
      </c>
      <c r="K8" s="25" t="s">
        <v>81</v>
      </c>
      <c r="L8" s="1"/>
      <c r="M8" s="3"/>
      <c r="N8" s="29" t="s">
        <v>115</v>
      </c>
      <c r="O8" s="25" t="s">
        <v>81</v>
      </c>
      <c r="P8" s="1"/>
      <c r="Q8" s="3"/>
      <c r="R8" s="31" t="s">
        <v>115</v>
      </c>
      <c r="S8" s="25" t="s">
        <v>81</v>
      </c>
      <c r="T8" s="1"/>
      <c r="U8" s="3"/>
    </row>
    <row r="9" spans="1:26" ht="28.8" x14ac:dyDescent="0.3">
      <c r="A9" s="27" t="s">
        <v>116</v>
      </c>
      <c r="B9" s="31" t="s">
        <v>117</v>
      </c>
      <c r="C9" s="28" t="s">
        <v>73</v>
      </c>
      <c r="D9" s="1"/>
      <c r="E9" s="3"/>
      <c r="F9" s="24" t="s">
        <v>118</v>
      </c>
      <c r="G9" s="25" t="s">
        <v>82</v>
      </c>
      <c r="H9" s="1"/>
      <c r="I9" s="3"/>
      <c r="J9" s="24" t="s">
        <v>119</v>
      </c>
      <c r="K9" s="25" t="s">
        <v>82</v>
      </c>
      <c r="L9" s="1"/>
      <c r="M9" s="3"/>
      <c r="N9" s="24" t="s">
        <v>119</v>
      </c>
      <c r="O9" s="25" t="s">
        <v>82</v>
      </c>
      <c r="P9" s="1"/>
      <c r="Q9" s="3"/>
      <c r="R9" s="31" t="s">
        <v>120</v>
      </c>
      <c r="S9" s="25" t="s">
        <v>82</v>
      </c>
      <c r="T9" s="1"/>
      <c r="U9" s="3"/>
    </row>
    <row r="10" spans="1:26" x14ac:dyDescent="0.3">
      <c r="A10" s="8"/>
      <c r="B10" s="6"/>
      <c r="C10" s="1"/>
      <c r="D10" s="1"/>
      <c r="E10" s="3"/>
      <c r="F10" s="6"/>
      <c r="G10" s="1"/>
      <c r="H10" s="1"/>
      <c r="I10" s="3"/>
      <c r="J10" s="6"/>
      <c r="K10" s="1"/>
      <c r="L10" s="1"/>
      <c r="M10" s="3"/>
      <c r="N10" s="6"/>
      <c r="O10" s="1"/>
      <c r="P10" s="1"/>
      <c r="Q10" s="3"/>
      <c r="R10" s="6"/>
      <c r="S10" s="1"/>
      <c r="T10" s="1"/>
      <c r="U10" s="3"/>
    </row>
    <row r="11" spans="1:26" x14ac:dyDescent="0.3">
      <c r="A11" s="8"/>
      <c r="B11" s="6"/>
      <c r="C11" s="1"/>
      <c r="D11" s="1"/>
      <c r="E11" s="3"/>
      <c r="F11" s="6"/>
      <c r="G11" s="1"/>
      <c r="H11" s="1"/>
      <c r="I11" s="3"/>
      <c r="J11" s="6"/>
      <c r="K11" s="1"/>
      <c r="L11" s="1"/>
      <c r="M11" s="3"/>
      <c r="N11" s="6"/>
      <c r="O11" s="1"/>
      <c r="P11" s="1"/>
      <c r="Q11" s="3"/>
      <c r="R11" s="6"/>
      <c r="S11" s="1"/>
      <c r="T11" s="1"/>
      <c r="U11" s="3"/>
    </row>
    <row r="12" spans="1:26" x14ac:dyDescent="0.3">
      <c r="A12" s="8"/>
      <c r="B12" s="6"/>
      <c r="C12" s="1"/>
      <c r="D12" s="1"/>
      <c r="E12" s="3"/>
      <c r="F12" s="6"/>
      <c r="G12" s="1"/>
      <c r="H12" s="1"/>
      <c r="I12" s="3"/>
      <c r="J12" s="6"/>
      <c r="K12" s="1"/>
      <c r="L12" s="1"/>
      <c r="M12" s="3"/>
      <c r="N12" s="6"/>
      <c r="O12" s="1"/>
      <c r="P12" s="1"/>
      <c r="Q12" s="3"/>
      <c r="R12" s="6"/>
      <c r="S12" s="1"/>
      <c r="T12" s="1"/>
      <c r="U12" s="3"/>
    </row>
    <row r="13" spans="1:26" ht="15" thickBot="1" x14ac:dyDescent="0.35">
      <c r="A13" s="9"/>
      <c r="B13" s="7"/>
      <c r="C13" s="4"/>
      <c r="D13" s="4"/>
      <c r="E13" s="5"/>
      <c r="F13" s="7"/>
      <c r="G13" s="4"/>
      <c r="H13" s="4"/>
      <c r="I13" s="5"/>
      <c r="J13" s="7"/>
      <c r="K13" s="4"/>
      <c r="L13" s="4"/>
      <c r="M13" s="5"/>
      <c r="N13" s="7"/>
      <c r="O13" s="4"/>
      <c r="P13" s="4"/>
      <c r="Q13" s="5"/>
      <c r="R13" s="7"/>
      <c r="S13" s="4"/>
      <c r="T13" s="4"/>
      <c r="U13" s="5"/>
    </row>
    <row r="16" spans="1:26" s="20" customFormat="1" x14ac:dyDescent="0.3">
      <c r="A16" s="19" t="s">
        <v>61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V16" s="21" t="s">
        <v>44</v>
      </c>
      <c r="Z16" s="20" t="s">
        <v>88</v>
      </c>
    </row>
    <row r="17" spans="1:26" s="20" customFormat="1" x14ac:dyDescent="0.3">
      <c r="A17" s="19" t="s">
        <v>62</v>
      </c>
      <c r="B17" s="20" t="s">
        <v>121</v>
      </c>
      <c r="C17" s="20">
        <v>1</v>
      </c>
      <c r="E17" s="10"/>
      <c r="F17" s="20" t="s">
        <v>121</v>
      </c>
      <c r="J17" s="20" t="s">
        <v>121</v>
      </c>
      <c r="N17" s="20" t="s">
        <v>121</v>
      </c>
      <c r="R17" s="20" t="s">
        <v>121</v>
      </c>
      <c r="S17" s="20">
        <v>1</v>
      </c>
      <c r="V17" s="21">
        <f>SUM(B17:U17)</f>
        <v>2</v>
      </c>
      <c r="W17" s="22">
        <f>V17/V28</f>
        <v>6.6666666666666666E-2</v>
      </c>
      <c r="X17" s="19" t="s">
        <v>84</v>
      </c>
      <c r="Z17" s="22">
        <f>(V17+V18)/V29</f>
        <v>0.14285714285714285</v>
      </c>
    </row>
    <row r="18" spans="1:26" s="20" customFormat="1" x14ac:dyDescent="0.3">
      <c r="A18" s="19" t="s">
        <v>85</v>
      </c>
      <c r="B18" s="20" t="s">
        <v>67</v>
      </c>
      <c r="E18" s="10"/>
      <c r="F18" s="20" t="s">
        <v>67</v>
      </c>
      <c r="J18" s="20" t="s">
        <v>67</v>
      </c>
      <c r="N18" s="20" t="s">
        <v>67</v>
      </c>
      <c r="R18" s="20" t="s">
        <v>67</v>
      </c>
      <c r="V18" s="21">
        <f t="shared" ref="V18:V26" si="0">SUM(B18:U18)</f>
        <v>0</v>
      </c>
      <c r="W18" s="22">
        <f>V18/V28</f>
        <v>0</v>
      </c>
      <c r="X18" s="19" t="s">
        <v>85</v>
      </c>
      <c r="Z18" s="22"/>
    </row>
    <row r="19" spans="1:26" s="20" customFormat="1" x14ac:dyDescent="0.3">
      <c r="A19" s="19" t="s">
        <v>64</v>
      </c>
      <c r="B19" s="20" t="s">
        <v>72</v>
      </c>
      <c r="C19" s="20">
        <v>2</v>
      </c>
      <c r="E19" s="10"/>
      <c r="F19" s="20" t="s">
        <v>72</v>
      </c>
      <c r="G19" s="20">
        <v>1</v>
      </c>
      <c r="J19" s="20" t="s">
        <v>72</v>
      </c>
      <c r="K19" s="20">
        <v>1</v>
      </c>
      <c r="N19" s="20" t="s">
        <v>72</v>
      </c>
      <c r="O19" s="20">
        <v>1</v>
      </c>
      <c r="R19" s="20" t="s">
        <v>72</v>
      </c>
      <c r="S19" s="20">
        <v>1</v>
      </c>
      <c r="V19" s="21">
        <f>SUM(B19:U19)</f>
        <v>6</v>
      </c>
      <c r="W19" s="22">
        <f>V19/V28</f>
        <v>0.2</v>
      </c>
      <c r="X19" s="19" t="s">
        <v>64</v>
      </c>
      <c r="Z19" s="22">
        <f>V19/V29</f>
        <v>0.42857142857142855</v>
      </c>
    </row>
    <row r="20" spans="1:26" s="20" customFormat="1" x14ac:dyDescent="0.3">
      <c r="A20" s="19" t="s">
        <v>63</v>
      </c>
      <c r="B20" s="20" t="s">
        <v>68</v>
      </c>
      <c r="E20" s="10"/>
      <c r="F20" s="20" t="s">
        <v>68</v>
      </c>
      <c r="G20" s="20">
        <v>2</v>
      </c>
      <c r="J20" s="20" t="s">
        <v>68</v>
      </c>
      <c r="K20" s="20">
        <v>2</v>
      </c>
      <c r="N20" s="20" t="s">
        <v>68</v>
      </c>
      <c r="O20" s="20">
        <v>2</v>
      </c>
      <c r="R20" s="20" t="s">
        <v>68</v>
      </c>
      <c r="V20" s="21">
        <f t="shared" si="0"/>
        <v>6</v>
      </c>
      <c r="W20" s="22">
        <f>V20/V28</f>
        <v>0.2</v>
      </c>
      <c r="X20" s="19" t="s">
        <v>86</v>
      </c>
      <c r="Z20" s="22">
        <f>V20/V29</f>
        <v>0.42857142857142855</v>
      </c>
    </row>
    <row r="21" spans="1:26" s="20" customFormat="1" x14ac:dyDescent="0.3">
      <c r="A21" s="10" t="s">
        <v>66</v>
      </c>
      <c r="B21" s="20" t="s">
        <v>69</v>
      </c>
      <c r="F21" s="20" t="s">
        <v>69</v>
      </c>
      <c r="J21" s="20" t="s">
        <v>69</v>
      </c>
      <c r="N21" s="20" t="s">
        <v>69</v>
      </c>
      <c r="R21" s="20" t="s">
        <v>69</v>
      </c>
      <c r="V21" s="21">
        <f>SUM(B21:U21)</f>
        <v>0</v>
      </c>
      <c r="W21" s="22">
        <f>V21/V28</f>
        <v>0</v>
      </c>
      <c r="X21" s="10" t="s">
        <v>45</v>
      </c>
    </row>
    <row r="22" spans="1:26" s="20" customFormat="1" x14ac:dyDescent="0.3">
      <c r="A22" s="10" t="s">
        <v>65</v>
      </c>
      <c r="B22" s="20" t="s">
        <v>73</v>
      </c>
      <c r="C22" s="20">
        <v>1</v>
      </c>
      <c r="F22" s="20" t="s">
        <v>73</v>
      </c>
      <c r="J22" s="20" t="s">
        <v>73</v>
      </c>
      <c r="N22" s="20" t="s">
        <v>73</v>
      </c>
      <c r="R22" s="20" t="s">
        <v>73</v>
      </c>
      <c r="V22" s="21">
        <f>SUM(B22:U22)</f>
        <v>1</v>
      </c>
      <c r="W22" s="22">
        <f>V22/V28</f>
        <v>3.3333333333333333E-2</v>
      </c>
      <c r="X22" s="10" t="s">
        <v>65</v>
      </c>
    </row>
    <row r="23" spans="1:26" s="20" customFormat="1" x14ac:dyDescent="0.3">
      <c r="A23" s="10" t="s">
        <v>128</v>
      </c>
      <c r="B23" s="20" t="s">
        <v>81</v>
      </c>
      <c r="C23" s="20">
        <v>1</v>
      </c>
      <c r="F23" s="20" t="s">
        <v>81</v>
      </c>
      <c r="G23" s="20">
        <v>2</v>
      </c>
      <c r="J23" s="20" t="s">
        <v>81</v>
      </c>
      <c r="K23" s="20">
        <v>2</v>
      </c>
      <c r="N23" s="20" t="s">
        <v>81</v>
      </c>
      <c r="O23" s="20">
        <v>2</v>
      </c>
      <c r="R23" s="20" t="s">
        <v>81</v>
      </c>
      <c r="S23" s="20">
        <v>2</v>
      </c>
      <c r="V23" s="21">
        <f t="shared" si="0"/>
        <v>9</v>
      </c>
      <c r="W23" s="22">
        <f>V23/V28</f>
        <v>0.3</v>
      </c>
      <c r="X23" s="10" t="s">
        <v>126</v>
      </c>
    </row>
    <row r="24" spans="1:26" s="20" customFormat="1" x14ac:dyDescent="0.3">
      <c r="A24" s="10" t="s">
        <v>129</v>
      </c>
      <c r="B24" s="20" t="s">
        <v>82</v>
      </c>
      <c r="E24" s="10"/>
      <c r="F24" s="20" t="s">
        <v>82</v>
      </c>
      <c r="G24" s="20">
        <v>1</v>
      </c>
      <c r="J24" s="20" t="s">
        <v>82</v>
      </c>
      <c r="K24" s="20">
        <v>1</v>
      </c>
      <c r="N24" s="20" t="s">
        <v>82</v>
      </c>
      <c r="O24" s="20">
        <v>1</v>
      </c>
      <c r="R24" s="20" t="s">
        <v>82</v>
      </c>
      <c r="S24" s="20">
        <v>2</v>
      </c>
      <c r="V24" s="21">
        <f t="shared" si="0"/>
        <v>5</v>
      </c>
      <c r="W24" s="22">
        <f>V24/V28</f>
        <v>0.16666666666666666</v>
      </c>
      <c r="X24" s="10" t="s">
        <v>127</v>
      </c>
    </row>
    <row r="25" spans="1:26" s="20" customFormat="1" x14ac:dyDescent="0.3">
      <c r="A25" s="10" t="s">
        <v>122</v>
      </c>
      <c r="B25" s="20" t="s">
        <v>123</v>
      </c>
      <c r="C25" s="20">
        <v>1</v>
      </c>
      <c r="E25" s="10"/>
      <c r="F25" s="20" t="s">
        <v>123</v>
      </c>
      <c r="J25" s="20" t="s">
        <v>123</v>
      </c>
      <c r="N25" s="20" t="s">
        <v>123</v>
      </c>
      <c r="R25" s="20" t="s">
        <v>123</v>
      </c>
      <c r="V25" s="21">
        <f t="shared" si="0"/>
        <v>1</v>
      </c>
      <c r="W25" s="22">
        <f>V25/V28</f>
        <v>3.3333333333333333E-2</v>
      </c>
      <c r="X25" s="10" t="s">
        <v>122</v>
      </c>
    </row>
    <row r="26" spans="1:26" s="20" customFormat="1" x14ac:dyDescent="0.3">
      <c r="A26" s="10" t="s">
        <v>80</v>
      </c>
      <c r="B26" s="20" t="s">
        <v>83</v>
      </c>
      <c r="F26" s="20" t="s">
        <v>83</v>
      </c>
      <c r="J26" s="20" t="s">
        <v>83</v>
      </c>
      <c r="N26" s="20" t="s">
        <v>83</v>
      </c>
      <c r="R26" s="20" t="s">
        <v>83</v>
      </c>
      <c r="V26" s="21">
        <f t="shared" si="0"/>
        <v>0</v>
      </c>
      <c r="W26" s="22">
        <f>V26/V28</f>
        <v>0</v>
      </c>
      <c r="X26" s="10" t="s">
        <v>80</v>
      </c>
    </row>
    <row r="27" spans="1:26" s="20" customFormat="1" x14ac:dyDescent="0.3">
      <c r="B27" s="20">
        <f>SUM(B17:B26)</f>
        <v>0</v>
      </c>
      <c r="C27" s="20">
        <f>SUM(C17:C26)</f>
        <v>6</v>
      </c>
      <c r="D27" s="20">
        <f>SUM(D17:D24)</f>
        <v>0</v>
      </c>
      <c r="E27" s="20">
        <f>SUM(E17:E24)</f>
        <v>0</v>
      </c>
      <c r="F27" s="20">
        <f>SUM(E17:E24)</f>
        <v>0</v>
      </c>
      <c r="G27" s="20">
        <f>SUM(G17:G26)</f>
        <v>6</v>
      </c>
      <c r="H27" s="20">
        <f>SUM(H17:H24)</f>
        <v>0</v>
      </c>
      <c r="I27" s="20">
        <f>SUM(I17:I24)</f>
        <v>0</v>
      </c>
      <c r="J27" s="20">
        <f>SUM(J17:J24)</f>
        <v>0</v>
      </c>
      <c r="K27" s="20">
        <f>SUM(K17:K24)</f>
        <v>6</v>
      </c>
      <c r="L27" s="20">
        <f>SUM(L17:L24)</f>
        <v>0</v>
      </c>
      <c r="M27" s="20">
        <f>SUM(M17:M24)</f>
        <v>0</v>
      </c>
      <c r="O27" s="20">
        <f>SUM(O17:O26)</f>
        <v>6</v>
      </c>
      <c r="S27" s="20">
        <f>SUM(S17:S26)</f>
        <v>6</v>
      </c>
    </row>
    <row r="28" spans="1:26" x14ac:dyDescent="0.3">
      <c r="U28" t="s">
        <v>44</v>
      </c>
      <c r="V28">
        <f>SUM(V17:V27)</f>
        <v>30</v>
      </c>
    </row>
    <row r="29" spans="1:26" x14ac:dyDescent="0.3">
      <c r="U29" t="s">
        <v>87</v>
      </c>
      <c r="V29">
        <f>V17+V18+V20+V19</f>
        <v>14</v>
      </c>
    </row>
    <row r="31" spans="1:26" x14ac:dyDescent="0.3">
      <c r="C31" s="20"/>
    </row>
  </sheetData>
  <mergeCells count="11">
    <mergeCell ref="T2:U2"/>
    <mergeCell ref="A1:A2"/>
    <mergeCell ref="B1:E1"/>
    <mergeCell ref="F1:I1"/>
    <mergeCell ref="J1:M1"/>
    <mergeCell ref="N1:Q1"/>
    <mergeCell ref="R1:U1"/>
    <mergeCell ref="D2:E2"/>
    <mergeCell ref="H2:I2"/>
    <mergeCell ref="L2:M2"/>
    <mergeCell ref="P2:Q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2</vt:i4>
      </vt:variant>
    </vt:vector>
  </HeadingPairs>
  <TitlesOfParts>
    <vt:vector size="2" baseType="lpstr">
      <vt:lpstr>DE-ES</vt:lpstr>
      <vt:lpstr>EN-ES</vt:lpstr>
    </vt:vector>
  </TitlesOfParts>
  <Company>Universitat Jaume 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Ulrike Oster</cp:lastModifiedBy>
  <dcterms:created xsi:type="dcterms:W3CDTF">2022-10-20T07:14:36Z</dcterms:created>
  <dcterms:modified xsi:type="dcterms:W3CDTF">2023-11-14T12:37:15Z</dcterms:modified>
</cp:coreProperties>
</file>