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ash\Desktop\Final\"/>
    </mc:Choice>
  </mc:AlternateContent>
  <xr:revisionPtr revIDLastSave="0" documentId="13_ncr:1_{C9524125-5A5E-40FC-A679-D9B961A25C2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sult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K38" i="1" l="1"/>
  <c r="AJ38" i="1"/>
  <c r="AI38" i="1"/>
  <c r="AD38" i="1"/>
  <c r="AC38" i="1"/>
  <c r="AB38" i="1"/>
  <c r="W38" i="1"/>
  <c r="V38" i="1"/>
  <c r="U38" i="1"/>
  <c r="P38" i="1"/>
  <c r="O38" i="1"/>
  <c r="N38" i="1"/>
  <c r="H38" i="1"/>
  <c r="I38" i="1"/>
  <c r="G38" i="1"/>
  <c r="AH38" i="1"/>
  <c r="AG38" i="1"/>
  <c r="AF38" i="1"/>
  <c r="AA38" i="1"/>
  <c r="Z38" i="1"/>
  <c r="Y38" i="1"/>
  <c r="T38" i="1"/>
  <c r="S38" i="1"/>
  <c r="R38" i="1"/>
  <c r="M38" i="1"/>
  <c r="L38" i="1"/>
  <c r="K38" i="1"/>
  <c r="E38" i="1"/>
  <c r="F38" i="1"/>
  <c r="D38" i="1"/>
  <c r="B38" i="1"/>
  <c r="AK35" i="1"/>
  <c r="AJ35" i="1"/>
  <c r="AI35" i="1"/>
  <c r="AD35" i="1"/>
  <c r="AC35" i="1"/>
  <c r="AB35" i="1"/>
  <c r="W35" i="1"/>
  <c r="V35" i="1"/>
  <c r="U35" i="1"/>
  <c r="P35" i="1"/>
  <c r="O35" i="1"/>
  <c r="N35" i="1"/>
  <c r="H35" i="1"/>
  <c r="I35" i="1"/>
  <c r="G35" i="1"/>
  <c r="AK21" i="1"/>
  <c r="AJ21" i="1"/>
  <c r="AI21" i="1"/>
  <c r="AD21" i="1"/>
  <c r="AC21" i="1"/>
  <c r="AB21" i="1"/>
  <c r="W21" i="1"/>
  <c r="V21" i="1"/>
  <c r="U21" i="1"/>
  <c r="P21" i="1"/>
  <c r="O21" i="1"/>
  <c r="N21" i="1"/>
  <c r="H21" i="1"/>
  <c r="I21" i="1"/>
  <c r="G21" i="1"/>
  <c r="AK13" i="1"/>
  <c r="AJ13" i="1"/>
  <c r="AI13" i="1"/>
  <c r="AD13" i="1"/>
  <c r="AC13" i="1"/>
  <c r="AB13" i="1"/>
  <c r="W13" i="1"/>
  <c r="V13" i="1"/>
  <c r="U13" i="1"/>
  <c r="P13" i="1"/>
  <c r="O13" i="1"/>
  <c r="N13" i="1"/>
  <c r="H13" i="1"/>
  <c r="I13" i="1"/>
  <c r="G13" i="1"/>
  <c r="AH35" i="1"/>
  <c r="AG35" i="1"/>
  <c r="AF35" i="1"/>
  <c r="AA35" i="1"/>
  <c r="Z35" i="1"/>
  <c r="Y35" i="1"/>
  <c r="T35" i="1"/>
  <c r="S35" i="1"/>
  <c r="R35" i="1"/>
  <c r="M35" i="1"/>
  <c r="L35" i="1"/>
  <c r="K35" i="1"/>
  <c r="E35" i="1"/>
  <c r="F35" i="1"/>
  <c r="D35" i="1"/>
  <c r="B35" i="1"/>
  <c r="AH21" i="1"/>
  <c r="AG21" i="1"/>
  <c r="AF21" i="1"/>
  <c r="AA21" i="1"/>
  <c r="Z21" i="1"/>
  <c r="Y21" i="1"/>
  <c r="T21" i="1"/>
  <c r="S21" i="1"/>
  <c r="R21" i="1"/>
  <c r="M21" i="1"/>
  <c r="L21" i="1"/>
  <c r="K21" i="1"/>
  <c r="E21" i="1"/>
  <c r="F21" i="1"/>
  <c r="D21" i="1"/>
  <c r="B21" i="1"/>
  <c r="AH13" i="1"/>
  <c r="AG13" i="1"/>
  <c r="AF13" i="1"/>
  <c r="AA13" i="1"/>
  <c r="Z13" i="1"/>
  <c r="Y13" i="1"/>
  <c r="T13" i="1"/>
  <c r="S13" i="1"/>
  <c r="R13" i="1"/>
  <c r="M13" i="1"/>
  <c r="L13" i="1"/>
  <c r="K13" i="1"/>
  <c r="E13" i="1"/>
  <c r="F13" i="1"/>
  <c r="D13" i="1"/>
  <c r="B13" i="1"/>
</calcChain>
</file>

<file path=xl/sharedStrings.xml><?xml version="1.0" encoding="utf-8"?>
<sst xmlns="http://schemas.openxmlformats.org/spreadsheetml/2006/main" count="188" uniqueCount="41">
  <si>
    <t>RefDetect_ACA</t>
  </si>
  <si>
    <t>RefDetect_1</t>
  </si>
  <si>
    <t>RMiner_2_0_1</t>
  </si>
  <si>
    <t>Greedy</t>
  </si>
  <si>
    <t>NSGA-II</t>
  </si>
  <si>
    <t>RefactoringType</t>
  </si>
  <si>
    <t>#TP</t>
  </si>
  <si>
    <t/>
  </si>
  <si>
    <t>TP</t>
  </si>
  <si>
    <t>FP</t>
  </si>
  <si>
    <t>FN</t>
  </si>
  <si>
    <t>Precision</t>
  </si>
  <si>
    <t>Recall</t>
  </si>
  <si>
    <t>F-Measure</t>
  </si>
  <si>
    <t>Rename Class</t>
  </si>
  <si>
    <t>Move Class</t>
  </si>
  <si>
    <t>Move and Rename Class</t>
  </si>
  <si>
    <t>Extract Superclass</t>
  </si>
  <si>
    <t>Extract Subclass</t>
  </si>
  <si>
    <t>Extract Class</t>
  </si>
  <si>
    <t>Extract Interface</t>
  </si>
  <si>
    <t>Rename Field</t>
  </si>
  <si>
    <t>Move and Rename Field</t>
  </si>
  <si>
    <t>Move Field</t>
  </si>
  <si>
    <t>Push Down Field</t>
  </si>
  <si>
    <t>Pull Up Field</t>
  </si>
  <si>
    <t>Rename Method</t>
  </si>
  <si>
    <t>Move and Rename Method</t>
  </si>
  <si>
    <t>Move Method</t>
  </si>
  <si>
    <t>Push Down Method</t>
  </si>
  <si>
    <t>Pull Up Method</t>
  </si>
  <si>
    <t>Extract and Move Method</t>
  </si>
  <si>
    <t>Extract Method</t>
  </si>
  <si>
    <t>Inline Method</t>
  </si>
  <si>
    <t>Move and Inline Method</t>
  </si>
  <si>
    <t>Change Method Parameters</t>
  </si>
  <si>
    <t>Move and Change Method Parameters</t>
  </si>
  <si>
    <t>Method-Level Refactorings</t>
  </si>
  <si>
    <t>Field-Level Refactorings</t>
  </si>
  <si>
    <t>Class-Level Refactorings</t>
  </si>
  <si>
    <t>Average-Macro F-Measure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</si>
</sst>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0" xfId="0" applyFont="1"/>
    <xf numFmtId="0" fontId="0" fillId="0" borderId="0" xfId="0" applyAlignment="1">
      <alignment horizontal="left"/>
    </xf>
    <xf numFmtId="0" fontId="1" fillId="2" borderId="0" xfId="0" applyFont="1" applyFill="1" applyAlignment="1">
      <alignment horizontal="left"/>
    </xf>
    <xf numFmtId="0" fontId="1" fillId="0" borderId="0" xfId="0" applyFont="1" applyAlignment="1">
      <alignment horizontal="left"/>
    </xf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K38"/>
  <sheetViews>
    <sheetView tabSelected="1" topLeftCell="J1" zoomScale="55" zoomScaleNormal="55" workbookViewId="0">
      <selection activeCell="J49" sqref="J49"/>
    </sheetView>
  </sheetViews>
  <sheetFormatPr defaultRowHeight="14.4" x14ac:dyDescent="0.3"/>
  <cols>
    <col min="1" max="1" width="32.77734375" style="4" bestFit="1" customWidth="1"/>
    <col min="9" max="9" width="32.6640625" bestFit="1" customWidth="1"/>
    <col min="16" max="16" width="32.6640625" bestFit="1" customWidth="1"/>
    <col min="23" max="23" width="32.6640625" bestFit="1" customWidth="1"/>
    <col min="30" max="30" width="32.6640625" bestFit="1" customWidth="1"/>
    <col min="37" max="37" width="32.6640625" bestFit="1" customWidth="1"/>
  </cols>
  <sheetData>
    <row r="2" spans="1:37" s="3" customFormat="1" x14ac:dyDescent="0.3">
      <c r="A2" s="6"/>
      <c r="F2" s="3" t="s">
        <v>0</v>
      </c>
      <c r="M2" s="3" t="s">
        <v>1</v>
      </c>
      <c r="T2" s="3" t="s">
        <v>2</v>
      </c>
      <c r="AA2" s="3" t="s">
        <v>3</v>
      </c>
      <c r="AH2" s="3" t="s">
        <v>4</v>
      </c>
    </row>
    <row r="4" spans="1:37" x14ac:dyDescent="0.3">
      <c r="A4" s="4" t="s">
        <v>5</v>
      </c>
      <c r="B4" s="1" t="s">
        <v>6</v>
      </c>
      <c r="C4" s="1" t="s">
        <v>7</v>
      </c>
      <c r="D4" s="1" t="s">
        <v>8</v>
      </c>
      <c r="E4" s="1" t="s">
        <v>9</v>
      </c>
      <c r="F4" s="1" t="s">
        <v>10</v>
      </c>
      <c r="G4" s="1" t="s">
        <v>11</v>
      </c>
      <c r="H4" s="1" t="s">
        <v>12</v>
      </c>
      <c r="I4" s="1" t="s">
        <v>13</v>
      </c>
      <c r="J4" s="1" t="s">
        <v>7</v>
      </c>
      <c r="K4" s="1" t="s">
        <v>8</v>
      </c>
      <c r="L4" s="1" t="s">
        <v>9</v>
      </c>
      <c r="M4" s="1" t="s">
        <v>10</v>
      </c>
      <c r="N4" s="1" t="s">
        <v>11</v>
      </c>
      <c r="O4" s="1" t="s">
        <v>12</v>
      </c>
      <c r="P4" s="1" t="s">
        <v>13</v>
      </c>
      <c r="Q4" s="1" t="s">
        <v>7</v>
      </c>
      <c r="R4" s="1" t="s">
        <v>8</v>
      </c>
      <c r="S4" s="1" t="s">
        <v>9</v>
      </c>
      <c r="T4" s="1" t="s">
        <v>10</v>
      </c>
      <c r="U4" s="1" t="s">
        <v>11</v>
      </c>
      <c r="V4" s="1" t="s">
        <v>12</v>
      </c>
      <c r="W4" s="1" t="s">
        <v>13</v>
      </c>
      <c r="X4" s="1" t="s">
        <v>7</v>
      </c>
      <c r="Y4" s="1" t="s">
        <v>8</v>
      </c>
      <c r="Z4" s="1" t="s">
        <v>9</v>
      </c>
      <c r="AA4" s="1" t="s">
        <v>10</v>
      </c>
      <c r="AB4" s="1" t="s">
        <v>11</v>
      </c>
      <c r="AC4" s="1" t="s">
        <v>12</v>
      </c>
      <c r="AD4" s="1" t="s">
        <v>13</v>
      </c>
      <c r="AE4" s="1" t="s">
        <v>7</v>
      </c>
      <c r="AF4" s="1" t="s">
        <v>8</v>
      </c>
      <c r="AG4" s="1" t="s">
        <v>9</v>
      </c>
      <c r="AH4" s="1" t="s">
        <v>10</v>
      </c>
      <c r="AI4" s="1" t="s">
        <v>11</v>
      </c>
      <c r="AJ4" s="1" t="s">
        <v>12</v>
      </c>
      <c r="AK4" s="1" t="s">
        <v>13</v>
      </c>
    </row>
    <row r="5" spans="1:37" x14ac:dyDescent="0.3">
      <c r="A5" s="4" t="s">
        <v>14</v>
      </c>
      <c r="B5" s="1">
        <v>54</v>
      </c>
      <c r="C5" s="1" t="s">
        <v>7</v>
      </c>
      <c r="D5" s="1">
        <v>48</v>
      </c>
      <c r="E5" s="1">
        <v>6</v>
      </c>
      <c r="F5" s="1">
        <v>6</v>
      </c>
      <c r="G5" s="1">
        <v>0.89</v>
      </c>
      <c r="H5" s="1">
        <v>0.89</v>
      </c>
      <c r="I5" s="1">
        <v>0.89</v>
      </c>
      <c r="J5" s="1" t="s">
        <v>7</v>
      </c>
      <c r="K5" s="1">
        <v>44</v>
      </c>
      <c r="L5" s="1">
        <v>3</v>
      </c>
      <c r="M5" s="1">
        <v>10</v>
      </c>
      <c r="N5" s="1">
        <v>0.94</v>
      </c>
      <c r="O5" s="1">
        <v>0.81</v>
      </c>
      <c r="P5" s="1">
        <v>0.87</v>
      </c>
      <c r="Q5" s="1" t="s">
        <v>7</v>
      </c>
      <c r="R5" s="1">
        <v>45</v>
      </c>
      <c r="S5" s="1">
        <v>0</v>
      </c>
      <c r="T5" s="1">
        <v>10</v>
      </c>
      <c r="U5" s="1">
        <v>1</v>
      </c>
      <c r="V5" s="1">
        <v>0.82</v>
      </c>
      <c r="W5" s="1">
        <v>0.9</v>
      </c>
      <c r="X5" s="1" t="s">
        <v>7</v>
      </c>
      <c r="Y5" s="1">
        <v>48</v>
      </c>
      <c r="Z5" s="1">
        <v>6</v>
      </c>
      <c r="AA5" s="1">
        <v>6</v>
      </c>
      <c r="AB5" s="1">
        <v>0.89</v>
      </c>
      <c r="AC5" s="1">
        <v>0.89</v>
      </c>
      <c r="AD5" s="1">
        <v>0.89</v>
      </c>
      <c r="AE5" s="1" t="s">
        <v>7</v>
      </c>
      <c r="AF5" s="1">
        <v>47</v>
      </c>
      <c r="AG5" s="1">
        <v>4</v>
      </c>
      <c r="AH5" s="1">
        <v>8</v>
      </c>
      <c r="AI5" s="1">
        <v>0.92</v>
      </c>
      <c r="AJ5" s="1">
        <v>0.85</v>
      </c>
      <c r="AK5" s="1">
        <v>0.89</v>
      </c>
    </row>
    <row r="6" spans="1:37" x14ac:dyDescent="0.3">
      <c r="A6" s="4" t="s">
        <v>15</v>
      </c>
      <c r="B6" s="1">
        <v>1052</v>
      </c>
      <c r="C6" s="1" t="s">
        <v>7</v>
      </c>
      <c r="D6" s="1">
        <v>1010</v>
      </c>
      <c r="E6" s="1">
        <v>4</v>
      </c>
      <c r="F6" s="1">
        <v>42</v>
      </c>
      <c r="G6" s="1">
        <v>1</v>
      </c>
      <c r="H6" s="1">
        <v>0.96</v>
      </c>
      <c r="I6" s="1">
        <v>0.98</v>
      </c>
      <c r="J6" s="1" t="s">
        <v>7</v>
      </c>
      <c r="K6" s="1">
        <v>1029</v>
      </c>
      <c r="L6" s="1">
        <v>3</v>
      </c>
      <c r="M6" s="1">
        <v>23</v>
      </c>
      <c r="N6" s="1">
        <v>1</v>
      </c>
      <c r="O6" s="1">
        <v>0.98</v>
      </c>
      <c r="P6" s="1">
        <v>0.99</v>
      </c>
      <c r="Q6" s="1" t="s">
        <v>7</v>
      </c>
      <c r="R6" s="1">
        <v>1031</v>
      </c>
      <c r="S6" s="1">
        <v>2</v>
      </c>
      <c r="T6" s="1">
        <v>21</v>
      </c>
      <c r="U6" s="1">
        <v>1</v>
      </c>
      <c r="V6" s="1">
        <v>0.98</v>
      </c>
      <c r="W6" s="1">
        <v>0.99</v>
      </c>
      <c r="X6" s="1" t="s">
        <v>7</v>
      </c>
      <c r="Y6" s="1">
        <v>995</v>
      </c>
      <c r="Z6" s="1">
        <v>191</v>
      </c>
      <c r="AA6" s="1">
        <v>57</v>
      </c>
      <c r="AB6" s="1">
        <v>0.84</v>
      </c>
      <c r="AC6" s="1">
        <v>0.95</v>
      </c>
      <c r="AD6" s="1">
        <v>0.89</v>
      </c>
      <c r="AE6" s="1" t="s">
        <v>7</v>
      </c>
      <c r="AF6" s="1">
        <v>995</v>
      </c>
      <c r="AG6" s="1">
        <v>4</v>
      </c>
      <c r="AH6" s="1">
        <v>57</v>
      </c>
      <c r="AI6" s="1">
        <v>1</v>
      </c>
      <c r="AJ6" s="1">
        <v>0.95</v>
      </c>
      <c r="AK6" s="1">
        <v>0.97</v>
      </c>
    </row>
    <row r="7" spans="1:37" x14ac:dyDescent="0.3">
      <c r="A7" s="4" t="s">
        <v>16</v>
      </c>
      <c r="B7" s="1">
        <v>23</v>
      </c>
      <c r="C7" s="1" t="s">
        <v>7</v>
      </c>
      <c r="D7" s="1">
        <v>17</v>
      </c>
      <c r="E7" s="1">
        <v>14</v>
      </c>
      <c r="F7" s="1">
        <v>6</v>
      </c>
      <c r="G7" s="1">
        <v>0.55000000000000004</v>
      </c>
      <c r="H7" s="1">
        <v>0.74</v>
      </c>
      <c r="I7" s="1">
        <v>0.63</v>
      </c>
      <c r="J7" s="1" t="s">
        <v>7</v>
      </c>
      <c r="K7" s="1">
        <v>19</v>
      </c>
      <c r="L7" s="1">
        <v>5</v>
      </c>
      <c r="M7" s="1">
        <v>4</v>
      </c>
      <c r="N7" s="1">
        <v>0.79</v>
      </c>
      <c r="O7" s="1">
        <v>0.83</v>
      </c>
      <c r="P7" s="1">
        <v>0.81</v>
      </c>
      <c r="Q7" s="1" t="s">
        <v>7</v>
      </c>
      <c r="R7" s="1">
        <v>19</v>
      </c>
      <c r="S7" s="1">
        <v>1</v>
      </c>
      <c r="T7" s="1">
        <v>4</v>
      </c>
      <c r="U7" s="1">
        <v>0.95</v>
      </c>
      <c r="V7" s="1">
        <v>0.83</v>
      </c>
      <c r="W7" s="1">
        <v>0.88</v>
      </c>
      <c r="X7" s="1" t="s">
        <v>7</v>
      </c>
      <c r="Y7" s="1">
        <v>14</v>
      </c>
      <c r="Z7" s="1">
        <v>21</v>
      </c>
      <c r="AA7" s="1">
        <v>9</v>
      </c>
      <c r="AB7" s="1">
        <v>0.4</v>
      </c>
      <c r="AC7" s="1">
        <v>0.61</v>
      </c>
      <c r="AD7" s="1">
        <v>0.48</v>
      </c>
      <c r="AE7" s="1" t="s">
        <v>7</v>
      </c>
      <c r="AF7" s="1">
        <v>18</v>
      </c>
      <c r="AG7" s="1">
        <v>21</v>
      </c>
      <c r="AH7" s="1">
        <v>5</v>
      </c>
      <c r="AI7" s="1">
        <v>0.46</v>
      </c>
      <c r="AJ7" s="1">
        <v>0.78</v>
      </c>
      <c r="AK7" s="1">
        <v>0.57999999999999996</v>
      </c>
    </row>
    <row r="8" spans="1:37" x14ac:dyDescent="0.3">
      <c r="A8" s="4" t="s">
        <v>17</v>
      </c>
      <c r="B8" s="1">
        <v>32</v>
      </c>
      <c r="C8" s="1" t="s">
        <v>7</v>
      </c>
      <c r="D8" s="1">
        <v>28</v>
      </c>
      <c r="E8" s="1">
        <v>0</v>
      </c>
      <c r="F8" s="1">
        <v>4</v>
      </c>
      <c r="G8" s="1">
        <v>1</v>
      </c>
      <c r="H8" s="1">
        <v>0.88</v>
      </c>
      <c r="I8" s="1">
        <v>0.93</v>
      </c>
      <c r="J8" s="1" t="s">
        <v>7</v>
      </c>
      <c r="K8" s="1">
        <v>29</v>
      </c>
      <c r="L8" s="1">
        <v>0</v>
      </c>
      <c r="M8" s="1">
        <v>3</v>
      </c>
      <c r="N8" s="1">
        <v>1</v>
      </c>
      <c r="O8" s="1">
        <v>0.91</v>
      </c>
      <c r="P8" s="1">
        <v>0.95</v>
      </c>
      <c r="Q8" s="1" t="s">
        <v>7</v>
      </c>
      <c r="R8" s="1">
        <v>31</v>
      </c>
      <c r="S8" s="1">
        <v>0</v>
      </c>
      <c r="T8" s="1">
        <v>1</v>
      </c>
      <c r="U8" s="1">
        <v>1</v>
      </c>
      <c r="V8" s="1">
        <v>0.97</v>
      </c>
      <c r="W8" s="1">
        <v>0.98</v>
      </c>
      <c r="X8" s="1" t="s">
        <v>7</v>
      </c>
      <c r="Y8" s="1">
        <v>27</v>
      </c>
      <c r="Z8" s="1">
        <v>8</v>
      </c>
      <c r="AA8" s="1">
        <v>5</v>
      </c>
      <c r="AB8" s="1">
        <v>0.77</v>
      </c>
      <c r="AC8" s="1">
        <v>0.84</v>
      </c>
      <c r="AD8" s="1">
        <v>0.81</v>
      </c>
      <c r="AE8" s="1" t="s">
        <v>7</v>
      </c>
      <c r="AF8" s="1">
        <v>23</v>
      </c>
      <c r="AG8" s="1">
        <v>0</v>
      </c>
      <c r="AH8" s="1">
        <v>9</v>
      </c>
      <c r="AI8" s="1">
        <v>1</v>
      </c>
      <c r="AJ8" s="1">
        <v>0.72</v>
      </c>
      <c r="AK8" s="1">
        <v>0.84</v>
      </c>
    </row>
    <row r="9" spans="1:37" x14ac:dyDescent="0.3">
      <c r="A9" s="4" t="s">
        <v>18</v>
      </c>
      <c r="B9" s="1">
        <v>5</v>
      </c>
      <c r="C9" s="1" t="s">
        <v>7</v>
      </c>
      <c r="D9" s="1">
        <v>4</v>
      </c>
      <c r="E9" s="1">
        <v>0</v>
      </c>
      <c r="F9" s="1">
        <v>1</v>
      </c>
      <c r="G9" s="1">
        <v>1</v>
      </c>
      <c r="H9" s="1">
        <v>0.8</v>
      </c>
      <c r="I9" s="1">
        <v>0.89</v>
      </c>
      <c r="J9" s="1" t="s">
        <v>7</v>
      </c>
      <c r="K9" s="1">
        <v>3</v>
      </c>
      <c r="L9" s="1">
        <v>0</v>
      </c>
      <c r="M9" s="1">
        <v>2</v>
      </c>
      <c r="N9" s="1">
        <v>1</v>
      </c>
      <c r="O9" s="1">
        <v>0.6</v>
      </c>
      <c r="P9" s="1">
        <v>0.75</v>
      </c>
      <c r="Q9" s="1" t="s">
        <v>7</v>
      </c>
      <c r="R9" s="1">
        <v>3</v>
      </c>
      <c r="S9" s="1">
        <v>0</v>
      </c>
      <c r="T9" s="1">
        <v>2</v>
      </c>
      <c r="U9" s="1">
        <v>1</v>
      </c>
      <c r="V9" s="1">
        <v>0.6</v>
      </c>
      <c r="W9" s="1">
        <v>0.75</v>
      </c>
      <c r="X9" s="1" t="s">
        <v>7</v>
      </c>
      <c r="Y9" s="1">
        <v>4</v>
      </c>
      <c r="Z9" s="1">
        <v>0</v>
      </c>
      <c r="AA9" s="1">
        <v>1</v>
      </c>
      <c r="AB9" s="1">
        <v>1</v>
      </c>
      <c r="AC9" s="1">
        <v>0.8</v>
      </c>
      <c r="AD9" s="1">
        <v>0.89</v>
      </c>
      <c r="AE9" s="1" t="s">
        <v>7</v>
      </c>
      <c r="AF9" s="1">
        <v>3</v>
      </c>
      <c r="AG9" s="1">
        <v>0</v>
      </c>
      <c r="AH9" s="1">
        <v>2</v>
      </c>
      <c r="AI9" s="1">
        <v>1</v>
      </c>
      <c r="AJ9" s="1">
        <v>0.6</v>
      </c>
      <c r="AK9" s="1">
        <v>0.75</v>
      </c>
    </row>
    <row r="10" spans="1:37" x14ac:dyDescent="0.3">
      <c r="A10" s="4" t="s">
        <v>19</v>
      </c>
      <c r="B10" s="1">
        <v>91</v>
      </c>
      <c r="C10" s="1" t="s">
        <v>7</v>
      </c>
      <c r="D10" s="1">
        <v>76</v>
      </c>
      <c r="E10" s="1">
        <v>15</v>
      </c>
      <c r="F10" s="1">
        <v>15</v>
      </c>
      <c r="G10" s="1">
        <v>0.84</v>
      </c>
      <c r="H10" s="1">
        <v>0.84</v>
      </c>
      <c r="I10" s="1">
        <v>0.84</v>
      </c>
      <c r="J10" s="1" t="s">
        <v>7</v>
      </c>
      <c r="K10" s="1">
        <v>69</v>
      </c>
      <c r="L10" s="1">
        <v>19</v>
      </c>
      <c r="M10" s="1">
        <v>22</v>
      </c>
      <c r="N10" s="1">
        <v>0.78</v>
      </c>
      <c r="O10" s="1">
        <v>0.76</v>
      </c>
      <c r="P10" s="1">
        <v>0.77</v>
      </c>
      <c r="Q10" s="1" t="s">
        <v>7</v>
      </c>
      <c r="R10" s="1">
        <v>21</v>
      </c>
      <c r="S10" s="1">
        <v>2</v>
      </c>
      <c r="T10" s="1">
        <v>70</v>
      </c>
      <c r="U10" s="1">
        <v>0.91</v>
      </c>
      <c r="V10" s="1">
        <v>0.23</v>
      </c>
      <c r="W10" s="1">
        <v>0.37</v>
      </c>
      <c r="X10" s="1" t="s">
        <v>7</v>
      </c>
      <c r="Y10" s="1">
        <v>86</v>
      </c>
      <c r="Z10" s="1">
        <v>44</v>
      </c>
      <c r="AA10" s="1">
        <v>6</v>
      </c>
      <c r="AB10" s="1">
        <v>0.66</v>
      </c>
      <c r="AC10" s="1">
        <v>0.93</v>
      </c>
      <c r="AD10" s="1">
        <v>0.77</v>
      </c>
      <c r="AE10" s="1" t="s">
        <v>7</v>
      </c>
      <c r="AF10" s="1">
        <v>31</v>
      </c>
      <c r="AG10" s="1">
        <v>4</v>
      </c>
      <c r="AH10" s="1">
        <v>60</v>
      </c>
      <c r="AI10" s="1">
        <v>0.89</v>
      </c>
      <c r="AJ10" s="1">
        <v>0.34</v>
      </c>
      <c r="AK10" s="1">
        <v>0.49</v>
      </c>
    </row>
    <row r="11" spans="1:37" x14ac:dyDescent="0.3">
      <c r="A11" s="4" t="s">
        <v>20</v>
      </c>
      <c r="B11" s="1">
        <v>23</v>
      </c>
      <c r="C11" s="1" t="s">
        <v>7</v>
      </c>
      <c r="D11" s="1">
        <v>17</v>
      </c>
      <c r="E11" s="1">
        <v>0</v>
      </c>
      <c r="F11" s="1">
        <v>6</v>
      </c>
      <c r="G11" s="1">
        <v>1</v>
      </c>
      <c r="H11" s="1">
        <v>0.74</v>
      </c>
      <c r="I11" s="1">
        <v>0.85</v>
      </c>
      <c r="J11" s="1" t="s">
        <v>7</v>
      </c>
      <c r="K11" s="1">
        <v>15</v>
      </c>
      <c r="L11" s="1">
        <v>0</v>
      </c>
      <c r="M11" s="1">
        <v>8</v>
      </c>
      <c r="N11" s="1">
        <v>1</v>
      </c>
      <c r="O11" s="1">
        <v>0.65</v>
      </c>
      <c r="P11" s="1">
        <v>0.79</v>
      </c>
      <c r="Q11" s="1" t="s">
        <v>7</v>
      </c>
      <c r="R11" s="1">
        <v>15</v>
      </c>
      <c r="S11" s="1">
        <v>0</v>
      </c>
      <c r="T11" s="1">
        <v>8</v>
      </c>
      <c r="U11" s="1">
        <v>1</v>
      </c>
      <c r="V11" s="1">
        <v>0.65</v>
      </c>
      <c r="W11" s="1">
        <v>0.79</v>
      </c>
      <c r="X11" s="1" t="s">
        <v>7</v>
      </c>
      <c r="Y11" s="1">
        <v>19</v>
      </c>
      <c r="Z11" s="1">
        <v>13</v>
      </c>
      <c r="AA11" s="1">
        <v>4</v>
      </c>
      <c r="AB11" s="1">
        <v>0.59</v>
      </c>
      <c r="AC11" s="1">
        <v>0.83</v>
      </c>
      <c r="AD11" s="1">
        <v>0.69</v>
      </c>
      <c r="AE11" s="1" t="s">
        <v>7</v>
      </c>
      <c r="AF11" s="1">
        <v>14</v>
      </c>
      <c r="AG11" s="1">
        <v>0</v>
      </c>
      <c r="AH11" s="1">
        <v>9</v>
      </c>
      <c r="AI11" s="1">
        <v>1</v>
      </c>
      <c r="AJ11" s="1">
        <v>0.61</v>
      </c>
      <c r="AK11" s="1">
        <v>0.76</v>
      </c>
    </row>
    <row r="12" spans="1:37" x14ac:dyDescent="0.3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1:37" s="7" customFormat="1" x14ac:dyDescent="0.3">
      <c r="A13" s="5" t="s">
        <v>39</v>
      </c>
      <c r="B13" s="2">
        <f>SUM(B5:B11)</f>
        <v>1280</v>
      </c>
      <c r="C13" s="2"/>
      <c r="D13" s="2">
        <f>SUM(D5:D11)</f>
        <v>1200</v>
      </c>
      <c r="E13" s="2">
        <f t="shared" ref="E13:F13" si="0">SUM(E5:E11)</f>
        <v>39</v>
      </c>
      <c r="F13" s="2">
        <f t="shared" si="0"/>
        <v>80</v>
      </c>
      <c r="G13" s="2">
        <f>ROUNDUP(AVERAGE(G5:G11),2)</f>
        <v>0.9</v>
      </c>
      <c r="H13" s="2">
        <f t="shared" ref="H13:I13" si="1">ROUNDUP(AVERAGE(H5:H11),2)</f>
        <v>0.84</v>
      </c>
      <c r="I13" s="2">
        <f t="shared" si="1"/>
        <v>0.86</v>
      </c>
      <c r="J13" s="2"/>
      <c r="K13" s="2">
        <f>SUM(K5:K11)</f>
        <v>1208</v>
      </c>
      <c r="L13" s="2">
        <f t="shared" ref="L13:M13" si="2">SUM(L5:L11)</f>
        <v>30</v>
      </c>
      <c r="M13" s="2">
        <f t="shared" si="2"/>
        <v>72</v>
      </c>
      <c r="N13" s="2">
        <f>ROUNDUP(AVERAGE(N5:N11),2)</f>
        <v>0.93</v>
      </c>
      <c r="O13" s="2">
        <f t="shared" ref="O13:P13" si="3">ROUNDUP(AVERAGE(O5:O11),2)</f>
        <v>0.8</v>
      </c>
      <c r="P13" s="2">
        <f t="shared" si="3"/>
        <v>0.85</v>
      </c>
      <c r="Q13" s="2"/>
      <c r="R13" s="2">
        <f>SUM(R5:R11)</f>
        <v>1165</v>
      </c>
      <c r="S13" s="2">
        <f t="shared" ref="S13:T13" si="4">SUM(S5:S11)</f>
        <v>5</v>
      </c>
      <c r="T13" s="2">
        <f t="shared" si="4"/>
        <v>116</v>
      </c>
      <c r="U13" s="2">
        <f>ROUNDUP(AVERAGE(U5:U11),2)</f>
        <v>0.98</v>
      </c>
      <c r="V13" s="2">
        <f t="shared" ref="V13:W13" si="5">ROUNDUP(AVERAGE(V5:V11),2)</f>
        <v>0.73</v>
      </c>
      <c r="W13" s="2">
        <f t="shared" si="5"/>
        <v>0.81</v>
      </c>
      <c r="X13" s="2"/>
      <c r="Y13" s="2">
        <f>SUM(Y5:Y11)</f>
        <v>1193</v>
      </c>
      <c r="Z13" s="2">
        <f t="shared" ref="Z13:AA13" si="6">SUM(Z5:Z11)</f>
        <v>283</v>
      </c>
      <c r="AA13" s="2">
        <f t="shared" si="6"/>
        <v>88</v>
      </c>
      <c r="AB13" s="2">
        <f>ROUNDUP(AVERAGE(AB5:AB11),2)</f>
        <v>0.74</v>
      </c>
      <c r="AC13" s="2">
        <f t="shared" ref="AC13:AD13" si="7">ROUNDUP(AVERAGE(AC5:AC11),2)</f>
        <v>0.84</v>
      </c>
      <c r="AD13" s="2">
        <f t="shared" si="7"/>
        <v>0.78</v>
      </c>
      <c r="AE13" s="2"/>
      <c r="AF13" s="2">
        <f>SUM(AF5:AF11)</f>
        <v>1131</v>
      </c>
      <c r="AG13" s="2">
        <f t="shared" ref="AG13:AH13" si="8">SUM(AG5:AG11)</f>
        <v>33</v>
      </c>
      <c r="AH13" s="2">
        <f t="shared" si="8"/>
        <v>150</v>
      </c>
      <c r="AI13" s="2">
        <f>ROUNDUP(AVERAGE(AI5:AI11),2)</f>
        <v>0.9</v>
      </c>
      <c r="AJ13" s="2">
        <f t="shared" ref="AJ13:AK13" si="9">ROUNDUP(AVERAGE(AJ5:AJ11),2)</f>
        <v>0.7</v>
      </c>
      <c r="AK13" s="2">
        <f t="shared" si="9"/>
        <v>0.76</v>
      </c>
    </row>
    <row r="14" spans="1:37" x14ac:dyDescent="0.3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spans="1:37" x14ac:dyDescent="0.3">
      <c r="A15" s="4" t="s">
        <v>21</v>
      </c>
      <c r="B15" s="1">
        <v>126</v>
      </c>
      <c r="C15" s="1" t="s">
        <v>7</v>
      </c>
      <c r="D15" s="1">
        <v>95</v>
      </c>
      <c r="E15" s="1">
        <v>17</v>
      </c>
      <c r="F15" s="1">
        <v>32</v>
      </c>
      <c r="G15" s="1">
        <v>0.85</v>
      </c>
      <c r="H15" s="1">
        <v>0.75</v>
      </c>
      <c r="I15" s="1">
        <v>0.79</v>
      </c>
      <c r="J15" s="1" t="s">
        <v>7</v>
      </c>
      <c r="K15" s="1">
        <v>97</v>
      </c>
      <c r="L15" s="1">
        <v>14</v>
      </c>
      <c r="M15" s="1">
        <v>28</v>
      </c>
      <c r="N15" s="1">
        <v>0.87</v>
      </c>
      <c r="O15" s="1">
        <v>0.78</v>
      </c>
      <c r="P15" s="1">
        <v>0.82</v>
      </c>
      <c r="Q15" s="1" t="s">
        <v>7</v>
      </c>
      <c r="R15" s="1">
        <v>90</v>
      </c>
      <c r="S15" s="1">
        <v>2</v>
      </c>
      <c r="T15" s="1">
        <v>36</v>
      </c>
      <c r="U15" s="1">
        <v>0.98</v>
      </c>
      <c r="V15" s="1">
        <v>0.71</v>
      </c>
      <c r="W15" s="1">
        <v>0.83</v>
      </c>
      <c r="X15" s="1" t="s">
        <v>7</v>
      </c>
      <c r="Y15" s="1">
        <v>90</v>
      </c>
      <c r="Z15" s="1">
        <v>21</v>
      </c>
      <c r="AA15" s="1">
        <v>36</v>
      </c>
      <c r="AB15" s="1">
        <v>0.81</v>
      </c>
      <c r="AC15" s="1">
        <v>0.71</v>
      </c>
      <c r="AD15" s="1">
        <v>0.76</v>
      </c>
      <c r="AE15" s="1" t="s">
        <v>7</v>
      </c>
      <c r="AF15" s="1">
        <v>77</v>
      </c>
      <c r="AG15" s="1">
        <v>29</v>
      </c>
      <c r="AH15" s="1">
        <v>49</v>
      </c>
      <c r="AI15" s="1">
        <v>0.73</v>
      </c>
      <c r="AJ15" s="1">
        <v>0.61</v>
      </c>
      <c r="AK15" s="1">
        <v>0.66</v>
      </c>
    </row>
    <row r="16" spans="1:37" x14ac:dyDescent="0.3">
      <c r="A16" s="4" t="s">
        <v>22</v>
      </c>
      <c r="B16" s="1">
        <v>13</v>
      </c>
      <c r="C16" s="1" t="s">
        <v>7</v>
      </c>
      <c r="D16" s="1">
        <v>5</v>
      </c>
      <c r="E16" s="1">
        <v>6</v>
      </c>
      <c r="F16" s="1">
        <v>8</v>
      </c>
      <c r="G16" s="1">
        <v>0.45</v>
      </c>
      <c r="H16" s="1">
        <v>0.38</v>
      </c>
      <c r="I16" s="1">
        <v>0.42</v>
      </c>
      <c r="J16" s="1" t="s">
        <v>7</v>
      </c>
      <c r="K16" s="1">
        <v>4</v>
      </c>
      <c r="L16" s="1">
        <v>7</v>
      </c>
      <c r="M16" s="1">
        <v>10</v>
      </c>
      <c r="N16" s="1">
        <v>0.36</v>
      </c>
      <c r="O16" s="1">
        <v>0.28999999999999998</v>
      </c>
      <c r="P16" s="1">
        <v>0.32</v>
      </c>
      <c r="Q16" s="1" t="s">
        <v>7</v>
      </c>
      <c r="R16" s="1">
        <v>5</v>
      </c>
      <c r="S16" s="1">
        <v>0</v>
      </c>
      <c r="T16" s="1">
        <v>8</v>
      </c>
      <c r="U16" s="1">
        <v>1</v>
      </c>
      <c r="V16" s="1">
        <v>0.38</v>
      </c>
      <c r="W16" s="1">
        <v>0.56000000000000005</v>
      </c>
      <c r="X16" s="1" t="s">
        <v>7</v>
      </c>
      <c r="Y16" s="1">
        <v>5</v>
      </c>
      <c r="Z16" s="1">
        <v>9</v>
      </c>
      <c r="AA16" s="1">
        <v>8</v>
      </c>
      <c r="AB16" s="1">
        <v>0.36</v>
      </c>
      <c r="AC16" s="1">
        <v>0.38</v>
      </c>
      <c r="AD16" s="1">
        <v>0.37</v>
      </c>
      <c r="AE16" s="1" t="s">
        <v>7</v>
      </c>
      <c r="AF16" s="1">
        <v>1</v>
      </c>
      <c r="AG16" s="1">
        <v>7</v>
      </c>
      <c r="AH16" s="1">
        <v>12</v>
      </c>
      <c r="AI16" s="1">
        <v>0.12</v>
      </c>
      <c r="AJ16" s="1">
        <v>0.08</v>
      </c>
      <c r="AK16" s="1">
        <v>0.1</v>
      </c>
    </row>
    <row r="17" spans="1:37" x14ac:dyDescent="0.3">
      <c r="A17" s="4" t="s">
        <v>23</v>
      </c>
      <c r="B17" s="1">
        <v>193</v>
      </c>
      <c r="C17" s="1" t="s">
        <v>7</v>
      </c>
      <c r="D17" s="1">
        <v>180</v>
      </c>
      <c r="E17" s="1">
        <v>21</v>
      </c>
      <c r="F17" s="1">
        <v>13</v>
      </c>
      <c r="G17" s="1">
        <v>0.9</v>
      </c>
      <c r="H17" s="1">
        <v>0.93</v>
      </c>
      <c r="I17" s="1">
        <v>0.91</v>
      </c>
      <c r="J17" s="1" t="s">
        <v>7</v>
      </c>
      <c r="K17" s="1">
        <v>143</v>
      </c>
      <c r="L17" s="1">
        <v>6</v>
      </c>
      <c r="M17" s="1">
        <v>50</v>
      </c>
      <c r="N17" s="1">
        <v>0.96</v>
      </c>
      <c r="O17" s="1">
        <v>0.74</v>
      </c>
      <c r="P17" s="1">
        <v>0.84</v>
      </c>
      <c r="Q17" s="1" t="s">
        <v>7</v>
      </c>
      <c r="R17" s="1">
        <v>174</v>
      </c>
      <c r="S17" s="1">
        <v>20</v>
      </c>
      <c r="T17" s="1">
        <v>19</v>
      </c>
      <c r="U17" s="1">
        <v>0.9</v>
      </c>
      <c r="V17" s="1">
        <v>0.9</v>
      </c>
      <c r="W17" s="1">
        <v>0.9</v>
      </c>
      <c r="X17" s="1" t="s">
        <v>7</v>
      </c>
      <c r="Y17" s="1">
        <v>159</v>
      </c>
      <c r="Z17" s="1">
        <v>19</v>
      </c>
      <c r="AA17" s="1">
        <v>34</v>
      </c>
      <c r="AB17" s="1">
        <v>0.89</v>
      </c>
      <c r="AC17" s="1">
        <v>0.82</v>
      </c>
      <c r="AD17" s="1">
        <v>0.86</v>
      </c>
      <c r="AE17" s="1" t="s">
        <v>7</v>
      </c>
      <c r="AF17" s="1">
        <v>124</v>
      </c>
      <c r="AG17" s="1">
        <v>14</v>
      </c>
      <c r="AH17" s="1">
        <v>69</v>
      </c>
      <c r="AI17" s="1">
        <v>0.9</v>
      </c>
      <c r="AJ17" s="1">
        <v>0.64</v>
      </c>
      <c r="AK17" s="1">
        <v>0.75</v>
      </c>
    </row>
    <row r="18" spans="1:37" x14ac:dyDescent="0.3">
      <c r="A18" s="4" t="s">
        <v>24</v>
      </c>
      <c r="B18" s="1">
        <v>27</v>
      </c>
      <c r="C18" s="1" t="s">
        <v>7</v>
      </c>
      <c r="D18" s="1">
        <v>24</v>
      </c>
      <c r="E18" s="1">
        <v>1</v>
      </c>
      <c r="F18" s="1">
        <v>3</v>
      </c>
      <c r="G18" s="1">
        <v>0.96</v>
      </c>
      <c r="H18" s="1">
        <v>0.89</v>
      </c>
      <c r="I18" s="1">
        <v>0.92</v>
      </c>
      <c r="J18" s="1" t="s">
        <v>7</v>
      </c>
      <c r="K18" s="1">
        <v>24</v>
      </c>
      <c r="L18" s="1">
        <v>0</v>
      </c>
      <c r="M18" s="1">
        <v>3</v>
      </c>
      <c r="N18" s="1">
        <v>1</v>
      </c>
      <c r="O18" s="1">
        <v>0.89</v>
      </c>
      <c r="P18" s="1">
        <v>0.94</v>
      </c>
      <c r="Q18" s="1" t="s">
        <v>7</v>
      </c>
      <c r="R18" s="1">
        <v>23</v>
      </c>
      <c r="S18" s="1">
        <v>0</v>
      </c>
      <c r="T18" s="1">
        <v>4</v>
      </c>
      <c r="U18" s="1">
        <v>1</v>
      </c>
      <c r="V18" s="1">
        <v>0.85</v>
      </c>
      <c r="W18" s="1">
        <v>0.92</v>
      </c>
      <c r="X18" s="1" t="s">
        <v>7</v>
      </c>
      <c r="Y18" s="1">
        <v>24</v>
      </c>
      <c r="Z18" s="1">
        <v>1</v>
      </c>
      <c r="AA18" s="1">
        <v>3</v>
      </c>
      <c r="AB18" s="1">
        <v>0.96</v>
      </c>
      <c r="AC18" s="1">
        <v>0.89</v>
      </c>
      <c r="AD18" s="1">
        <v>0.92</v>
      </c>
      <c r="AE18" s="1" t="s">
        <v>7</v>
      </c>
      <c r="AF18" s="1">
        <v>21</v>
      </c>
      <c r="AG18" s="1">
        <v>2</v>
      </c>
      <c r="AH18" s="1">
        <v>6</v>
      </c>
      <c r="AI18" s="1">
        <v>0.91</v>
      </c>
      <c r="AJ18" s="1">
        <v>0.78</v>
      </c>
      <c r="AK18" s="1">
        <v>0.84</v>
      </c>
    </row>
    <row r="19" spans="1:37" x14ac:dyDescent="0.3">
      <c r="A19" s="4" t="s">
        <v>25</v>
      </c>
      <c r="B19" s="1">
        <v>132</v>
      </c>
      <c r="C19" s="1" t="s">
        <v>7</v>
      </c>
      <c r="D19" s="1">
        <v>115</v>
      </c>
      <c r="E19" s="1">
        <v>0</v>
      </c>
      <c r="F19" s="1">
        <v>17</v>
      </c>
      <c r="G19" s="1">
        <v>1</v>
      </c>
      <c r="H19" s="1">
        <v>0.87</v>
      </c>
      <c r="I19" s="1">
        <v>0.93</v>
      </c>
      <c r="J19" s="1" t="s">
        <v>7</v>
      </c>
      <c r="K19" s="1">
        <v>112</v>
      </c>
      <c r="L19" s="1">
        <v>0</v>
      </c>
      <c r="M19" s="1">
        <v>20</v>
      </c>
      <c r="N19" s="1">
        <v>1</v>
      </c>
      <c r="O19" s="1">
        <v>0.85</v>
      </c>
      <c r="P19" s="1">
        <v>0.92</v>
      </c>
      <c r="Q19" s="1" t="s">
        <v>7</v>
      </c>
      <c r="R19" s="1">
        <v>121</v>
      </c>
      <c r="S19" s="1">
        <v>0</v>
      </c>
      <c r="T19" s="1">
        <v>11</v>
      </c>
      <c r="U19" s="1">
        <v>1</v>
      </c>
      <c r="V19" s="1">
        <v>0.92</v>
      </c>
      <c r="W19" s="1">
        <v>0.96</v>
      </c>
      <c r="X19" s="1" t="s">
        <v>7</v>
      </c>
      <c r="Y19" s="1">
        <v>114</v>
      </c>
      <c r="Z19" s="1">
        <v>0</v>
      </c>
      <c r="AA19" s="1">
        <v>18</v>
      </c>
      <c r="AB19" s="1">
        <v>1</v>
      </c>
      <c r="AC19" s="1">
        <v>0.86</v>
      </c>
      <c r="AD19" s="1">
        <v>0.93</v>
      </c>
      <c r="AE19" s="1" t="s">
        <v>7</v>
      </c>
      <c r="AF19" s="1">
        <v>94</v>
      </c>
      <c r="AG19" s="1">
        <v>0</v>
      </c>
      <c r="AH19" s="1">
        <v>38</v>
      </c>
      <c r="AI19" s="1">
        <v>1</v>
      </c>
      <c r="AJ19" s="1">
        <v>0.71</v>
      </c>
      <c r="AK19" s="1">
        <v>0.83</v>
      </c>
    </row>
    <row r="20" spans="1:37" x14ac:dyDescent="0.3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spans="1:37" s="7" customFormat="1" x14ac:dyDescent="0.3">
      <c r="A21" s="5" t="s">
        <v>38</v>
      </c>
      <c r="B21" s="2">
        <f>SUM(B15:B19)</f>
        <v>491</v>
      </c>
      <c r="C21" s="2"/>
      <c r="D21" s="2">
        <f>SUM(D15:D19)</f>
        <v>419</v>
      </c>
      <c r="E21" s="2">
        <f t="shared" ref="E21:F21" si="10">SUM(E15:E19)</f>
        <v>45</v>
      </c>
      <c r="F21" s="2">
        <f t="shared" si="10"/>
        <v>73</v>
      </c>
      <c r="G21" s="2">
        <f>ROUNDUP(AVERAGE(G15:G19),2)</f>
        <v>0.84</v>
      </c>
      <c r="H21" s="2">
        <f t="shared" ref="H21:I21" si="11">ROUNDUP(AVERAGE(H15:H19),2)</f>
        <v>0.77</v>
      </c>
      <c r="I21" s="2">
        <f t="shared" si="11"/>
        <v>0.8</v>
      </c>
      <c r="J21" s="2"/>
      <c r="K21" s="2">
        <f>SUM(K15:K19)</f>
        <v>380</v>
      </c>
      <c r="L21" s="2">
        <f t="shared" ref="L21:M21" si="12">SUM(L15:L19)</f>
        <v>27</v>
      </c>
      <c r="M21" s="2">
        <f t="shared" si="12"/>
        <v>111</v>
      </c>
      <c r="N21" s="2">
        <f>ROUNDUP(AVERAGE(N15:N19),2)</f>
        <v>0.84</v>
      </c>
      <c r="O21" s="2">
        <f t="shared" ref="O21:P21" si="13">ROUNDUP(AVERAGE(O15:O19),2)</f>
        <v>0.71</v>
      </c>
      <c r="P21" s="2">
        <f t="shared" si="13"/>
        <v>0.77</v>
      </c>
      <c r="Q21" s="2"/>
      <c r="R21" s="2">
        <f>SUM(R15:R19)</f>
        <v>413</v>
      </c>
      <c r="S21" s="2">
        <f t="shared" ref="S21:T21" si="14">SUM(S15:S19)</f>
        <v>22</v>
      </c>
      <c r="T21" s="2">
        <f t="shared" si="14"/>
        <v>78</v>
      </c>
      <c r="U21" s="2">
        <f>ROUNDUP(AVERAGE(U15:U19),2)</f>
        <v>0.98</v>
      </c>
      <c r="V21" s="2">
        <f t="shared" ref="V21:W21" si="15">ROUNDUP(AVERAGE(V15:V19),2)</f>
        <v>0.76</v>
      </c>
      <c r="W21" s="2">
        <f t="shared" si="15"/>
        <v>0.84</v>
      </c>
      <c r="X21" s="2"/>
      <c r="Y21" s="2">
        <f>SUM(Y15:Y19)</f>
        <v>392</v>
      </c>
      <c r="Z21" s="2">
        <f t="shared" ref="Z21:AA21" si="16">SUM(Z15:Z19)</f>
        <v>50</v>
      </c>
      <c r="AA21" s="2">
        <f t="shared" si="16"/>
        <v>99</v>
      </c>
      <c r="AB21" s="2">
        <f>ROUNDUP(AVERAGE(AB15:AB19),2)</f>
        <v>0.81</v>
      </c>
      <c r="AC21" s="2">
        <f t="shared" ref="AC21:AD21" si="17">ROUNDUP(AVERAGE(AC15:AC19),2)</f>
        <v>0.74</v>
      </c>
      <c r="AD21" s="2">
        <f t="shared" si="17"/>
        <v>0.77</v>
      </c>
      <c r="AE21" s="2"/>
      <c r="AF21" s="2">
        <f>SUM(AF15:AF19)</f>
        <v>317</v>
      </c>
      <c r="AG21" s="2">
        <f t="shared" ref="AG21:AH21" si="18">SUM(AG15:AG19)</f>
        <v>52</v>
      </c>
      <c r="AH21" s="2">
        <f t="shared" si="18"/>
        <v>174</v>
      </c>
      <c r="AI21" s="2">
        <f>ROUNDUP(AVERAGE(AI15:AI19),2)</f>
        <v>0.74</v>
      </c>
      <c r="AJ21" s="2">
        <f t="shared" ref="AJ21:AK21" si="19">ROUNDUP(AVERAGE(AJ15:AJ19),2)</f>
        <v>0.57000000000000006</v>
      </c>
      <c r="AK21" s="2">
        <f t="shared" si="19"/>
        <v>0.64</v>
      </c>
    </row>
    <row r="22" spans="1:37" x14ac:dyDescent="0.3"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spans="1:37" x14ac:dyDescent="0.3">
      <c r="A23" s="4" t="s">
        <v>26</v>
      </c>
      <c r="B23" s="1">
        <v>363</v>
      </c>
      <c r="C23" s="1" t="s">
        <v>7</v>
      </c>
      <c r="D23" s="1">
        <v>288</v>
      </c>
      <c r="E23" s="1">
        <v>49</v>
      </c>
      <c r="F23" s="1">
        <v>75</v>
      </c>
      <c r="G23" s="1">
        <v>0.85</v>
      </c>
      <c r="H23" s="1">
        <v>0.79</v>
      </c>
      <c r="I23" s="1">
        <v>0.82</v>
      </c>
      <c r="J23" s="1" t="s">
        <v>7</v>
      </c>
      <c r="K23" s="1">
        <v>258</v>
      </c>
      <c r="L23" s="1">
        <v>17</v>
      </c>
      <c r="M23" s="1">
        <v>103</v>
      </c>
      <c r="N23" s="1">
        <v>0.94</v>
      </c>
      <c r="O23" s="1">
        <v>0.71</v>
      </c>
      <c r="P23" s="1">
        <v>0.81</v>
      </c>
      <c r="Q23" s="1" t="s">
        <v>7</v>
      </c>
      <c r="R23" s="1">
        <v>266</v>
      </c>
      <c r="S23" s="1">
        <v>7</v>
      </c>
      <c r="T23" s="1">
        <v>95</v>
      </c>
      <c r="U23" s="1">
        <v>0.97</v>
      </c>
      <c r="V23" s="1">
        <v>0.74</v>
      </c>
      <c r="W23" s="1">
        <v>0.84</v>
      </c>
      <c r="X23" s="1" t="s">
        <v>7</v>
      </c>
      <c r="Y23" s="1">
        <v>280</v>
      </c>
      <c r="Z23" s="1">
        <v>87</v>
      </c>
      <c r="AA23" s="1">
        <v>85</v>
      </c>
      <c r="AB23" s="1">
        <v>0.76</v>
      </c>
      <c r="AC23" s="1">
        <v>0.77</v>
      </c>
      <c r="AD23" s="1">
        <v>0.77</v>
      </c>
      <c r="AE23" s="1" t="s">
        <v>7</v>
      </c>
      <c r="AF23" s="1">
        <v>225</v>
      </c>
      <c r="AG23" s="1">
        <v>74</v>
      </c>
      <c r="AH23" s="1">
        <v>133</v>
      </c>
      <c r="AI23" s="1">
        <v>0.75</v>
      </c>
      <c r="AJ23" s="1">
        <v>0.63</v>
      </c>
      <c r="AK23" s="1">
        <v>0.68</v>
      </c>
    </row>
    <row r="24" spans="1:37" x14ac:dyDescent="0.3">
      <c r="A24" s="4" t="s">
        <v>27</v>
      </c>
      <c r="B24" s="1">
        <v>47</v>
      </c>
      <c r="C24" s="1" t="s">
        <v>7</v>
      </c>
      <c r="D24" s="1">
        <v>17</v>
      </c>
      <c r="E24" s="1">
        <v>9</v>
      </c>
      <c r="F24" s="1">
        <v>30</v>
      </c>
      <c r="G24" s="1">
        <v>0.65</v>
      </c>
      <c r="H24" s="1">
        <v>0.36</v>
      </c>
      <c r="I24" s="1">
        <v>0.47</v>
      </c>
      <c r="J24" s="1" t="s">
        <v>7</v>
      </c>
      <c r="K24" s="1">
        <v>40</v>
      </c>
      <c r="L24" s="1">
        <v>8</v>
      </c>
      <c r="M24" s="1">
        <v>7</v>
      </c>
      <c r="N24" s="1">
        <v>0.83</v>
      </c>
      <c r="O24" s="1">
        <v>0.85</v>
      </c>
      <c r="P24" s="1">
        <v>0.84</v>
      </c>
      <c r="Q24" s="1" t="s">
        <v>7</v>
      </c>
      <c r="R24" s="1">
        <v>24</v>
      </c>
      <c r="S24" s="1">
        <v>0</v>
      </c>
      <c r="T24" s="1">
        <v>23</v>
      </c>
      <c r="U24" s="1">
        <v>1</v>
      </c>
      <c r="V24" s="1">
        <v>0.51</v>
      </c>
      <c r="W24" s="1">
        <v>0.68</v>
      </c>
      <c r="X24" s="1" t="s">
        <v>7</v>
      </c>
      <c r="Y24" s="1">
        <v>23</v>
      </c>
      <c r="Z24" s="1">
        <v>14</v>
      </c>
      <c r="AA24" s="1">
        <v>24</v>
      </c>
      <c r="AB24" s="1">
        <v>0.62</v>
      </c>
      <c r="AC24" s="1">
        <v>0.49</v>
      </c>
      <c r="AD24" s="1">
        <v>0.55000000000000004</v>
      </c>
      <c r="AE24" s="1" t="s">
        <v>7</v>
      </c>
      <c r="AF24" s="1">
        <v>16</v>
      </c>
      <c r="AG24" s="1">
        <v>2</v>
      </c>
      <c r="AH24" s="1">
        <v>31</v>
      </c>
      <c r="AI24" s="1">
        <v>0.89</v>
      </c>
      <c r="AJ24" s="1">
        <v>0.34</v>
      </c>
      <c r="AK24" s="1">
        <v>0.49</v>
      </c>
    </row>
    <row r="25" spans="1:37" x14ac:dyDescent="0.3">
      <c r="A25" s="4" t="s">
        <v>28</v>
      </c>
      <c r="B25" s="1">
        <v>194</v>
      </c>
      <c r="C25" s="1" t="s">
        <v>7</v>
      </c>
      <c r="D25" s="1">
        <v>171</v>
      </c>
      <c r="E25" s="1">
        <v>39</v>
      </c>
      <c r="F25" s="1">
        <v>23</v>
      </c>
      <c r="G25" s="1">
        <v>0.81</v>
      </c>
      <c r="H25" s="1">
        <v>0.88</v>
      </c>
      <c r="I25" s="1">
        <v>0.85</v>
      </c>
      <c r="J25" s="1" t="s">
        <v>7</v>
      </c>
      <c r="K25" s="1">
        <v>170</v>
      </c>
      <c r="L25" s="1">
        <v>22</v>
      </c>
      <c r="M25" s="1">
        <v>24</v>
      </c>
      <c r="N25" s="1">
        <v>0.89</v>
      </c>
      <c r="O25" s="1">
        <v>0.88</v>
      </c>
      <c r="P25" s="1">
        <v>0.88</v>
      </c>
      <c r="Q25" s="1" t="s">
        <v>7</v>
      </c>
      <c r="R25" s="1">
        <v>166</v>
      </c>
      <c r="S25" s="1">
        <v>5</v>
      </c>
      <c r="T25" s="1">
        <v>28</v>
      </c>
      <c r="U25" s="1">
        <v>0.97</v>
      </c>
      <c r="V25" s="1">
        <v>0.86</v>
      </c>
      <c r="W25" s="1">
        <v>0.91</v>
      </c>
      <c r="X25" s="1" t="s">
        <v>7</v>
      </c>
      <c r="Y25" s="1">
        <v>167</v>
      </c>
      <c r="Z25" s="1">
        <v>40</v>
      </c>
      <c r="AA25" s="1">
        <v>27</v>
      </c>
      <c r="AB25" s="1">
        <v>0.81</v>
      </c>
      <c r="AC25" s="1">
        <v>0.86</v>
      </c>
      <c r="AD25" s="1">
        <v>0.83</v>
      </c>
      <c r="AE25" s="1" t="s">
        <v>7</v>
      </c>
      <c r="AF25" s="1">
        <v>126</v>
      </c>
      <c r="AG25" s="1">
        <v>29</v>
      </c>
      <c r="AH25" s="1">
        <v>68</v>
      </c>
      <c r="AI25" s="1">
        <v>0.81</v>
      </c>
      <c r="AJ25" s="1">
        <v>0.65</v>
      </c>
      <c r="AK25" s="1">
        <v>0.72</v>
      </c>
    </row>
    <row r="26" spans="1:37" x14ac:dyDescent="0.3">
      <c r="A26" s="4" t="s">
        <v>29</v>
      </c>
      <c r="B26" s="1">
        <v>37</v>
      </c>
      <c r="C26" s="1" t="s">
        <v>7</v>
      </c>
      <c r="D26" s="1">
        <v>27</v>
      </c>
      <c r="E26" s="1">
        <v>0</v>
      </c>
      <c r="F26" s="1">
        <v>10</v>
      </c>
      <c r="G26" s="1">
        <v>1</v>
      </c>
      <c r="H26" s="1">
        <v>0.73</v>
      </c>
      <c r="I26" s="1">
        <v>0.84</v>
      </c>
      <c r="J26" s="1" t="s">
        <v>7</v>
      </c>
      <c r="K26" s="1">
        <v>24</v>
      </c>
      <c r="L26" s="1">
        <v>0</v>
      </c>
      <c r="M26" s="1">
        <v>13</v>
      </c>
      <c r="N26" s="1">
        <v>1</v>
      </c>
      <c r="O26" s="1">
        <v>0.65</v>
      </c>
      <c r="P26" s="1">
        <v>0.79</v>
      </c>
      <c r="Q26" s="1" t="s">
        <v>7</v>
      </c>
      <c r="R26" s="1">
        <v>31</v>
      </c>
      <c r="S26" s="1">
        <v>0</v>
      </c>
      <c r="T26" s="1">
        <v>6</v>
      </c>
      <c r="U26" s="1">
        <v>1</v>
      </c>
      <c r="V26" s="1">
        <v>0.84</v>
      </c>
      <c r="W26" s="1">
        <v>0.91</v>
      </c>
      <c r="X26" s="1" t="s">
        <v>7</v>
      </c>
      <c r="Y26" s="1">
        <v>27</v>
      </c>
      <c r="Z26" s="1">
        <v>0</v>
      </c>
      <c r="AA26" s="1">
        <v>10</v>
      </c>
      <c r="AB26" s="1">
        <v>1</v>
      </c>
      <c r="AC26" s="1">
        <v>0.73</v>
      </c>
      <c r="AD26" s="1">
        <v>0.84</v>
      </c>
      <c r="AE26" s="1" t="s">
        <v>7</v>
      </c>
      <c r="AF26" s="1">
        <v>25</v>
      </c>
      <c r="AG26" s="1">
        <v>0</v>
      </c>
      <c r="AH26" s="1">
        <v>10</v>
      </c>
      <c r="AI26" s="1">
        <v>1</v>
      </c>
      <c r="AJ26" s="1">
        <v>0.71</v>
      </c>
      <c r="AK26" s="1">
        <v>0.83</v>
      </c>
    </row>
    <row r="27" spans="1:37" x14ac:dyDescent="0.3">
      <c r="A27" s="4" t="s">
        <v>30</v>
      </c>
      <c r="B27" s="1">
        <v>292</v>
      </c>
      <c r="C27" s="1" t="s">
        <v>7</v>
      </c>
      <c r="D27" s="1">
        <v>267</v>
      </c>
      <c r="E27" s="1">
        <v>2</v>
      </c>
      <c r="F27" s="1">
        <v>23</v>
      </c>
      <c r="G27" s="1">
        <v>0.99</v>
      </c>
      <c r="H27" s="1">
        <v>0.92</v>
      </c>
      <c r="I27" s="1">
        <v>0.96</v>
      </c>
      <c r="J27" s="1" t="s">
        <v>7</v>
      </c>
      <c r="K27" s="1">
        <v>253</v>
      </c>
      <c r="L27" s="1">
        <v>1</v>
      </c>
      <c r="M27" s="1">
        <v>39</v>
      </c>
      <c r="N27" s="1">
        <v>1</v>
      </c>
      <c r="O27" s="1">
        <v>0.87</v>
      </c>
      <c r="P27" s="1">
        <v>0.93</v>
      </c>
      <c r="Q27" s="1" t="s">
        <v>7</v>
      </c>
      <c r="R27" s="1">
        <v>271</v>
      </c>
      <c r="S27" s="1">
        <v>1</v>
      </c>
      <c r="T27" s="1">
        <v>21</v>
      </c>
      <c r="U27" s="1">
        <v>1</v>
      </c>
      <c r="V27" s="1">
        <v>0.93</v>
      </c>
      <c r="W27" s="1">
        <v>0.96</v>
      </c>
      <c r="X27" s="1" t="s">
        <v>7</v>
      </c>
      <c r="Y27" s="1">
        <v>263</v>
      </c>
      <c r="Z27" s="1">
        <v>2</v>
      </c>
      <c r="AA27" s="1">
        <v>27</v>
      </c>
      <c r="AB27" s="1">
        <v>0.99</v>
      </c>
      <c r="AC27" s="1">
        <v>0.91</v>
      </c>
      <c r="AD27" s="1">
        <v>0.95</v>
      </c>
      <c r="AE27" s="1" t="s">
        <v>7</v>
      </c>
      <c r="AF27" s="1">
        <v>230</v>
      </c>
      <c r="AG27" s="1">
        <v>6</v>
      </c>
      <c r="AH27" s="1">
        <v>57</v>
      </c>
      <c r="AI27" s="1">
        <v>0.97</v>
      </c>
      <c r="AJ27" s="1">
        <v>0.8</v>
      </c>
      <c r="AK27" s="1">
        <v>0.88</v>
      </c>
    </row>
    <row r="28" spans="1:37" x14ac:dyDescent="0.3">
      <c r="A28" s="4" t="s">
        <v>31</v>
      </c>
      <c r="B28" s="1">
        <v>177</v>
      </c>
      <c r="C28" s="1" t="s">
        <v>7</v>
      </c>
      <c r="D28" s="1">
        <v>110</v>
      </c>
      <c r="E28" s="1">
        <v>31</v>
      </c>
      <c r="F28" s="1">
        <v>66</v>
      </c>
      <c r="G28" s="1">
        <v>0.78</v>
      </c>
      <c r="H28" s="1">
        <v>0.62</v>
      </c>
      <c r="I28" s="1">
        <v>0.69</v>
      </c>
      <c r="J28" s="1" t="s">
        <v>7</v>
      </c>
      <c r="K28" s="1">
        <v>79</v>
      </c>
      <c r="L28" s="1">
        <v>9</v>
      </c>
      <c r="M28" s="1">
        <v>98</v>
      </c>
      <c r="N28" s="1">
        <v>0.9</v>
      </c>
      <c r="O28" s="1">
        <v>0.45</v>
      </c>
      <c r="P28" s="1">
        <v>0.6</v>
      </c>
      <c r="Q28" s="1" t="s">
        <v>7</v>
      </c>
      <c r="R28" s="1">
        <v>73</v>
      </c>
      <c r="S28" s="1">
        <v>1</v>
      </c>
      <c r="T28" s="1">
        <v>104</v>
      </c>
      <c r="U28" s="1">
        <v>0.99</v>
      </c>
      <c r="V28" s="1">
        <v>0.41</v>
      </c>
      <c r="W28" s="1">
        <v>0.57999999999999996</v>
      </c>
      <c r="X28" s="1" t="s">
        <v>7</v>
      </c>
      <c r="Y28" s="1">
        <v>113</v>
      </c>
      <c r="Z28" s="1">
        <v>34</v>
      </c>
      <c r="AA28" s="1">
        <v>63</v>
      </c>
      <c r="AB28" s="1">
        <v>0.77</v>
      </c>
      <c r="AC28" s="1">
        <v>0.64</v>
      </c>
      <c r="AD28" s="1">
        <v>0.7</v>
      </c>
      <c r="AE28" s="1" t="s">
        <v>7</v>
      </c>
      <c r="AF28" s="1">
        <v>72</v>
      </c>
      <c r="AG28" s="1">
        <v>27</v>
      </c>
      <c r="AH28" s="1">
        <v>104</v>
      </c>
      <c r="AI28" s="1">
        <v>0.73</v>
      </c>
      <c r="AJ28" s="1">
        <v>0.41</v>
      </c>
      <c r="AK28" s="1">
        <v>0.52</v>
      </c>
    </row>
    <row r="29" spans="1:37" x14ac:dyDescent="0.3">
      <c r="A29" s="4" t="s">
        <v>32</v>
      </c>
      <c r="B29" s="1">
        <v>719</v>
      </c>
      <c r="C29" s="1" t="s">
        <v>7</v>
      </c>
      <c r="D29" s="1">
        <v>640</v>
      </c>
      <c r="E29" s="1">
        <v>30</v>
      </c>
      <c r="F29" s="1">
        <v>78</v>
      </c>
      <c r="G29" s="1">
        <v>0.96</v>
      </c>
      <c r="H29" s="1">
        <v>0.89</v>
      </c>
      <c r="I29" s="1">
        <v>0.92</v>
      </c>
      <c r="J29" s="1" t="s">
        <v>7</v>
      </c>
      <c r="K29" s="1">
        <v>607</v>
      </c>
      <c r="L29" s="1">
        <v>11</v>
      </c>
      <c r="M29" s="1">
        <v>112</v>
      </c>
      <c r="N29" s="1">
        <v>0.98</v>
      </c>
      <c r="O29" s="1">
        <v>0.84</v>
      </c>
      <c r="P29" s="1">
        <v>0.91</v>
      </c>
      <c r="Q29" s="1" t="s">
        <v>7</v>
      </c>
      <c r="R29" s="1">
        <v>639</v>
      </c>
      <c r="S29" s="1">
        <v>8</v>
      </c>
      <c r="T29" s="1">
        <v>80</v>
      </c>
      <c r="U29" s="1">
        <v>0.99</v>
      </c>
      <c r="V29" s="1">
        <v>0.89</v>
      </c>
      <c r="W29" s="1">
        <v>0.94</v>
      </c>
      <c r="X29" s="1" t="s">
        <v>7</v>
      </c>
      <c r="Y29" s="1">
        <v>578</v>
      </c>
      <c r="Z29" s="1">
        <v>29</v>
      </c>
      <c r="AA29" s="1">
        <v>140</v>
      </c>
      <c r="AB29" s="1">
        <v>0.95</v>
      </c>
      <c r="AC29" s="1">
        <v>0.81</v>
      </c>
      <c r="AD29" s="1">
        <v>0.87</v>
      </c>
      <c r="AE29" s="1" t="s">
        <v>7</v>
      </c>
      <c r="AF29" s="1">
        <v>455</v>
      </c>
      <c r="AG29" s="1">
        <v>25</v>
      </c>
      <c r="AH29" s="1">
        <v>263</v>
      </c>
      <c r="AI29" s="1">
        <v>0.95</v>
      </c>
      <c r="AJ29" s="1">
        <v>0.63</v>
      </c>
      <c r="AK29" s="1">
        <v>0.76</v>
      </c>
    </row>
    <row r="30" spans="1:37" x14ac:dyDescent="0.3">
      <c r="A30" s="4" t="s">
        <v>33</v>
      </c>
      <c r="B30" s="1">
        <v>175</v>
      </c>
      <c r="C30" s="1" t="s">
        <v>7</v>
      </c>
      <c r="D30" s="1">
        <v>147</v>
      </c>
      <c r="E30" s="1">
        <v>29</v>
      </c>
      <c r="F30" s="1">
        <v>27</v>
      </c>
      <c r="G30" s="1">
        <v>0.84</v>
      </c>
      <c r="H30" s="1">
        <v>0.84</v>
      </c>
      <c r="I30" s="1">
        <v>0.84</v>
      </c>
      <c r="J30" s="1" t="s">
        <v>7</v>
      </c>
      <c r="K30" s="1">
        <v>159</v>
      </c>
      <c r="L30" s="1">
        <v>7</v>
      </c>
      <c r="M30" s="1">
        <v>16</v>
      </c>
      <c r="N30" s="1">
        <v>0.96</v>
      </c>
      <c r="O30" s="1">
        <v>0.91</v>
      </c>
      <c r="P30" s="1">
        <v>0.93</v>
      </c>
      <c r="Q30" s="1" t="s">
        <v>7</v>
      </c>
      <c r="R30" s="1">
        <v>97</v>
      </c>
      <c r="S30" s="1">
        <v>2</v>
      </c>
      <c r="T30" s="1">
        <v>78</v>
      </c>
      <c r="U30" s="1">
        <v>0.98</v>
      </c>
      <c r="V30" s="1">
        <v>0.55000000000000004</v>
      </c>
      <c r="W30" s="1">
        <v>0.71</v>
      </c>
      <c r="X30" s="1" t="s">
        <v>7</v>
      </c>
      <c r="Y30" s="1">
        <v>87</v>
      </c>
      <c r="Z30" s="1">
        <v>27</v>
      </c>
      <c r="AA30" s="1">
        <v>87</v>
      </c>
      <c r="AB30" s="1">
        <v>0.76</v>
      </c>
      <c r="AC30" s="1">
        <v>0.5</v>
      </c>
      <c r="AD30" s="1">
        <v>0.6</v>
      </c>
      <c r="AE30" s="1" t="s">
        <v>7</v>
      </c>
      <c r="AF30" s="1">
        <v>12</v>
      </c>
      <c r="AG30" s="1">
        <v>7</v>
      </c>
      <c r="AH30" s="1">
        <v>161</v>
      </c>
      <c r="AI30" s="1">
        <v>0.63</v>
      </c>
      <c r="AJ30" s="1">
        <v>7.0000000000000007E-2</v>
      </c>
      <c r="AK30" s="1">
        <v>0.12</v>
      </c>
    </row>
    <row r="31" spans="1:37" x14ac:dyDescent="0.3">
      <c r="A31" s="4" t="s">
        <v>34</v>
      </c>
      <c r="B31" s="1">
        <v>54</v>
      </c>
      <c r="C31" s="1" t="s">
        <v>7</v>
      </c>
      <c r="D31" s="1">
        <v>45</v>
      </c>
      <c r="E31" s="1">
        <v>13</v>
      </c>
      <c r="F31" s="1">
        <v>9</v>
      </c>
      <c r="G31" s="1">
        <v>0.78</v>
      </c>
      <c r="H31" s="1">
        <v>0.83</v>
      </c>
      <c r="I31" s="1">
        <v>0.8</v>
      </c>
      <c r="J31" s="1" t="s">
        <v>7</v>
      </c>
      <c r="K31" s="1">
        <v>19</v>
      </c>
      <c r="L31" s="1">
        <v>7</v>
      </c>
      <c r="M31" s="1">
        <v>35</v>
      </c>
      <c r="N31" s="1">
        <v>0.73</v>
      </c>
      <c r="O31" s="1">
        <v>0.35</v>
      </c>
      <c r="P31" s="1">
        <v>0.47</v>
      </c>
      <c r="Q31" s="1" t="s">
        <v>7</v>
      </c>
      <c r="R31" s="1">
        <v>12</v>
      </c>
      <c r="S31" s="1">
        <v>0</v>
      </c>
      <c r="T31" s="1">
        <v>42</v>
      </c>
      <c r="U31" s="1">
        <v>1</v>
      </c>
      <c r="V31" s="1">
        <v>0.22</v>
      </c>
      <c r="W31" s="1">
        <v>0.36</v>
      </c>
      <c r="X31" s="1" t="s">
        <v>7</v>
      </c>
      <c r="Y31" s="1">
        <v>33</v>
      </c>
      <c r="Z31" s="1">
        <v>8</v>
      </c>
      <c r="AA31" s="1">
        <v>21</v>
      </c>
      <c r="AB31" s="1">
        <v>0.8</v>
      </c>
      <c r="AC31" s="1">
        <v>0.61</v>
      </c>
      <c r="AD31" s="1">
        <v>0.69</v>
      </c>
      <c r="AE31" s="1" t="s">
        <v>7</v>
      </c>
      <c r="AF31" s="1">
        <v>13</v>
      </c>
      <c r="AG31" s="1">
        <v>9</v>
      </c>
      <c r="AH31" s="1">
        <v>41</v>
      </c>
      <c r="AI31" s="1">
        <v>0.59</v>
      </c>
      <c r="AJ31" s="1">
        <v>0.24</v>
      </c>
      <c r="AK31" s="1">
        <v>0.34</v>
      </c>
    </row>
    <row r="32" spans="1:37" x14ac:dyDescent="0.3">
      <c r="A32" s="4" t="s">
        <v>35</v>
      </c>
      <c r="B32" s="1">
        <v>1238</v>
      </c>
      <c r="C32" s="1" t="s">
        <v>7</v>
      </c>
      <c r="D32" s="1">
        <v>1136</v>
      </c>
      <c r="E32" s="1">
        <v>22</v>
      </c>
      <c r="F32" s="1">
        <v>103</v>
      </c>
      <c r="G32" s="1">
        <v>0.98</v>
      </c>
      <c r="H32" s="1">
        <v>0.92</v>
      </c>
      <c r="I32" s="1">
        <v>0.95</v>
      </c>
      <c r="J32" s="1" t="s">
        <v>7</v>
      </c>
      <c r="K32" s="1">
        <v>1143</v>
      </c>
      <c r="L32" s="1">
        <v>44</v>
      </c>
      <c r="M32" s="1">
        <v>96</v>
      </c>
      <c r="N32" s="1">
        <v>0.96</v>
      </c>
      <c r="O32" s="1">
        <v>0.92</v>
      </c>
      <c r="P32" s="1">
        <v>0.94</v>
      </c>
      <c r="Q32" s="1" t="s">
        <v>7</v>
      </c>
      <c r="R32" s="1">
        <v>1079</v>
      </c>
      <c r="S32" s="1">
        <v>47</v>
      </c>
      <c r="T32" s="1">
        <v>159</v>
      </c>
      <c r="U32" s="1">
        <v>0.96</v>
      </c>
      <c r="V32" s="1">
        <v>0.87</v>
      </c>
      <c r="W32" s="1">
        <v>0.91</v>
      </c>
      <c r="X32" s="1" t="s">
        <v>7</v>
      </c>
      <c r="Y32" s="1">
        <v>1084</v>
      </c>
      <c r="Z32" s="1">
        <v>35</v>
      </c>
      <c r="AA32" s="1">
        <v>155</v>
      </c>
      <c r="AB32" s="1">
        <v>0.97</v>
      </c>
      <c r="AC32" s="1">
        <v>0.87</v>
      </c>
      <c r="AD32" s="1">
        <v>0.92</v>
      </c>
      <c r="AE32" s="1" t="s">
        <v>7</v>
      </c>
      <c r="AF32" s="1">
        <v>822</v>
      </c>
      <c r="AG32" s="1">
        <v>48</v>
      </c>
      <c r="AH32" s="1">
        <v>417</v>
      </c>
      <c r="AI32" s="1">
        <v>0.94</v>
      </c>
      <c r="AJ32" s="1">
        <v>0.66</v>
      </c>
      <c r="AK32" s="1">
        <v>0.78</v>
      </c>
    </row>
    <row r="33" spans="1:37" x14ac:dyDescent="0.3">
      <c r="A33" s="4" t="s">
        <v>36</v>
      </c>
      <c r="B33" s="1">
        <v>31</v>
      </c>
      <c r="C33" s="1" t="s">
        <v>7</v>
      </c>
      <c r="D33" s="1">
        <v>27</v>
      </c>
      <c r="E33" s="1">
        <v>4</v>
      </c>
      <c r="F33" s="1">
        <v>4</v>
      </c>
      <c r="G33" s="1">
        <v>0.87</v>
      </c>
      <c r="H33" s="1">
        <v>0.87</v>
      </c>
      <c r="I33" s="1">
        <v>0.87</v>
      </c>
      <c r="J33" s="1" t="s">
        <v>7</v>
      </c>
      <c r="K33" s="1">
        <v>29</v>
      </c>
      <c r="L33" s="1">
        <v>3</v>
      </c>
      <c r="M33" s="1">
        <v>2</v>
      </c>
      <c r="N33" s="1">
        <v>0.91</v>
      </c>
      <c r="O33" s="1">
        <v>0.94</v>
      </c>
      <c r="P33" s="1">
        <v>0.92</v>
      </c>
      <c r="Q33" s="1" t="s">
        <v>7</v>
      </c>
      <c r="R33" s="1">
        <v>21</v>
      </c>
      <c r="S33" s="1">
        <v>2</v>
      </c>
      <c r="T33" s="1">
        <v>10</v>
      </c>
      <c r="U33" s="1">
        <v>0.91</v>
      </c>
      <c r="V33" s="1">
        <v>0.68</v>
      </c>
      <c r="W33" s="1">
        <v>0.78</v>
      </c>
      <c r="X33" s="1" t="s">
        <v>7</v>
      </c>
      <c r="Y33" s="1">
        <v>20</v>
      </c>
      <c r="Z33" s="1">
        <v>3</v>
      </c>
      <c r="AA33" s="1">
        <v>11</v>
      </c>
      <c r="AB33" s="1">
        <v>0.87</v>
      </c>
      <c r="AC33" s="1">
        <v>0.65</v>
      </c>
      <c r="AD33" s="1">
        <v>0.74</v>
      </c>
      <c r="AE33" s="1" t="s">
        <v>7</v>
      </c>
      <c r="AF33" s="1">
        <v>10</v>
      </c>
      <c r="AG33" s="1">
        <v>3</v>
      </c>
      <c r="AH33" s="1">
        <v>21</v>
      </c>
      <c r="AI33" s="1">
        <v>0.77</v>
      </c>
      <c r="AJ33" s="1">
        <v>0.32</v>
      </c>
      <c r="AK33" s="1">
        <v>0.45</v>
      </c>
    </row>
    <row r="34" spans="1:37" x14ac:dyDescent="0.3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spans="1:37" s="7" customFormat="1" x14ac:dyDescent="0.3">
      <c r="A35" s="5" t="s">
        <v>37</v>
      </c>
      <c r="B35" s="2">
        <f>SUM(B23:B33)</f>
        <v>3327</v>
      </c>
      <c r="C35" s="2"/>
      <c r="D35" s="2">
        <f>SUM(D23:D33)</f>
        <v>2875</v>
      </c>
      <c r="E35" s="2">
        <f t="shared" ref="E35:F35" si="20">SUM(E23:E33)</f>
        <v>228</v>
      </c>
      <c r="F35" s="2">
        <f t="shared" si="20"/>
        <v>448</v>
      </c>
      <c r="G35" s="2">
        <f>ROUNDUP(AVERAGE(G23:G33),2)</f>
        <v>0.87</v>
      </c>
      <c r="H35" s="2">
        <f t="shared" ref="H35:I35" si="21">ROUNDUP(AVERAGE(H23:H33),2)</f>
        <v>0.79</v>
      </c>
      <c r="I35" s="2">
        <f t="shared" si="21"/>
        <v>0.82000000000000006</v>
      </c>
      <c r="J35" s="2"/>
      <c r="K35" s="2">
        <f>SUM(K23:K33)</f>
        <v>2781</v>
      </c>
      <c r="L35" s="2">
        <f t="shared" ref="L35:M35" si="22">SUM(L23:L33)</f>
        <v>129</v>
      </c>
      <c r="M35" s="2">
        <f t="shared" si="22"/>
        <v>545</v>
      </c>
      <c r="N35" s="2">
        <f>ROUNDUP(AVERAGE(N23:N33),2)</f>
        <v>0.92</v>
      </c>
      <c r="O35" s="2">
        <f t="shared" ref="O35:P35" si="23">ROUNDUP(AVERAGE(O23:O33),2)</f>
        <v>0.77</v>
      </c>
      <c r="P35" s="2">
        <f t="shared" si="23"/>
        <v>0.82</v>
      </c>
      <c r="Q35" s="2"/>
      <c r="R35" s="2">
        <f>SUM(R23:R33)</f>
        <v>2679</v>
      </c>
      <c r="S35" s="2">
        <f t="shared" ref="S35:T35" si="24">SUM(S23:S33)</f>
        <v>73</v>
      </c>
      <c r="T35" s="2">
        <f t="shared" si="24"/>
        <v>646</v>
      </c>
      <c r="U35" s="2">
        <f>ROUNDUP(AVERAGE(U23:U33),2)</f>
        <v>0.98</v>
      </c>
      <c r="V35" s="2">
        <f t="shared" ref="V35:W35" si="25">ROUNDUP(AVERAGE(V23:V33),2)</f>
        <v>0.69000000000000006</v>
      </c>
      <c r="W35" s="2">
        <f t="shared" si="25"/>
        <v>0.78</v>
      </c>
      <c r="X35" s="2"/>
      <c r="Y35" s="2">
        <f>SUM(Y23:Y33)</f>
        <v>2675</v>
      </c>
      <c r="Z35" s="2">
        <f t="shared" ref="Z35:AA35" si="26">SUM(Z23:Z33)</f>
        <v>279</v>
      </c>
      <c r="AA35" s="2">
        <f t="shared" si="26"/>
        <v>650</v>
      </c>
      <c r="AB35" s="2">
        <f>ROUNDUP(AVERAGE(AB23:AB33),2)</f>
        <v>0.85</v>
      </c>
      <c r="AC35" s="2">
        <f t="shared" ref="AC35:AD35" si="27">ROUNDUP(AVERAGE(AC23:AC33),2)</f>
        <v>0.72</v>
      </c>
      <c r="AD35" s="2">
        <f t="shared" si="27"/>
        <v>0.77</v>
      </c>
      <c r="AE35" s="2"/>
      <c r="AF35" s="2">
        <f>SUM(AF23:AF33)</f>
        <v>2006</v>
      </c>
      <c r="AG35" s="2">
        <f t="shared" ref="AG35:AH35" si="28">SUM(AG23:AG33)</f>
        <v>230</v>
      </c>
      <c r="AH35" s="2">
        <f t="shared" si="28"/>
        <v>1306</v>
      </c>
      <c r="AI35" s="2">
        <f>ROUNDUP(AVERAGE(AI23:AI33),2)</f>
        <v>0.83</v>
      </c>
      <c r="AJ35" s="2">
        <f t="shared" ref="AJ35:AK35" si="29">ROUNDUP(AVERAGE(AJ23:AJ33),2)</f>
        <v>0.5</v>
      </c>
      <c r="AK35" s="2">
        <f t="shared" si="29"/>
        <v>0.6</v>
      </c>
    </row>
    <row r="36" spans="1:37" x14ac:dyDescent="0.3"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spans="1:37" x14ac:dyDescent="0.3">
      <c r="I37" s="3" t="s">
        <v>40</v>
      </c>
      <c r="P37" s="3" t="s">
        <v>40</v>
      </c>
      <c r="W37" s="3" t="s">
        <v>40</v>
      </c>
      <c r="AD37" s="3" t="s">
        <v>40</v>
      </c>
      <c r="AK37" s="3" t="s">
        <v>40</v>
      </c>
    </row>
    <row r="38" spans="1:37" s="2" customFormat="1" x14ac:dyDescent="0.3">
      <c r="A38" s="5"/>
      <c r="B38" s="2">
        <f>SUM(B5:B11,B15,B16,B17,B18,B19,B23,B24,B25,B26,B27,B28,B29,B30,B31,B32,B33)</f>
        <v>5098</v>
      </c>
      <c r="D38" s="2">
        <f>SUM(D5:D11,D15,D16,D17,D18,D19,D23,D24,D25,D26,D27,D28,D29,D30,D31,D32,D33)</f>
        <v>4494</v>
      </c>
      <c r="E38" s="2">
        <f t="shared" ref="E38:F38" si="30">SUM(E5:E11,E15,E16,E17,E18,E19,E23,E24,E25,E26,E27,E28,E29,E30,E31,E32,E33)</f>
        <v>312</v>
      </c>
      <c r="F38" s="2">
        <f t="shared" si="30"/>
        <v>601</v>
      </c>
      <c r="G38" s="2">
        <f>ROUNDUP(AVERAGE(G5:G11,G15,G16,G17,G18,G19,G23,G24,G25,G26,G27,G28,G29,G30,G31,G32,G33),2)</f>
        <v>0.87</v>
      </c>
      <c r="H38" s="2">
        <f t="shared" ref="H38:I38" si="31">ROUNDUP(AVERAGE(H5:H11,H15,H16,H17,H18,H19,H23,H24,H25,H26,H27,H28,H29,H30,H31,H32,H33),2)</f>
        <v>0.8</v>
      </c>
      <c r="I38" s="2">
        <f t="shared" si="31"/>
        <v>0.83</v>
      </c>
      <c r="K38" s="2">
        <f>SUM(K5:K11,K15,K16,K17,K18,K19,K23,K24,K25,K26,K27,K28,K29,K30,K31,K32,K33)</f>
        <v>4369</v>
      </c>
      <c r="L38" s="2">
        <f t="shared" ref="L38:M38" si="32">SUM(L5:L11,L15,L16,L17,L18,L19,L23,L24,L25,L26,L27,L28,L29,L30,L31,L32,L33)</f>
        <v>186</v>
      </c>
      <c r="M38" s="2">
        <f t="shared" si="32"/>
        <v>728</v>
      </c>
      <c r="N38" s="2">
        <f>ROUNDUP(AVERAGE(N5:N11,N15,N16,N17,N18,N19,N23,N24,N25,N26,N27,N28,N29,N30,N31,N32,N33),2)</f>
        <v>0.91</v>
      </c>
      <c r="O38" s="2">
        <f t="shared" ref="O38:P38" si="33">ROUNDUP(AVERAGE(O5:O11,O15,O16,O17,O18,O19,O23,O24,O25,O26,O27,O28,O29,O30,O31,O32,O33),2)</f>
        <v>0.76</v>
      </c>
      <c r="P38" s="2">
        <f t="shared" si="33"/>
        <v>0.82000000000000006</v>
      </c>
      <c r="R38" s="2">
        <f>SUM(R5:R11,R15,R16,R17,R18,R19,R23,R24,R25,R26,R27,R28,R29,R30,R31,R32,R33)</f>
        <v>4257</v>
      </c>
      <c r="S38" s="2">
        <f t="shared" ref="S38:T38" si="34">SUM(S5:S11,S15,S16,S17,S18,S19,S23,S24,S25,S26,S27,S28,S29,S30,S31,S32,S33)</f>
        <v>100</v>
      </c>
      <c r="T38" s="2">
        <f t="shared" si="34"/>
        <v>840</v>
      </c>
      <c r="U38" s="2">
        <f>ROUNDUP(AVERAGE(U5:U11,U15,U16,U17,U18,U19,U23,U24,U25,U26,U27,U28,U29,U30,U31,U32,U33),2)</f>
        <v>0.98</v>
      </c>
      <c r="V38" s="2">
        <f t="shared" ref="V38:W38" si="35">ROUNDUP(AVERAGE(V5:V11,V15,V16,V17,V18,V19,V23,V24,V25,V26,V27,V28,V29,V30,V31,V32,V33),2)</f>
        <v>0.72</v>
      </c>
      <c r="W38" s="2">
        <f t="shared" si="35"/>
        <v>0.81</v>
      </c>
      <c r="Y38" s="2">
        <f>SUM(Y5:Y11,Y15,Y16,Y17,Y18,Y19,Y23,Y24,Y25,Y26,Y27,Y28,Y29,Y30,Y31,Y32,Y33)</f>
        <v>4260</v>
      </c>
      <c r="Z38" s="2">
        <f t="shared" ref="Z38:AA38" si="36">SUM(Z5:Z11,Z15,Z16,Z17,Z18,Z19,Z23,Z24,Z25,Z26,Z27,Z28,Z29,Z30,Z31,Z32,Z33)</f>
        <v>612</v>
      </c>
      <c r="AA38" s="2">
        <f t="shared" si="36"/>
        <v>837</v>
      </c>
      <c r="AB38" s="2">
        <f>ROUNDUP(AVERAGE(AB5:AB11,AB15,AB16,AB17,AB18,AB19,AB23,AB24,AB25,AB26,AB27,AB28,AB29,AB30,AB31,AB32,AB33),2)</f>
        <v>0.81</v>
      </c>
      <c r="AC38" s="2">
        <f t="shared" ref="AC38:AD38" si="37">ROUNDUP(AVERAGE(AC5:AC11,AC15,AC16,AC17,AC18,AC19,AC23,AC24,AC25,AC26,AC27,AC28,AC29,AC30,AC31,AC32,AC33),2)</f>
        <v>0.76</v>
      </c>
      <c r="AD38" s="2">
        <f t="shared" si="37"/>
        <v>0.78</v>
      </c>
      <c r="AF38" s="2">
        <f>SUM(AF5:AF11,AF15,AF16,AF17,AF18,AF19,AF23,AF24,AF25,AF26,AF27,AF28,AF29,AF30,AF31,AF32,AF33)</f>
        <v>3454</v>
      </c>
      <c r="AG38" s="2">
        <f t="shared" ref="AG38:AH38" si="38">SUM(AG5:AG11,AG15,AG16,AG17,AG18,AG19,AG23,AG24,AG25,AG26,AG27,AG28,AG29,AG30,AG31,AG32,AG33)</f>
        <v>315</v>
      </c>
      <c r="AH38" s="2">
        <f t="shared" si="38"/>
        <v>1630</v>
      </c>
      <c r="AI38" s="2">
        <f>ROUNDUP(AVERAGE(AI5:AI11,AI15,AI16,AI17,AI18,AI19,AI23,AI24,AI25,AI26,AI27,AI28,AI29,AI30,AI31,AI32,AI33),2)</f>
        <v>0.83</v>
      </c>
      <c r="AJ38" s="2">
        <f t="shared" ref="AJ38:AK38" si="39">ROUNDUP(AVERAGE(AJ5:AJ11,AJ15,AJ16,AJ17,AJ18,AJ19,AJ23,AJ24,AJ25,AJ26,AJ27,AJ28,AJ29,AJ30,AJ31,AJ32,AJ33),2)</f>
        <v>0.57999999999999996</v>
      </c>
      <c r="AK38" s="2">
        <f t="shared" si="39"/>
        <v>0.66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Results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Hemati Moghadam, Iman (UT-EEMCS)</cp:lastModifiedBy>
  <dcterms:created xsi:type="dcterms:W3CDTF">2024-01-18T06:24:55Z</dcterms:created>
  <dcterms:modified xsi:type="dcterms:W3CDTF">2024-01-18T19:13:54Z</dcterms:modified>
</cp:coreProperties>
</file>