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4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Ex5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Ex6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Ex7.xml" ContentType="application/vnd.ms-office.chartex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Ex8.xml" ContentType="application/vnd.ms-office.chartex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R:\Research\2021_CORE-MD\Zenodo\Review\"/>
    </mc:Choice>
  </mc:AlternateContent>
  <xr:revisionPtr revIDLastSave="0" documentId="13_ncr:1_{C0019D5A-588C-4400-81EB-1CFF988D5912}" xr6:coauthVersionLast="47" xr6:coauthVersionMax="47" xr10:uidLastSave="{00000000-0000-0000-0000-000000000000}"/>
  <bookViews>
    <workbookView xWindow="-108" yWindow="-108" windowWidth="23256" windowHeight="12576" tabRatio="927" activeTab="9" xr2:uid="{8136A8F8-E9DA-4AA8-A3A9-7123597F642C}"/>
  </bookViews>
  <sheets>
    <sheet name="Identification" sheetId="7" r:id="rId1"/>
    <sheet name="Maturity" sheetId="10" r:id="rId2"/>
    <sheet name="Governance" sheetId="11" r:id="rId3"/>
    <sheet name="Design&amp;organisation" sheetId="12" r:id="rId4"/>
    <sheet name="Data quality" sheetId="13" r:id="rId5"/>
    <sheet name="Safety&amp;improvement" sheetId="14" r:id="rId6"/>
    <sheet name="Participatinghospitals" sheetId="3" r:id="rId7"/>
    <sheet name="BOXPLOT-cardiac" sheetId="16" r:id="rId8"/>
    <sheet name="BOXPLOT-ortho" sheetId="17" r:id="rId9"/>
    <sheet name="BOXPLOT-ortho-active" sheetId="18" r:id="rId10"/>
    <sheet name="BOXPLOT-cardiac-active" sheetId="19" r:id="rId11"/>
    <sheet name="Includedstudies" sheetId="2" r:id="rId12"/>
    <sheet name="PROMS" sheetId="15" r:id="rId13"/>
  </sheets>
  <definedNames>
    <definedName name="_xlchart.v1.0" hidden="1">Identification!$D$1</definedName>
    <definedName name="_xlchart.v1.1" hidden="1">Identification!$D$2:$D$27</definedName>
    <definedName name="_xlchart.v1.10" hidden="1">'BOXPLOT-cardiac'!$C$1</definedName>
    <definedName name="_xlchart.v1.11" hidden="1">'BOXPLOT-cardiac'!$C$2:$C$21</definedName>
    <definedName name="_xlchart.v1.12" hidden="1">'BOXPLOT-cardiac'!$D$1</definedName>
    <definedName name="_xlchart.v1.13" hidden="1">'BOXPLOT-cardiac'!$D$2:$D$21</definedName>
    <definedName name="_xlchart.v1.14" hidden="1">'BOXPLOT-cardiac'!$E$1</definedName>
    <definedName name="_xlchart.v1.15" hidden="1">'BOXPLOT-cardiac'!$E$2:$E$21</definedName>
    <definedName name="_xlchart.v1.16" hidden="1">'BOXPLOT-cardiac'!$F$1</definedName>
    <definedName name="_xlchart.v1.17" hidden="1">'BOXPLOT-cardiac'!$F$2:$F$21</definedName>
    <definedName name="_xlchart.v1.18" hidden="1">'BOXPLOT-cardiac'!$G$1</definedName>
    <definedName name="_xlchart.v1.19" hidden="1">'BOXPLOT-cardiac'!$G$2:$G$21</definedName>
    <definedName name="_xlchart.v1.2" hidden="1">Identification!$B$1</definedName>
    <definedName name="_xlchart.v1.20" hidden="1">'BOXPLOT-ortho'!$B$1</definedName>
    <definedName name="_xlchart.v1.21" hidden="1">'BOXPLOT-ortho'!$B$2:$B$27</definedName>
    <definedName name="_xlchart.v1.22" hidden="1">'BOXPLOT-ortho'!$C$1</definedName>
    <definedName name="_xlchart.v1.23" hidden="1">'BOXPLOT-ortho'!$C$2:$C$27</definedName>
    <definedName name="_xlchart.v1.24" hidden="1">'BOXPLOT-ortho'!$D$1</definedName>
    <definedName name="_xlchart.v1.25" hidden="1">'BOXPLOT-ortho'!$D$2:$D$27</definedName>
    <definedName name="_xlchart.v1.26" hidden="1">'BOXPLOT-ortho'!$E$1</definedName>
    <definedName name="_xlchart.v1.27" hidden="1">'BOXPLOT-ortho'!$E$2:$E$27</definedName>
    <definedName name="_xlchart.v1.28" hidden="1">'BOXPLOT-ortho'!$F$1</definedName>
    <definedName name="_xlchart.v1.29" hidden="1">'BOXPLOT-ortho'!$F$2:$F$27</definedName>
    <definedName name="_xlchart.v1.3" hidden="1">Identification!$B$2:$B$21</definedName>
    <definedName name="_xlchart.v1.30" hidden="1">'BOXPLOT-ortho'!$G$1</definedName>
    <definedName name="_xlchart.v1.31" hidden="1">'BOXPLOT-ortho'!$G$2:$G$27</definedName>
    <definedName name="_xlchart.v1.32" hidden="1">'BOXPLOT-ortho-active'!$B$1</definedName>
    <definedName name="_xlchart.v1.33" hidden="1">'BOXPLOT-ortho-active'!$B$2:$B$15</definedName>
    <definedName name="_xlchart.v1.34" hidden="1">'BOXPLOT-ortho-active'!$C$1</definedName>
    <definedName name="_xlchart.v1.35" hidden="1">'BOXPLOT-ortho-active'!$C$2:$C$15</definedName>
    <definedName name="_xlchart.v1.36" hidden="1">'BOXPLOT-ortho-active'!$D$1</definedName>
    <definedName name="_xlchart.v1.37" hidden="1">'BOXPLOT-ortho-active'!$D$2:$D$15</definedName>
    <definedName name="_xlchart.v1.38" hidden="1">'BOXPLOT-ortho-active'!$E$1</definedName>
    <definedName name="_xlchart.v1.39" hidden="1">'BOXPLOT-ortho-active'!$E$2:$E$15</definedName>
    <definedName name="_xlchart.v1.4" hidden="1">Participatinghospitals!$B$1</definedName>
    <definedName name="_xlchart.v1.40" hidden="1">'BOXPLOT-ortho-active'!$F$1</definedName>
    <definedName name="_xlchart.v1.41" hidden="1">'BOXPLOT-ortho-active'!$F$2:$F$15</definedName>
    <definedName name="_xlchart.v1.42" hidden="1">'BOXPLOT-ortho-active'!$G$1</definedName>
    <definedName name="_xlchart.v1.43" hidden="1">'BOXPLOT-ortho-active'!$G$2:$G$15</definedName>
    <definedName name="_xlchart.v1.44" hidden="1">'BOXPLOT-cardiac-active'!$B$1</definedName>
    <definedName name="_xlchart.v1.45" hidden="1">'BOXPLOT-cardiac-active'!$B$2:$B$12</definedName>
    <definedName name="_xlchart.v1.46" hidden="1">'BOXPLOT-cardiac-active'!$C$1</definedName>
    <definedName name="_xlchart.v1.47" hidden="1">'BOXPLOT-cardiac-active'!$C$2:$C$12</definedName>
    <definedName name="_xlchart.v1.48" hidden="1">'BOXPLOT-cardiac-active'!$D$1</definedName>
    <definedName name="_xlchart.v1.49" hidden="1">'BOXPLOT-cardiac-active'!$D$2:$D$12</definedName>
    <definedName name="_xlchart.v1.5" hidden="1">Participatinghospitals!$B$2:$B$17</definedName>
    <definedName name="_xlchart.v1.50" hidden="1">'BOXPLOT-cardiac-active'!$E$1</definedName>
    <definedName name="_xlchart.v1.51" hidden="1">'BOXPLOT-cardiac-active'!$E$2:$E$12</definedName>
    <definedName name="_xlchart.v1.52" hidden="1">'BOXPLOT-cardiac-active'!$F$1</definedName>
    <definedName name="_xlchart.v1.53" hidden="1">'BOXPLOT-cardiac-active'!$F$2:$F$12</definedName>
    <definedName name="_xlchart.v1.54" hidden="1">'BOXPLOT-cardiac-active'!$G$1</definedName>
    <definedName name="_xlchart.v1.55" hidden="1">'BOXPLOT-cardiac-active'!$G$2:$G$12</definedName>
    <definedName name="_xlchart.v1.6" hidden="1">Participatinghospitals!$D$1</definedName>
    <definedName name="_xlchart.v1.7" hidden="1">Participatinghospitals!$D$2:$D$23</definedName>
    <definedName name="_xlchart.v1.8" hidden="1">'BOXPLOT-cardiac'!$B$1</definedName>
    <definedName name="_xlchart.v1.9" hidden="1">'BOXPLOT-cardiac'!$B$2:$B$21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0" l="1"/>
  <c r="G15" i="7"/>
  <c r="G14" i="7"/>
  <c r="G12" i="7"/>
  <c r="B14" i="19"/>
  <c r="F31" i="16"/>
  <c r="B30" i="17"/>
  <c r="B25" i="16"/>
  <c r="B24" i="16"/>
  <c r="B23" i="16"/>
  <c r="G23" i="18"/>
  <c r="G24" i="18"/>
  <c r="G17" i="19"/>
  <c r="G16" i="19"/>
  <c r="F17" i="19"/>
  <c r="F16" i="19"/>
  <c r="F24" i="18"/>
  <c r="F23" i="18"/>
  <c r="F32" i="18"/>
  <c r="F31" i="18"/>
  <c r="F24" i="19"/>
  <c r="F23" i="19"/>
  <c r="F25" i="16"/>
  <c r="F24" i="16"/>
  <c r="F31" i="17"/>
  <c r="F30" i="17"/>
  <c r="G31" i="17"/>
  <c r="G30" i="17"/>
  <c r="G25" i="16"/>
  <c r="G24" i="16"/>
  <c r="F22" i="19"/>
  <c r="G14" i="19"/>
  <c r="F14" i="19"/>
  <c r="E14" i="19"/>
  <c r="D14" i="19"/>
  <c r="C14" i="19"/>
  <c r="F33" i="16"/>
  <c r="F32" i="16"/>
  <c r="G23" i="16"/>
  <c r="F23" i="16"/>
  <c r="E23" i="16"/>
  <c r="D23" i="16"/>
  <c r="C23" i="16"/>
  <c r="F37" i="17"/>
  <c r="F36" i="17"/>
  <c r="F35" i="17"/>
  <c r="F30" i="18"/>
  <c r="G29" i="17"/>
  <c r="F29" i="17"/>
  <c r="E29" i="17"/>
  <c r="D29" i="17"/>
  <c r="C29" i="17"/>
  <c r="B29" i="17"/>
  <c r="G22" i="18"/>
  <c r="F22" i="18"/>
  <c r="E22" i="18"/>
  <c r="D22" i="18"/>
  <c r="C22" i="18"/>
  <c r="B22" i="18"/>
  <c r="B29" i="3"/>
  <c r="B28" i="3"/>
  <c r="B26" i="3"/>
  <c r="G13" i="12"/>
  <c r="G14" i="12"/>
  <c r="G15" i="12"/>
  <c r="G15" i="11"/>
  <c r="G14" i="11"/>
  <c r="G12" i="11"/>
  <c r="G13" i="10"/>
  <c r="G12" i="10"/>
  <c r="B31" i="2"/>
  <c r="B30" i="2"/>
  <c r="B29" i="2"/>
  <c r="G20" i="14"/>
  <c r="G19" i="14"/>
  <c r="G18" i="14"/>
  <c r="G20" i="13"/>
  <c r="G19" i="13"/>
  <c r="G18" i="13"/>
  <c r="G19" i="11"/>
  <c r="G18" i="11"/>
  <c r="G20" i="10"/>
  <c r="G19" i="10"/>
  <c r="G18" i="10"/>
  <c r="G20" i="7"/>
  <c r="G19" i="7"/>
  <c r="G18" i="7"/>
  <c r="A31" i="2" l="1"/>
  <c r="A30" i="2"/>
  <c r="A29" i="2"/>
  <c r="G14" i="14"/>
  <c r="G13" i="14"/>
  <c r="G12" i="14"/>
  <c r="G15" i="13"/>
  <c r="G14" i="13"/>
  <c r="G12" i="13"/>
  <c r="G20" i="12"/>
  <c r="G19" i="12"/>
  <c r="G18" i="12"/>
  <c r="G20" i="11"/>
  <c r="D28" i="3"/>
  <c r="D27" i="3"/>
  <c r="D26" i="3"/>
</calcChain>
</file>

<file path=xl/sharedStrings.xml><?xml version="1.0" encoding="utf-8"?>
<sst xmlns="http://schemas.openxmlformats.org/spreadsheetml/2006/main" count="507" uniqueCount="123">
  <si>
    <t>No. of published articles - cardiac</t>
  </si>
  <si>
    <t>No. of published articles - ortho</t>
  </si>
  <si>
    <t>Median</t>
  </si>
  <si>
    <t>IQR</t>
  </si>
  <si>
    <t>Cardiac</t>
  </si>
  <si>
    <t>Ortho</t>
  </si>
  <si>
    <t>Median + IQR</t>
  </si>
  <si>
    <t>FIGUUR 3</t>
  </si>
  <si>
    <t>Cardio</t>
  </si>
  <si>
    <t>EQ-5D-5L hip</t>
  </si>
  <si>
    <t>EQ-5D-5L knee</t>
  </si>
  <si>
    <t>Oxford Hip Score</t>
  </si>
  <si>
    <t>Oxford Knee Score</t>
  </si>
  <si>
    <t>anchor question: daily functioning hip</t>
  </si>
  <si>
    <t>anchor question: daily functioning knee</t>
  </si>
  <si>
    <t>anchor question: pain knee</t>
  </si>
  <si>
    <t>NRS rest scores hip</t>
  </si>
  <si>
    <t>NRS rest scores knee</t>
  </si>
  <si>
    <t>NRS activity scores hip</t>
  </si>
  <si>
    <t>NRS activity scores knee</t>
  </si>
  <si>
    <t>NRS satisfaction scores knee</t>
  </si>
  <si>
    <t>HOOS-PS scores hip</t>
  </si>
  <si>
    <t>KOOS-PS scores knee</t>
  </si>
  <si>
    <t>pain VAS</t>
  </si>
  <si>
    <t>satisfaction VAS</t>
  </si>
  <si>
    <t>OMERACT-OARSI</t>
  </si>
  <si>
    <t>VAS knee</t>
  </si>
  <si>
    <t xml:space="preserve"> </t>
  </si>
  <si>
    <t>Overall - Ortho</t>
  </si>
  <si>
    <t>Overall - Cardiac</t>
  </si>
  <si>
    <t>Maturity</t>
  </si>
  <si>
    <t>Governance</t>
  </si>
  <si>
    <t>Coverage, design &amp; organisation</t>
  </si>
  <si>
    <t>Data quality &amp; completeness</t>
  </si>
  <si>
    <t>Safety &amp; performance</t>
  </si>
  <si>
    <t>Identification</t>
  </si>
  <si>
    <t>german</t>
  </si>
  <si>
    <t>finnish</t>
  </si>
  <si>
    <t>irish</t>
  </si>
  <si>
    <t>lituania</t>
  </si>
  <si>
    <t>dutch</t>
  </si>
  <si>
    <t>norwegian</t>
  </si>
  <si>
    <t>nara</t>
  </si>
  <si>
    <t>njr</t>
  </si>
  <si>
    <t>belgian</t>
  </si>
  <si>
    <t>slovenia</t>
  </si>
  <si>
    <t>italian</t>
  </si>
  <si>
    <t>emilia romagna</t>
  </si>
  <si>
    <t>portuguese</t>
  </si>
  <si>
    <t>scottish</t>
  </si>
  <si>
    <t>swiss</t>
  </si>
  <si>
    <t>czech</t>
  </si>
  <si>
    <t xml:space="preserve">frensh </t>
  </si>
  <si>
    <t>dhr</t>
  </si>
  <si>
    <t>shr</t>
  </si>
  <si>
    <t>dkr</t>
  </si>
  <si>
    <t>skr</t>
  </si>
  <si>
    <t>median</t>
  </si>
  <si>
    <t>Median overall</t>
  </si>
  <si>
    <t>IQR overall</t>
  </si>
  <si>
    <t>BCIS</t>
  </si>
  <si>
    <t>polish</t>
  </si>
  <si>
    <t>spanish</t>
  </si>
  <si>
    <t>west denmark</t>
  </si>
  <si>
    <t>swedish</t>
  </si>
  <si>
    <t>quality</t>
  </si>
  <si>
    <t>austrian</t>
  </si>
  <si>
    <t>bcis</t>
  </si>
  <si>
    <t>east</t>
  </si>
  <si>
    <t>west</t>
  </si>
  <si>
    <t>scaar</t>
  </si>
  <si>
    <t>finn</t>
  </si>
  <si>
    <t>france</t>
  </si>
  <si>
    <t>Median, overall</t>
  </si>
  <si>
    <t>Registries - Cardiac</t>
  </si>
  <si>
    <t>British Cardiovascular Intervention Society</t>
  </si>
  <si>
    <t>East Denmark Heart Registry</t>
  </si>
  <si>
    <t>German Society for Thoracic and Cardiovascular Surgery</t>
  </si>
  <si>
    <t>Polish National Database of Cardiac Surgery Procedures</t>
  </si>
  <si>
    <t>Portuguese National Registry of Intervention Cardiology</t>
  </si>
  <si>
    <t>Spanish Cardiac Catheterization and Coronary Intervention Registry</t>
  </si>
  <si>
    <t>Western Denmark Heart Registry</t>
  </si>
  <si>
    <t>Polish National Percutaneous Coronary Intervention Registry</t>
  </si>
  <si>
    <t>Swedish Coronary Angiography and Angioplasty Registry</t>
  </si>
  <si>
    <t>Quality Assurance Registry on Aortic Valve Replacement</t>
  </si>
  <si>
    <t>Austrian-TAVI Registry</t>
  </si>
  <si>
    <t>Belgian TAVI Registry</t>
  </si>
  <si>
    <t>Czech TAVI Registry</t>
  </si>
  <si>
    <t>FinnValve Registry</t>
  </si>
  <si>
    <t>FRANCE-TAVI Registry</t>
  </si>
  <si>
    <t>German Aortic Valve Registry</t>
  </si>
  <si>
    <t>Polish Registry of Transcatheter Aortic Valve Implantation</t>
  </si>
  <si>
    <t>Spanish Registry of Heart Valves Repair</t>
  </si>
  <si>
    <t>Swedish Transcatheter Cardiac Intervention Registry</t>
  </si>
  <si>
    <t>Swiss TAVI Registry</t>
  </si>
  <si>
    <t>Registries - Ortho</t>
  </si>
  <si>
    <t xml:space="preserve"> Croatian Register of endoprothesis </t>
  </si>
  <si>
    <t>German Arthroplasty Register</t>
  </si>
  <si>
    <t>Finnish Arthroplasty Register</t>
  </si>
  <si>
    <t>Irish National Orthopaedic Register</t>
  </si>
  <si>
    <t>Lithuanian Arthroplasty Register</t>
  </si>
  <si>
    <t>Dutch Arthroplasty Register</t>
  </si>
  <si>
    <t>Hungarian Arthroplasty Register</t>
  </si>
  <si>
    <t>Norwegian Arthroplasty Register</t>
  </si>
  <si>
    <t>Nordic Arthroplasty Register Association</t>
  </si>
  <si>
    <t>National Joint Registry for England, Wales, Northern Ireland, the Isle of Man, and the States of Guernsey</t>
  </si>
  <si>
    <t>Belgian National Arthroplasty Register</t>
  </si>
  <si>
    <t>Catalan Arthroplasty Register</t>
  </si>
  <si>
    <t>National Arthroplasty Registry of Slovenia</t>
  </si>
  <si>
    <t>Italian Arthroplasty Registry</t>
  </si>
  <si>
    <t>Emilia-Romagna Region Arthroplasty Register</t>
  </si>
  <si>
    <t>Romanian National Arthroplasty Register</t>
  </si>
  <si>
    <t>Portuguese National Arthroplasty Register</t>
  </si>
  <si>
    <t>Scottish Arthroplasty Project Joint Registry</t>
  </si>
  <si>
    <t>Slovakian National Arthroplasty Register</t>
  </si>
  <si>
    <t>Swiss Arthroplasty Register</t>
  </si>
  <si>
    <t>Czech Republic Arthroplasty Register</t>
  </si>
  <si>
    <t>French Arthroplasty Register</t>
  </si>
  <si>
    <t>Danish Hip Arthroplasty Register</t>
  </si>
  <si>
    <t>Swedish Hip Arthroplasty Register</t>
  </si>
  <si>
    <t>Danish Knee Arthroplasty Register</t>
  </si>
  <si>
    <t>Swedish Knee Arthroplasty Register</t>
  </si>
  <si>
    <t xml:space="preserve"> German Arthroplasty Register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</si>
</sst>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0" fontId="0" fillId="0" borderId="0" xfId="0" applyNumberFormat="1"/>
    <xf numFmtId="0" fontId="0" fillId="0" borderId="0" xfId="0" applyFont="1"/>
    <xf numFmtId="0" fontId="0" fillId="0" borderId="0" xfId="0" applyFont="1"/>
    <xf numFmtId="0" fontId="0" fillId="0" borderId="0" xfId="0"/>
    <xf numFmtId="16" fontId="0" fillId="0" borderId="0" xfId="0" applyNumberFormat="1"/>
    <xf numFmtId="0" fontId="2" fillId="0" borderId="0" xfId="0" applyFont="1"/>
    <xf numFmtId="0" fontId="3" fillId="0" borderId="0" xfId="0" applyFont="1"/>
    <xf numFmtId="10" fontId="0" fillId="0" borderId="0" xfId="0" applyNumberFormat="1" applyFont="1"/>
    <xf numFmtId="10" fontId="4" fillId="0" borderId="0" xfId="0" applyNumberFormat="1" applyFont="1"/>
    <xf numFmtId="0" fontId="4" fillId="0" borderId="0" xfId="0" applyFont="1"/>
    <xf numFmtId="0" fontId="5" fillId="0" borderId="0" xfId="0" applyFont="1"/>
    <xf numFmtId="10" fontId="6" fillId="0" borderId="0" xfId="0" applyNumberFormat="1" applyFont="1"/>
    <xf numFmtId="0" fontId="0" fillId="0" borderId="0" xfId="0" applyFill="1"/>
    <xf numFmtId="0" fontId="7" fillId="0" borderId="0" xfId="0" applyFont="1"/>
    <xf numFmtId="0" fontId="6" fillId="0" borderId="0" xfId="0" applyFont="1"/>
    <xf numFmtId="0" fontId="0" fillId="2" borderId="0" xfId="0" applyFill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Ex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Ex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</cx:chartData>
  <cx:chart>
    <cx:title pos="t" align="ctr" overlay="0"/>
    <cx:plotArea>
      <cx:plotAreaRegion>
        <cx:series layoutId="boxWhisker" uniqueId="{56A8A935-0B25-4D2E-8D4C-DCCD8235C613}">
          <cx:tx>
            <cx:txData>
              <cx:f>_xlchart.v1.2</cx:f>
              <cx:v>Overall - Cardiac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ckLabels/>
      </cx:axis>
      <cx:axis id="1">
        <cx:valScaling/>
        <cx:majorGridlines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/>
    <cx:plotArea>
      <cx:plotAreaRegion>
        <cx:series layoutId="boxWhisker" uniqueId="{E14A3575-F9E7-4D61-A961-856CA1AE47F8}">
          <cx:tx>
            <cx:txData>
              <cx:f>_xlchart.v1.0</cx:f>
              <cx:v>Overall - Ortho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ckLabels/>
      </cx:axis>
      <cx:axis id="1">
        <cx:valScaling/>
        <cx:majorGridlines/>
        <cx:tickLabels/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</cx:f>
      </cx:numDim>
    </cx:data>
  </cx:chartData>
  <cx:chart>
    <cx:plotArea>
      <cx:plotAreaRegion>
        <cx:series layoutId="boxWhisker" uniqueId="{FAF4A402-5F8B-45F4-A6F5-C23F84DEDEF9}">
          <cx:tx>
            <cx:txData>
              <cx:f>_xlchart.v1.4</cx:f>
              <cx:v>Cardiac</cx:v>
            </cx:txData>
          </cx:tx>
          <cx:spPr>
            <a:solidFill>
              <a:schemeClr val="accent1"/>
            </a:solidFill>
            <a:ln>
              <a:solidFill>
                <a:schemeClr val="accent1"/>
              </a:solidFill>
            </a:ln>
          </cx:spPr>
          <cx:dataId val="0"/>
          <cx:layoutPr>
            <cx:visibility meanLine="0" meanMarker="0" nonoutliers="0" outliers="1"/>
            <cx:statistics quartileMethod="inclusive"/>
          </cx:layoutPr>
        </cx:series>
      </cx:plotAreaRegion>
      <cx:axis id="0" hidden="1">
        <cx:catScaling gapWidth="1"/>
        <cx:tickLabels/>
      </cx:axis>
      <cx:axis id="1">
        <cx:valScaling max="800"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0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100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b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0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1000" b="0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_xlchart.v1.7</cx:f>
      </cx:numDim>
    </cx:data>
  </cx:chartData>
  <cx:chart>
    <cx:plotArea>
      <cx:plotAreaRegion>
        <cx:series layoutId="boxWhisker" uniqueId="{41F4678A-0AAA-457D-89CF-8C46EA3CAAB1}">
          <cx:tx>
            <cx:txData>
              <cx:f>_xlchart.v1.6</cx:f>
              <cx:v>Ortho</cx:v>
            </cx:txData>
          </cx:tx>
          <cx:spPr>
            <a:solidFill>
              <a:schemeClr val="accent1"/>
            </a:solidFill>
            <a:ln>
              <a:solidFill>
                <a:schemeClr val="accent1"/>
              </a:solidFill>
            </a:ln>
          </cx:spPr>
          <cx:dataId val="0"/>
          <cx:layoutPr>
            <cx:visibility meanLine="0" meanMarker="0" nonoutliers="0" outliers="1"/>
            <cx:statistics quartileMethod="inclusive"/>
          </cx:layoutPr>
        </cx:series>
      </cx:plotAreaRegion>
      <cx:axis id="0" hidden="1">
        <cx:catScaling gapWidth="1"/>
        <cx:tickLabels/>
      </cx:axis>
      <cx:axis id="1">
        <cx:valScaling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0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100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b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0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1000" b="0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_xlchart.v1.9</cx:f>
      </cx:numDim>
    </cx:data>
    <cx:data id="1">
      <cx:numDim type="val">
        <cx:f>_xlchart.v1.11</cx:f>
      </cx:numDim>
    </cx:data>
    <cx:data id="2">
      <cx:numDim type="val">
        <cx:f>_xlchart.v1.13</cx:f>
      </cx:numDim>
    </cx:data>
    <cx:data id="3">
      <cx:numDim type="val">
        <cx:f>_xlchart.v1.15</cx:f>
      </cx:numDim>
    </cx:data>
    <cx:data id="4">
      <cx:numDim type="val">
        <cx:f>_xlchart.v1.17</cx:f>
      </cx:numDim>
    </cx:data>
    <cx:data id="5">
      <cx:numDim type="val">
        <cx:f>_xlchart.v1.19</cx:f>
      </cx:numDim>
    </cx:data>
  </cx:chartData>
  <cx:chart>
    <cx:title pos="t" align="ctr" overlay="0">
      <cx:tx>
        <cx:txData>
          <cx:v>Cardiovascular registries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 b="1"/>
          </a:pPr>
          <a:r>
            <a:rPr lang="en-US" sz="18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Cardiovascular registries</a:t>
          </a:r>
        </a:p>
      </cx:txPr>
    </cx:title>
    <cx:plotArea>
      <cx:plotAreaRegion>
        <cx:plotSurface>
          <cx:spPr>
            <a:noFill/>
            <a:ln>
              <a:noFill/>
            </a:ln>
          </cx:spPr>
        </cx:plotSurface>
        <cx:series layoutId="boxWhisker" uniqueId="{20562B3F-D573-4D3D-8151-44C937FE2E51}" formatIdx="0">
          <cx:tx>
            <cx:txData>
              <cx:f>_xlchart.v1.8</cx:f>
              <cx:v>Identification</cx:v>
            </cx:txData>
          </cx:tx>
          <cx:spPr>
            <a:solidFill>
              <a:schemeClr val="accent1"/>
            </a:solidFill>
            <a:ln>
              <a:solidFill>
                <a:schemeClr val="accent1"/>
              </a:solidFill>
            </a:ln>
          </cx:spPr>
          <cx:dataId val="0"/>
          <cx:layoutPr>
            <cx:visibility meanLine="0" meanMarker="0" nonoutliers="0" outliers="1"/>
            <cx:statistics quartileMethod="inclusive"/>
          </cx:layoutPr>
        </cx:series>
        <cx:series layoutId="boxWhisker" uniqueId="{26C3C623-FDFF-4E08-889C-5CF381A5EBEF}" formatIdx="1">
          <cx:tx>
            <cx:txData>
              <cx:f>_xlchart.v1.10</cx:f>
              <cx:v>Maturity</cx:v>
            </cx:txData>
          </cx:tx>
          <cx:spPr>
            <a:solidFill>
              <a:schemeClr val="accent2"/>
            </a:solidFill>
            <a:ln>
              <a:solidFill>
                <a:schemeClr val="accent2"/>
              </a:solidFill>
            </a:ln>
          </cx:spPr>
          <cx:dataId val="1"/>
          <cx:layoutPr>
            <cx:visibility meanLine="0" meanMarker="0" nonoutliers="0" outliers="1"/>
            <cx:statistics quartileMethod="inclusive"/>
          </cx:layoutPr>
        </cx:series>
        <cx:series layoutId="boxWhisker" uniqueId="{FB1BFA15-BD81-4C0C-98B2-15985EDF27C2}" formatIdx="2">
          <cx:tx>
            <cx:txData>
              <cx:f>_xlchart.v1.12</cx:f>
              <cx:v>Governance</cx:v>
            </cx:txData>
          </cx:tx>
          <cx:spPr>
            <a:solidFill>
              <a:schemeClr val="accent3"/>
            </a:solidFill>
            <a:ln>
              <a:solidFill>
                <a:schemeClr val="accent3"/>
              </a:solidFill>
            </a:ln>
          </cx:spPr>
          <cx:dataId val="2"/>
          <cx:layoutPr>
            <cx:visibility meanLine="0" meanMarker="0" nonoutliers="0" outliers="1"/>
            <cx:statistics quartileMethod="inclusive"/>
          </cx:layoutPr>
        </cx:series>
        <cx:series layoutId="boxWhisker" uniqueId="{3C747836-2BDB-481B-A24E-ECA26A73DB37}" formatIdx="3">
          <cx:tx>
            <cx:txData>
              <cx:f>_xlchart.v1.14</cx:f>
              <cx:v>Coverage, design &amp; organisation</cx:v>
            </cx:txData>
          </cx:tx>
          <cx:spPr>
            <a:solidFill>
              <a:schemeClr val="accent4"/>
            </a:solidFill>
            <a:ln>
              <a:solidFill>
                <a:schemeClr val="accent4"/>
              </a:solidFill>
            </a:ln>
          </cx:spPr>
          <cx:dataId val="3"/>
          <cx:layoutPr>
            <cx:visibility meanLine="0" meanMarker="0" nonoutliers="0" outliers="1"/>
            <cx:statistics quartileMethod="inclusive"/>
          </cx:layoutPr>
        </cx:series>
        <cx:series layoutId="boxWhisker" uniqueId="{93912BD7-BBD3-4E3A-87F2-FF47FEAE1A28}" formatIdx="4">
          <cx:tx>
            <cx:txData>
              <cx:f>_xlchart.v1.16</cx:f>
              <cx:v>Data quality &amp; completeness</cx:v>
            </cx:txData>
          </cx:tx>
          <cx:spPr>
            <a:solidFill>
              <a:schemeClr val="accent5"/>
            </a:solidFill>
            <a:ln>
              <a:solidFill>
                <a:schemeClr val="accent5"/>
              </a:solidFill>
            </a:ln>
          </cx:spPr>
          <cx:dataId val="4"/>
          <cx:layoutPr>
            <cx:visibility meanLine="0" meanMarker="0" nonoutliers="0" outliers="1"/>
            <cx:statistics quartileMethod="inclusive"/>
          </cx:layoutPr>
        </cx:series>
        <cx:series layoutId="boxWhisker" uniqueId="{9E388935-0099-488A-A544-B7F46B6C9D5C}" formatIdx="5">
          <cx:tx>
            <cx:txData>
              <cx:f>_xlchart.v1.18</cx:f>
              <cx:v>Safety &amp; performance</cx:v>
            </cx:txData>
          </cx:tx>
          <cx:spPr>
            <a:solidFill>
              <a:schemeClr val="accent6"/>
            </a:solidFill>
            <a:ln>
              <a:solidFill>
                <a:schemeClr val="accent6"/>
              </a:solidFill>
            </a:ln>
          </cx:spPr>
          <cx:dataId val="5"/>
          <cx:layoutPr>
            <cx:visibility meanLine="0" meanMarker="0" nonoutliers="0" outliers="1"/>
            <cx:statistics quartileMethod="inclusive"/>
          </cx:layoutPr>
        </cx:series>
      </cx:plotAreaRegion>
      <cx:axis id="0" hidden="1">
        <cx:catScaling gapWidth="0.0500000007"/>
        <cx:tickLabels/>
      </cx:axis>
      <cx:axis id="1">
        <cx:valScaling max="1"/>
        <cx:tickLabels/>
        <cx:numFmt formatCode="0%" sourceLinked="0"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180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b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1800" b="0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_xlchart.v1.21</cx:f>
      </cx:numDim>
    </cx:data>
    <cx:data id="1">
      <cx:numDim type="val">
        <cx:f>_xlchart.v1.23</cx:f>
      </cx:numDim>
    </cx:data>
    <cx:data id="2">
      <cx:numDim type="val">
        <cx:f>_xlchart.v1.25</cx:f>
      </cx:numDim>
    </cx:data>
    <cx:data id="3">
      <cx:numDim type="val">
        <cx:f>_xlchart.v1.27</cx:f>
      </cx:numDim>
    </cx:data>
    <cx:data id="4">
      <cx:numDim type="val">
        <cx:f>_xlchart.v1.29</cx:f>
      </cx:numDim>
    </cx:data>
    <cx:data id="5">
      <cx:numDim type="val">
        <cx:f>_xlchart.v1.31</cx:f>
      </cx:numDim>
    </cx:data>
  </cx:chartData>
  <cx:chart>
    <cx:title pos="t" align="ctr" overlay="0">
      <cx:tx>
        <cx:txData>
          <cx:v>Orthopaedic registries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 b="1"/>
          </a:pPr>
          <a:r>
            <a:rPr lang="en-US" sz="18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Orthopaedic registries</a:t>
          </a:r>
        </a:p>
      </cx:txPr>
    </cx:title>
    <cx:plotArea>
      <cx:plotAreaRegion>
        <cx:plotSurface>
          <cx:spPr>
            <a:ln>
              <a:noFill/>
            </a:ln>
          </cx:spPr>
        </cx:plotSurface>
        <cx:series layoutId="boxWhisker" uniqueId="{20562B3F-D573-4D3D-8151-44C937FE2E51}">
          <cx:tx>
            <cx:txData>
              <cx:f>_xlchart.v1.20</cx:f>
              <cx:v>Identification</cx:v>
            </cx:txData>
          </cx:tx>
          <cx:spPr>
            <a:solidFill>
              <a:schemeClr val="accent1"/>
            </a:solidFill>
            <a:ln>
              <a:solidFill>
                <a:schemeClr val="accent1"/>
              </a:solidFill>
            </a:ln>
          </cx:spPr>
          <cx:dataId val="0"/>
          <cx:layoutPr>
            <cx:visibility meanLine="0" meanMarker="0" nonoutliers="0" outliers="1"/>
            <cx:statistics quartileMethod="inclusive"/>
          </cx:layoutPr>
        </cx:series>
        <cx:series layoutId="boxWhisker" uniqueId="{26C3C623-FDFF-4E08-889C-5CF381A5EBEF}">
          <cx:tx>
            <cx:txData>
              <cx:f>_xlchart.v1.22</cx:f>
              <cx:v>Maturity</cx:v>
            </cx:txData>
          </cx:tx>
          <cx:spPr>
            <a:solidFill>
              <a:schemeClr val="accent2"/>
            </a:solidFill>
            <a:ln>
              <a:solidFill>
                <a:schemeClr val="accent2"/>
              </a:solidFill>
            </a:ln>
          </cx:spPr>
          <cx:dataId val="1"/>
          <cx:layoutPr>
            <cx:visibility meanLine="0" meanMarker="0" nonoutliers="0" outliers="1"/>
            <cx:statistics quartileMethod="inclusive"/>
          </cx:layoutPr>
        </cx:series>
        <cx:series layoutId="boxWhisker" uniqueId="{FB1BFA15-BD81-4C0C-98B2-15985EDF27C2}">
          <cx:tx>
            <cx:txData>
              <cx:f>_xlchart.v1.24</cx:f>
              <cx:v>Governance</cx:v>
            </cx:txData>
          </cx:tx>
          <cx:spPr>
            <a:solidFill>
              <a:schemeClr val="accent3"/>
            </a:solidFill>
            <a:ln>
              <a:solidFill>
                <a:schemeClr val="accent3"/>
              </a:solidFill>
            </a:ln>
          </cx:spPr>
          <cx:dataId val="2"/>
          <cx:layoutPr>
            <cx:visibility meanLine="0" meanMarker="0" nonoutliers="0" outliers="1"/>
            <cx:statistics quartileMethod="inclusive"/>
          </cx:layoutPr>
        </cx:series>
        <cx:series layoutId="boxWhisker" uniqueId="{3C747836-2BDB-481B-A24E-ECA26A73DB37}">
          <cx:tx>
            <cx:txData>
              <cx:f>_xlchart.v1.26</cx:f>
              <cx:v>Coverage, design &amp; organisation</cx:v>
            </cx:txData>
          </cx:tx>
          <cx:spPr>
            <a:solidFill>
              <a:schemeClr val="accent4"/>
            </a:solidFill>
            <a:ln>
              <a:solidFill>
                <a:schemeClr val="accent4"/>
              </a:solidFill>
            </a:ln>
          </cx:spPr>
          <cx:dataId val="3"/>
          <cx:layoutPr>
            <cx:visibility meanLine="0" meanMarker="0" nonoutliers="0" outliers="1"/>
            <cx:statistics quartileMethod="inclusive"/>
          </cx:layoutPr>
        </cx:series>
        <cx:series layoutId="boxWhisker" uniqueId="{93912BD7-BBD3-4E3A-87F2-FF47FEAE1A28}">
          <cx:tx>
            <cx:txData>
              <cx:f>_xlchart.v1.28</cx:f>
              <cx:v>Data quality &amp; completeness</cx:v>
            </cx:txData>
          </cx:tx>
          <cx:spPr>
            <a:solidFill>
              <a:schemeClr val="accent5"/>
            </a:solidFill>
            <a:ln>
              <a:solidFill>
                <a:schemeClr val="accent5"/>
              </a:solidFill>
            </a:ln>
          </cx:spPr>
          <cx:dataId val="4"/>
          <cx:layoutPr>
            <cx:visibility meanLine="0" meanMarker="0" nonoutliers="0" outliers="1"/>
            <cx:statistics quartileMethod="inclusive"/>
          </cx:layoutPr>
        </cx:series>
        <cx:series layoutId="boxWhisker" uniqueId="{9E388935-0099-488A-A544-B7F46B6C9D5C}">
          <cx:tx>
            <cx:txData>
              <cx:f>_xlchart.v1.30</cx:f>
              <cx:v>Safety &amp; performance</cx:v>
            </cx:txData>
          </cx:tx>
          <cx:spPr>
            <a:solidFill>
              <a:schemeClr val="accent6"/>
            </a:solidFill>
            <a:ln>
              <a:solidFill>
                <a:schemeClr val="accent6"/>
              </a:solidFill>
            </a:ln>
          </cx:spPr>
          <cx:dataId val="5"/>
          <cx:layoutPr>
            <cx:visibility meanLine="0" meanMarker="0" nonoutliers="0" outliers="1"/>
            <cx:statistics quartileMethod="inclusive"/>
          </cx:layoutPr>
        </cx:series>
      </cx:plotAreaRegion>
      <cx:axis id="0" hidden="1">
        <cx:catScaling gapWidth="0.0500000007"/>
        <cx:tickLabels/>
      </cx:axis>
      <cx:axis id="1">
        <cx:valScaling max="1"/>
        <cx:tickLabels/>
        <cx:numFmt formatCode="0%" sourceLinked="0"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180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b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1800" b="0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_xlchart.v1.33</cx:f>
      </cx:numDim>
    </cx:data>
    <cx:data id="1">
      <cx:numDim type="val">
        <cx:f>_xlchart.v1.35</cx:f>
      </cx:numDim>
    </cx:data>
    <cx:data id="2">
      <cx:numDim type="val">
        <cx:f>_xlchart.v1.37</cx:f>
      </cx:numDim>
    </cx:data>
    <cx:data id="3">
      <cx:numDim type="val">
        <cx:f>_xlchart.v1.39</cx:f>
      </cx:numDim>
    </cx:data>
    <cx:data id="4">
      <cx:numDim type="val">
        <cx:f>_xlchart.v1.41</cx:f>
      </cx:numDim>
    </cx:data>
    <cx:data id="5">
      <cx:numDim type="val">
        <cx:f>_xlchart.v1.43</cx:f>
      </cx:numDim>
    </cx:data>
  </cx:chartData>
  <cx:chart>
    <cx:title pos="t" align="ctr" overlay="0">
      <cx:tx>
        <cx:txData>
          <cx:v>Active labelled orthopaedic registries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 b="1"/>
          </a:pPr>
          <a:r>
            <a:rPr lang="en-US" sz="18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Active labelled orthopaedic registries</a:t>
          </a:r>
        </a:p>
      </cx:txPr>
    </cx:title>
    <cx:plotArea>
      <cx:plotAreaRegion>
        <cx:plotSurface>
          <cx:spPr>
            <a:ln>
              <a:noFill/>
            </a:ln>
          </cx:spPr>
        </cx:plotSurface>
        <cx:series layoutId="boxWhisker" uniqueId="{20562B3F-D573-4D3D-8151-44C937FE2E51}">
          <cx:tx>
            <cx:txData>
              <cx:f>_xlchart.v1.32</cx:f>
              <cx:v>Identification</cx:v>
            </cx:txData>
          </cx:tx>
          <cx:spPr>
            <a:solidFill>
              <a:schemeClr val="accent1"/>
            </a:solidFill>
            <a:ln>
              <a:solidFill>
                <a:schemeClr val="accent1"/>
              </a:solidFill>
            </a:ln>
          </cx:spPr>
          <cx:dataId val="0"/>
          <cx:layoutPr>
            <cx:visibility meanLine="0" meanMarker="0" nonoutliers="0" outliers="1"/>
            <cx:statistics quartileMethod="inclusive"/>
          </cx:layoutPr>
        </cx:series>
        <cx:series layoutId="boxWhisker" uniqueId="{26C3C623-FDFF-4E08-889C-5CF381A5EBEF}">
          <cx:tx>
            <cx:txData>
              <cx:f>_xlchart.v1.34</cx:f>
              <cx:v>Maturity</cx:v>
            </cx:txData>
          </cx:tx>
          <cx:spPr>
            <a:solidFill>
              <a:schemeClr val="accent2"/>
            </a:solidFill>
            <a:ln>
              <a:solidFill>
                <a:schemeClr val="accent2"/>
              </a:solidFill>
            </a:ln>
          </cx:spPr>
          <cx:dataId val="1"/>
          <cx:layoutPr>
            <cx:visibility meanLine="0" meanMarker="0" nonoutliers="0" outliers="1"/>
            <cx:statistics quartileMethod="inclusive"/>
          </cx:layoutPr>
        </cx:series>
        <cx:series layoutId="boxWhisker" uniqueId="{FB1BFA15-BD81-4C0C-98B2-15985EDF27C2}">
          <cx:tx>
            <cx:txData>
              <cx:f>_xlchart.v1.36</cx:f>
              <cx:v>Governance</cx:v>
            </cx:txData>
          </cx:tx>
          <cx:spPr>
            <a:solidFill>
              <a:schemeClr val="accent3"/>
            </a:solidFill>
            <a:ln>
              <a:solidFill>
                <a:schemeClr val="accent3"/>
              </a:solidFill>
            </a:ln>
          </cx:spPr>
          <cx:dataId val="2"/>
          <cx:layoutPr>
            <cx:visibility meanLine="0" meanMarker="0" nonoutliers="0" outliers="1"/>
            <cx:statistics quartileMethod="inclusive"/>
          </cx:layoutPr>
        </cx:series>
        <cx:series layoutId="boxWhisker" uniqueId="{3C747836-2BDB-481B-A24E-ECA26A73DB37}">
          <cx:tx>
            <cx:txData>
              <cx:f>_xlchart.v1.38</cx:f>
              <cx:v>Coverage, design &amp; organisation</cx:v>
            </cx:txData>
          </cx:tx>
          <cx:spPr>
            <a:solidFill>
              <a:schemeClr val="accent4"/>
            </a:solidFill>
            <a:ln>
              <a:solidFill>
                <a:schemeClr val="accent4"/>
              </a:solidFill>
            </a:ln>
          </cx:spPr>
          <cx:dataId val="3"/>
          <cx:layoutPr>
            <cx:visibility meanLine="0" meanMarker="0" nonoutliers="0" outliers="1"/>
            <cx:statistics quartileMethod="inclusive"/>
          </cx:layoutPr>
        </cx:series>
        <cx:series layoutId="boxWhisker" uniqueId="{93912BD7-BBD3-4E3A-87F2-FF47FEAE1A28}">
          <cx:tx>
            <cx:txData>
              <cx:f>_xlchart.v1.40</cx:f>
              <cx:v>Data quality &amp; completeness</cx:v>
            </cx:txData>
          </cx:tx>
          <cx:spPr>
            <a:solidFill>
              <a:schemeClr val="accent5"/>
            </a:solidFill>
            <a:ln>
              <a:solidFill>
                <a:schemeClr val="accent5"/>
              </a:solidFill>
            </a:ln>
          </cx:spPr>
          <cx:dataId val="4"/>
          <cx:layoutPr>
            <cx:visibility meanLine="0" meanMarker="0" nonoutliers="0" outliers="1"/>
            <cx:statistics quartileMethod="inclusive"/>
          </cx:layoutPr>
        </cx:series>
        <cx:series layoutId="boxWhisker" uniqueId="{9E388935-0099-488A-A544-B7F46B6C9D5C}">
          <cx:tx>
            <cx:txData>
              <cx:f>_xlchart.v1.42</cx:f>
              <cx:v>Safety &amp; performance</cx:v>
            </cx:txData>
          </cx:tx>
          <cx:spPr>
            <a:solidFill>
              <a:schemeClr val="accent6"/>
            </a:solidFill>
            <a:ln>
              <a:solidFill>
                <a:schemeClr val="accent6"/>
              </a:solidFill>
            </a:ln>
          </cx:spPr>
          <cx:dataId val="5"/>
          <cx:layoutPr>
            <cx:visibility meanLine="0" meanMarker="0" nonoutliers="0" outliers="1"/>
            <cx:statistics quartileMethod="inclusive"/>
          </cx:layoutPr>
        </cx:series>
      </cx:plotAreaRegion>
      <cx:axis id="0" hidden="1">
        <cx:catScaling gapWidth="0.0500000007"/>
        <cx:tickLabels/>
      </cx:axis>
      <cx:axis id="1">
        <cx:valScaling max="1"/>
        <cx:tickLabels/>
        <cx:numFmt formatCode="0%" sourceLinked="0"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180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b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1800" b="0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hartEx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_xlchart.v1.45</cx:f>
      </cx:numDim>
    </cx:data>
    <cx:data id="1">
      <cx:numDim type="val">
        <cx:f>_xlchart.v1.47</cx:f>
      </cx:numDim>
    </cx:data>
    <cx:data id="2">
      <cx:numDim type="val">
        <cx:f>_xlchart.v1.49</cx:f>
      </cx:numDim>
    </cx:data>
    <cx:data id="3">
      <cx:numDim type="val">
        <cx:f>_xlchart.v1.51</cx:f>
      </cx:numDim>
    </cx:data>
    <cx:data id="4">
      <cx:numDim type="val">
        <cx:f>_xlchart.v1.53</cx:f>
      </cx:numDim>
    </cx:data>
    <cx:data id="5">
      <cx:numDim type="val">
        <cx:f>_xlchart.v1.55</cx:f>
      </cx:numDim>
    </cx:data>
  </cx:chartData>
  <cx:chart>
    <cx:title pos="t" align="ctr" overlay="0">
      <cx:tx>
        <cx:txData>
          <cx:v>Active labelled cardiovascular registries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 b="1"/>
          </a:pPr>
          <a:r>
            <a:rPr lang="en-US" sz="18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Active labelled cardiovascular registries</a:t>
          </a:r>
        </a:p>
      </cx:txPr>
    </cx:title>
    <cx:plotArea>
      <cx:plotAreaRegion>
        <cx:plotSurface>
          <cx:spPr>
            <a:ln>
              <a:noFill/>
            </a:ln>
          </cx:spPr>
        </cx:plotSurface>
        <cx:series layoutId="boxWhisker" uniqueId="{20562B3F-D573-4D3D-8151-44C937FE2E51}">
          <cx:tx>
            <cx:txData>
              <cx:f>_xlchart.v1.44</cx:f>
              <cx:v>Identification</cx:v>
            </cx:txData>
          </cx:tx>
          <cx:spPr>
            <a:solidFill>
              <a:schemeClr val="accent1"/>
            </a:solidFill>
            <a:ln>
              <a:solidFill>
                <a:schemeClr val="accent1"/>
              </a:solidFill>
            </a:ln>
          </cx:spPr>
          <cx:dataId val="0"/>
          <cx:layoutPr>
            <cx:visibility meanLine="0" meanMarker="0" nonoutliers="0" outliers="1"/>
            <cx:statistics quartileMethod="inclusive"/>
          </cx:layoutPr>
        </cx:series>
        <cx:series layoutId="boxWhisker" uniqueId="{26C3C623-FDFF-4E08-889C-5CF381A5EBEF}">
          <cx:tx>
            <cx:txData>
              <cx:f>_xlchart.v1.46</cx:f>
              <cx:v>Maturity</cx:v>
            </cx:txData>
          </cx:tx>
          <cx:spPr>
            <a:solidFill>
              <a:schemeClr val="accent2"/>
            </a:solidFill>
            <a:ln>
              <a:solidFill>
                <a:schemeClr val="accent2"/>
              </a:solidFill>
            </a:ln>
          </cx:spPr>
          <cx:dataId val="1"/>
          <cx:layoutPr>
            <cx:visibility meanLine="0" meanMarker="0" nonoutliers="0" outliers="1"/>
            <cx:statistics quartileMethod="inclusive"/>
          </cx:layoutPr>
        </cx:series>
        <cx:series layoutId="boxWhisker" uniqueId="{FB1BFA15-BD81-4C0C-98B2-15985EDF27C2}">
          <cx:tx>
            <cx:txData>
              <cx:f>_xlchart.v1.48</cx:f>
              <cx:v>Governance</cx:v>
            </cx:txData>
          </cx:tx>
          <cx:spPr>
            <a:solidFill>
              <a:schemeClr val="accent3"/>
            </a:solidFill>
            <a:ln>
              <a:solidFill>
                <a:schemeClr val="accent3"/>
              </a:solidFill>
            </a:ln>
          </cx:spPr>
          <cx:dataId val="2"/>
          <cx:layoutPr>
            <cx:visibility meanLine="0" meanMarker="0" nonoutliers="0" outliers="1"/>
            <cx:statistics quartileMethod="inclusive"/>
          </cx:layoutPr>
        </cx:series>
        <cx:series layoutId="boxWhisker" uniqueId="{3C747836-2BDB-481B-A24E-ECA26A73DB37}">
          <cx:tx>
            <cx:txData>
              <cx:f>_xlchart.v1.50</cx:f>
              <cx:v>Coverage, design &amp; organisation</cx:v>
            </cx:txData>
          </cx:tx>
          <cx:spPr>
            <a:solidFill>
              <a:schemeClr val="accent4"/>
            </a:solidFill>
            <a:ln>
              <a:solidFill>
                <a:schemeClr val="accent4"/>
              </a:solidFill>
            </a:ln>
          </cx:spPr>
          <cx:dataId val="3"/>
          <cx:layoutPr>
            <cx:visibility meanLine="0" meanMarker="0" nonoutliers="0" outliers="1"/>
            <cx:statistics quartileMethod="inclusive"/>
          </cx:layoutPr>
        </cx:series>
        <cx:series layoutId="boxWhisker" uniqueId="{93912BD7-BBD3-4E3A-87F2-FF47FEAE1A28}">
          <cx:tx>
            <cx:txData>
              <cx:f>_xlchart.v1.52</cx:f>
              <cx:v>Data quality &amp; completeness</cx:v>
            </cx:txData>
          </cx:tx>
          <cx:spPr>
            <a:solidFill>
              <a:schemeClr val="accent5"/>
            </a:solidFill>
            <a:ln>
              <a:solidFill>
                <a:schemeClr val="accent5"/>
              </a:solidFill>
            </a:ln>
          </cx:spPr>
          <cx:dataId val="4"/>
          <cx:layoutPr>
            <cx:visibility meanLine="0" meanMarker="0" nonoutliers="0" outliers="1"/>
            <cx:statistics quartileMethod="inclusive"/>
          </cx:layoutPr>
        </cx:series>
        <cx:series layoutId="boxWhisker" uniqueId="{9E388935-0099-488A-A544-B7F46B6C9D5C}">
          <cx:tx>
            <cx:txData>
              <cx:f>_xlchart.v1.54</cx:f>
              <cx:v>Safety &amp; performance</cx:v>
            </cx:txData>
          </cx:tx>
          <cx:spPr>
            <a:solidFill>
              <a:schemeClr val="accent6"/>
            </a:solidFill>
            <a:ln>
              <a:solidFill>
                <a:schemeClr val="accent6"/>
              </a:solidFill>
            </a:ln>
          </cx:spPr>
          <cx:dataId val="5"/>
          <cx:layoutPr>
            <cx:visibility meanLine="0" meanMarker="0" nonoutliers="0" outliers="1"/>
            <cx:statistics quartileMethod="inclusive"/>
          </cx:layoutPr>
        </cx:series>
      </cx:plotAreaRegion>
      <cx:axis id="0" hidden="1">
        <cx:catScaling gapWidth="0.0500000007"/>
        <cx:tickLabels/>
      </cx:axis>
      <cx:axis id="1">
        <cx:valScaling max="1"/>
        <cx:tickLabels/>
        <cx:numFmt formatCode="0%" sourceLinked="0"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 sz="180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x:txPr>
      </cx:axis>
    </cx:plotArea>
    <cx:legend pos="b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en-US" sz="1800" b="0" i="0" u="none" strike="noStrike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x:txPr>
    </cx:legend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14/relationships/chartEx" Target="../charts/chartEx4.xml"/><Relationship Id="rId1" Type="http://schemas.microsoft.com/office/2014/relationships/chartEx" Target="../charts/chartEx3.xml"/></Relationships>
</file>

<file path=xl/drawings/_rels/drawing3.xml.rels><?xml version="1.0" encoding="UTF-8" standalone="yes"?>
<Relationships xmlns="http://schemas.openxmlformats.org/package/2006/relationships"><Relationship Id="rId1" Type="http://schemas.microsoft.com/office/2014/relationships/chartEx" Target="../charts/chartEx5.xml"/></Relationships>
</file>

<file path=xl/drawings/_rels/drawing4.xml.rels><?xml version="1.0" encoding="UTF-8" standalone="yes"?>
<Relationships xmlns="http://schemas.openxmlformats.org/package/2006/relationships"><Relationship Id="rId1" Type="http://schemas.microsoft.com/office/2014/relationships/chartEx" Target="../charts/chartEx6.xml"/></Relationships>
</file>

<file path=xl/drawings/_rels/drawing5.xml.rels><?xml version="1.0" encoding="UTF-8" standalone="yes"?>
<Relationships xmlns="http://schemas.openxmlformats.org/package/2006/relationships"><Relationship Id="rId1" Type="http://schemas.microsoft.com/office/2014/relationships/chartEx" Target="../charts/chartEx7.xml"/></Relationships>
</file>

<file path=xl/drawings/_rels/drawing6.xml.rels><?xml version="1.0" encoding="UTF-8" standalone="yes"?>
<Relationships xmlns="http://schemas.openxmlformats.org/package/2006/relationships"><Relationship Id="rId1" Type="http://schemas.microsoft.com/office/2014/relationships/chartEx" Target="../charts/chartEx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236220</xdr:colOff>
      <xdr:row>15</xdr:row>
      <xdr:rowOff>133350</xdr:rowOff>
    </xdr:from>
    <xdr:to>
      <xdr:col>13</xdr:col>
      <xdr:colOff>207420</xdr:colOff>
      <xdr:row>31</xdr:row>
      <xdr:rowOff>15270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5988D3E6-C81F-48D3-BFD5-A0EC3C3CF03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934200" y="2876550"/>
              <a:ext cx="1800000" cy="2808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13</xdr:col>
      <xdr:colOff>220980</xdr:colOff>
      <xdr:row>15</xdr:row>
      <xdr:rowOff>133350</xdr:rowOff>
    </xdr:from>
    <xdr:to>
      <xdr:col>16</xdr:col>
      <xdr:colOff>192180</xdr:colOff>
      <xdr:row>30</xdr:row>
      <xdr:rowOff>133350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3EC7D075-FB05-44BE-8680-515C8A1BF50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747760" y="2876550"/>
              <a:ext cx="1800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453025</xdr:colOff>
      <xdr:row>6</xdr:row>
      <xdr:rowOff>134766</xdr:rowOff>
    </xdr:from>
    <xdr:to>
      <xdr:col>12</xdr:col>
      <xdr:colOff>123701</xdr:colOff>
      <xdr:row>21</xdr:row>
      <xdr:rowOff>119000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CFC50F97-CFC2-4315-90D9-8BD64D86EE2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925965" y="1232046"/>
              <a:ext cx="4547476" cy="272743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11</xdr:col>
      <xdr:colOff>549282</xdr:colOff>
      <xdr:row>6</xdr:row>
      <xdr:rowOff>170296</xdr:rowOff>
    </xdr:from>
    <xdr:to>
      <xdr:col>19</xdr:col>
      <xdr:colOff>216454</xdr:colOff>
      <xdr:row>21</xdr:row>
      <xdr:rowOff>121919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3C1FD6D9-BEFA-4FBD-8F7D-150182A38D9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289422" y="1267576"/>
              <a:ext cx="4543972" cy="269482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220133</xdr:colOff>
      <xdr:row>1</xdr:row>
      <xdr:rowOff>84678</xdr:rowOff>
    </xdr:from>
    <xdr:to>
      <xdr:col>27</xdr:col>
      <xdr:colOff>266700</xdr:colOff>
      <xdr:row>44</xdr:row>
      <xdr:rowOff>143278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B5C5611E-21F7-4CC5-A4EC-CEE7057E3D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158893" y="267558"/>
              <a:ext cx="7971367" cy="792244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541866</xdr:colOff>
      <xdr:row>3</xdr:row>
      <xdr:rowOff>169340</xdr:rowOff>
    </xdr:from>
    <xdr:to>
      <xdr:col>25</xdr:col>
      <xdr:colOff>313267</xdr:colOff>
      <xdr:row>47</xdr:row>
      <xdr:rowOff>50806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19EF8276-CF29-4B85-B5DD-924258DA8FC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693486" y="717980"/>
              <a:ext cx="10264141" cy="792818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364066</xdr:colOff>
      <xdr:row>1</xdr:row>
      <xdr:rowOff>131240</xdr:rowOff>
    </xdr:from>
    <xdr:to>
      <xdr:col>26</xdr:col>
      <xdr:colOff>198967</xdr:colOff>
      <xdr:row>45</xdr:row>
      <xdr:rowOff>12040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74D2726C-E8BD-4439-B6B5-56BDEA02151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338646" y="314120"/>
              <a:ext cx="10259061" cy="79275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397933</xdr:colOff>
      <xdr:row>1</xdr:row>
      <xdr:rowOff>46578</xdr:rowOff>
    </xdr:from>
    <xdr:to>
      <xdr:col>26</xdr:col>
      <xdr:colOff>232834</xdr:colOff>
      <xdr:row>44</xdr:row>
      <xdr:rowOff>105178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69CBC5E4-930A-4F25-A342-47E88AD0473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227733" y="229458"/>
              <a:ext cx="10259061" cy="792244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nl-NL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Slipstream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5C888-84D7-492E-B214-ED4B836B8283}">
  <dimension ref="A1:G27"/>
  <sheetViews>
    <sheetView zoomScale="90" zoomScaleNormal="90" workbookViewId="0">
      <selection activeCell="C1" sqref="C1:C1048576"/>
    </sheetView>
  </sheetViews>
  <sheetFormatPr defaultRowHeight="14.4" x14ac:dyDescent="0.3"/>
  <cols>
    <col min="1" max="1" width="60.21875" style="5" bestFit="1" customWidth="1"/>
    <col min="2" max="2" width="15.44140625" style="5" bestFit="1" customWidth="1"/>
    <col min="3" max="3" width="92.33203125" style="5" bestFit="1" customWidth="1"/>
    <col min="4" max="4" width="14.21875" style="5" bestFit="1" customWidth="1"/>
  </cols>
  <sheetData>
    <row r="1" spans="1:7" x14ac:dyDescent="0.3">
      <c r="A1" s="1" t="s">
        <v>74</v>
      </c>
      <c r="B1" s="1" t="s">
        <v>29</v>
      </c>
      <c r="C1" s="1" t="s">
        <v>95</v>
      </c>
      <c r="D1" s="1" t="s">
        <v>28</v>
      </c>
    </row>
    <row r="2" spans="1:7" x14ac:dyDescent="0.3">
      <c r="A2" s="5" t="s">
        <v>75</v>
      </c>
      <c r="B2" s="13">
        <v>1</v>
      </c>
      <c r="C2" s="13" t="s">
        <v>96</v>
      </c>
      <c r="D2" s="2">
        <v>0.66700000000000004</v>
      </c>
    </row>
    <row r="3" spans="1:7" x14ac:dyDescent="0.3">
      <c r="A3" t="s">
        <v>76</v>
      </c>
      <c r="B3" s="13">
        <v>0.5</v>
      </c>
      <c r="C3" t="s">
        <v>97</v>
      </c>
      <c r="D3" s="2">
        <v>1</v>
      </c>
    </row>
    <row r="4" spans="1:7" x14ac:dyDescent="0.3">
      <c r="A4" t="s">
        <v>77</v>
      </c>
      <c r="B4" s="13">
        <v>1</v>
      </c>
      <c r="C4" t="s">
        <v>98</v>
      </c>
      <c r="D4" s="2">
        <v>1</v>
      </c>
    </row>
    <row r="5" spans="1:7" x14ac:dyDescent="0.3">
      <c r="A5" t="s">
        <v>78</v>
      </c>
      <c r="B5" s="13">
        <v>0.75</v>
      </c>
      <c r="C5" t="s">
        <v>99</v>
      </c>
      <c r="D5" s="2">
        <v>1</v>
      </c>
      <c r="F5" s="1"/>
    </row>
    <row r="6" spans="1:7" x14ac:dyDescent="0.3">
      <c r="A6" t="s">
        <v>79</v>
      </c>
      <c r="B6" s="13">
        <v>1</v>
      </c>
      <c r="C6" t="s">
        <v>100</v>
      </c>
      <c r="D6" s="2">
        <v>1</v>
      </c>
      <c r="F6" s="1"/>
      <c r="G6" s="2"/>
    </row>
    <row r="7" spans="1:7" x14ac:dyDescent="0.3">
      <c r="A7" t="s">
        <v>80</v>
      </c>
      <c r="B7" s="13">
        <v>0.75</v>
      </c>
      <c r="C7" t="s">
        <v>101</v>
      </c>
      <c r="D7" s="2">
        <v>1</v>
      </c>
      <c r="F7" s="1"/>
      <c r="G7" s="2"/>
    </row>
    <row r="8" spans="1:7" x14ac:dyDescent="0.3">
      <c r="A8" t="s">
        <v>81</v>
      </c>
      <c r="B8" s="13">
        <v>0.75</v>
      </c>
      <c r="C8" t="s">
        <v>102</v>
      </c>
      <c r="D8" s="2">
        <v>1</v>
      </c>
      <c r="F8" s="1"/>
      <c r="G8" s="2"/>
    </row>
    <row r="9" spans="1:7" s="5" customFormat="1" x14ac:dyDescent="0.3">
      <c r="A9" t="s">
        <v>82</v>
      </c>
      <c r="B9" s="13">
        <v>0.75</v>
      </c>
      <c r="C9" t="s">
        <v>103</v>
      </c>
      <c r="D9" s="2">
        <v>1</v>
      </c>
      <c r="F9" s="1"/>
      <c r="G9" s="2"/>
    </row>
    <row r="10" spans="1:7" x14ac:dyDescent="0.3">
      <c r="A10" t="s">
        <v>83</v>
      </c>
      <c r="B10" s="13">
        <v>1</v>
      </c>
      <c r="C10" t="s">
        <v>104</v>
      </c>
      <c r="D10" s="2">
        <v>0.66700000000000004</v>
      </c>
    </row>
    <row r="11" spans="1:7" x14ac:dyDescent="0.3">
      <c r="A11" t="s">
        <v>84</v>
      </c>
      <c r="B11" s="13">
        <v>0.5</v>
      </c>
      <c r="C11" s="13" t="s">
        <v>105</v>
      </c>
      <c r="D11" s="2">
        <v>1</v>
      </c>
      <c r="F11" s="1" t="s">
        <v>8</v>
      </c>
    </row>
    <row r="12" spans="1:7" x14ac:dyDescent="0.3">
      <c r="A12" t="s">
        <v>85</v>
      </c>
      <c r="B12" s="13">
        <v>0.75</v>
      </c>
      <c r="C12" t="s">
        <v>106</v>
      </c>
      <c r="D12" s="2">
        <v>1</v>
      </c>
      <c r="F12" s="1" t="s">
        <v>2</v>
      </c>
      <c r="G12" s="2">
        <f>MEDIAN(B2:B21)</f>
        <v>0.75</v>
      </c>
    </row>
    <row r="13" spans="1:7" s="5" customFormat="1" x14ac:dyDescent="0.3">
      <c r="A13" t="s">
        <v>86</v>
      </c>
      <c r="B13" s="13">
        <v>0.5</v>
      </c>
      <c r="C13" t="s">
        <v>107</v>
      </c>
      <c r="D13" s="2">
        <v>0.66700000000000004</v>
      </c>
      <c r="F13" s="1"/>
      <c r="G13" s="2"/>
    </row>
    <row r="14" spans="1:7" x14ac:dyDescent="0.3">
      <c r="A14" t="s">
        <v>87</v>
      </c>
      <c r="B14" s="13">
        <v>0.75</v>
      </c>
      <c r="C14" t="s">
        <v>108</v>
      </c>
      <c r="D14" s="2">
        <v>1</v>
      </c>
      <c r="F14" s="1" t="s">
        <v>3</v>
      </c>
      <c r="G14" s="2">
        <f>QUARTILE(B2:B21,1)</f>
        <v>0.6875</v>
      </c>
    </row>
    <row r="15" spans="1:7" x14ac:dyDescent="0.3">
      <c r="A15" t="s">
        <v>88</v>
      </c>
      <c r="B15" s="13">
        <v>0.5</v>
      </c>
      <c r="C15" t="s">
        <v>109</v>
      </c>
      <c r="D15" s="2">
        <v>1</v>
      </c>
      <c r="F15" s="1" t="s">
        <v>3</v>
      </c>
      <c r="G15" s="2">
        <f>QUARTILE(B2:B21,3)</f>
        <v>1</v>
      </c>
    </row>
    <row r="16" spans="1:7" x14ac:dyDescent="0.3">
      <c r="A16" t="s">
        <v>89</v>
      </c>
      <c r="B16" s="13">
        <v>0.75</v>
      </c>
      <c r="C16" t="s">
        <v>110</v>
      </c>
      <c r="D16" s="2">
        <v>1</v>
      </c>
    </row>
    <row r="17" spans="1:7" x14ac:dyDescent="0.3">
      <c r="A17" t="s">
        <v>90</v>
      </c>
      <c r="B17" s="13">
        <v>1</v>
      </c>
      <c r="C17" t="s">
        <v>111</v>
      </c>
      <c r="D17" s="2">
        <v>1</v>
      </c>
      <c r="F17" s="1" t="s">
        <v>5</v>
      </c>
    </row>
    <row r="18" spans="1:7" x14ac:dyDescent="0.3">
      <c r="A18" t="s">
        <v>91</v>
      </c>
      <c r="B18" s="13">
        <v>0.75</v>
      </c>
      <c r="C18" t="s">
        <v>112</v>
      </c>
      <c r="D18" s="2">
        <v>1</v>
      </c>
      <c r="F18" s="1" t="s">
        <v>2</v>
      </c>
      <c r="G18" s="2">
        <f>MEDIAN(D2:D27)</f>
        <v>1</v>
      </c>
    </row>
    <row r="19" spans="1:7" x14ac:dyDescent="0.3">
      <c r="A19" t="s">
        <v>92</v>
      </c>
      <c r="B19" s="13">
        <v>0.5</v>
      </c>
      <c r="C19" t="s">
        <v>113</v>
      </c>
      <c r="D19" s="2">
        <v>1</v>
      </c>
      <c r="F19" s="1" t="s">
        <v>3</v>
      </c>
      <c r="G19" s="2">
        <f>QUARTILE(D2:D27,1)</f>
        <v>1</v>
      </c>
    </row>
    <row r="20" spans="1:7" x14ac:dyDescent="0.3">
      <c r="A20" t="s">
        <v>93</v>
      </c>
      <c r="B20" s="13">
        <v>1</v>
      </c>
      <c r="C20" t="s">
        <v>114</v>
      </c>
      <c r="D20" s="2">
        <v>1</v>
      </c>
      <c r="F20" s="1" t="s">
        <v>3</v>
      </c>
      <c r="G20" s="2">
        <f>QUARTILE(D2:D27,3)</f>
        <v>1</v>
      </c>
    </row>
    <row r="21" spans="1:7" x14ac:dyDescent="0.3">
      <c r="A21" t="s">
        <v>94</v>
      </c>
      <c r="B21" s="13">
        <v>1</v>
      </c>
      <c r="C21" t="s">
        <v>115</v>
      </c>
      <c r="D21" s="2">
        <v>1</v>
      </c>
    </row>
    <row r="22" spans="1:7" x14ac:dyDescent="0.3">
      <c r="B22" s="10"/>
      <c r="C22" t="s">
        <v>116</v>
      </c>
      <c r="D22" s="2">
        <v>1</v>
      </c>
    </row>
    <row r="23" spans="1:7" x14ac:dyDescent="0.3">
      <c r="C23" t="s">
        <v>117</v>
      </c>
      <c r="D23" s="2">
        <v>1</v>
      </c>
    </row>
    <row r="24" spans="1:7" x14ac:dyDescent="0.3">
      <c r="C24" t="s">
        <v>118</v>
      </c>
      <c r="D24" s="2">
        <v>1</v>
      </c>
    </row>
    <row r="25" spans="1:7" x14ac:dyDescent="0.3">
      <c r="C25" t="s">
        <v>119</v>
      </c>
      <c r="D25" s="2">
        <v>1</v>
      </c>
    </row>
    <row r="26" spans="1:7" x14ac:dyDescent="0.3">
      <c r="C26" t="s">
        <v>120</v>
      </c>
      <c r="D26" s="2">
        <v>1</v>
      </c>
    </row>
    <row r="27" spans="1:7" x14ac:dyDescent="0.3">
      <c r="C27" t="s">
        <v>121</v>
      </c>
      <c r="D27" s="2">
        <v>1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9D7B8-2771-4AF9-A2E8-985E4252EF62}">
  <dimension ref="A1:G30"/>
  <sheetViews>
    <sheetView workbookViewId="0">
      <selection sqref="A1:A1048576"/>
    </sheetView>
  </sheetViews>
  <sheetFormatPr defaultRowHeight="14.4" x14ac:dyDescent="0.3"/>
  <cols>
    <col min="1" max="1" width="56.6640625" style="5" bestFit="1" customWidth="1"/>
    <col min="2" max="2" width="7.88671875" style="5" bestFit="1" customWidth="1"/>
    <col min="3" max="3" width="87.109375" style="5" bestFit="1" customWidth="1"/>
    <col min="4" max="4" width="7.88671875" style="5" bestFit="1" customWidth="1"/>
    <col min="5" max="16384" width="8.88671875" style="5"/>
  </cols>
  <sheetData>
    <row r="1" spans="1:7" x14ac:dyDescent="0.3">
      <c r="A1" s="1" t="s">
        <v>74</v>
      </c>
      <c r="B1" s="1" t="s">
        <v>8</v>
      </c>
      <c r="C1" s="1" t="s">
        <v>95</v>
      </c>
      <c r="D1" s="1" t="s">
        <v>5</v>
      </c>
    </row>
    <row r="2" spans="1:7" x14ac:dyDescent="0.3">
      <c r="A2" s="5" t="s">
        <v>75</v>
      </c>
      <c r="B2" s="13">
        <v>0</v>
      </c>
      <c r="C2" s="13" t="s">
        <v>96</v>
      </c>
      <c r="D2" s="2">
        <v>0.33300000000000002</v>
      </c>
    </row>
    <row r="3" spans="1:7" x14ac:dyDescent="0.3">
      <c r="A3" s="5" t="s">
        <v>76</v>
      </c>
      <c r="B3" s="13">
        <v>1</v>
      </c>
      <c r="C3" s="5" t="s">
        <v>97</v>
      </c>
      <c r="D3" s="2">
        <v>1</v>
      </c>
    </row>
    <row r="4" spans="1:7" x14ac:dyDescent="0.3">
      <c r="A4" s="5" t="s">
        <v>77</v>
      </c>
      <c r="B4" s="13">
        <v>0</v>
      </c>
      <c r="C4" s="5" t="s">
        <v>98</v>
      </c>
      <c r="D4" s="2">
        <v>1</v>
      </c>
    </row>
    <row r="5" spans="1:7" x14ac:dyDescent="0.3">
      <c r="A5" s="5" t="s">
        <v>78</v>
      </c>
      <c r="B5" s="13">
        <v>0.33300000000000002</v>
      </c>
      <c r="C5" s="5" t="s">
        <v>99</v>
      </c>
      <c r="D5" s="2">
        <v>1</v>
      </c>
      <c r="F5" s="1"/>
    </row>
    <row r="6" spans="1:7" x14ac:dyDescent="0.3">
      <c r="A6" s="5" t="s">
        <v>79</v>
      </c>
      <c r="B6" s="13">
        <v>0.33300000000000002</v>
      </c>
      <c r="C6" s="5" t="s">
        <v>100</v>
      </c>
      <c r="D6" s="2">
        <v>0.33300000000000002</v>
      </c>
      <c r="F6" s="1"/>
      <c r="G6" s="2"/>
    </row>
    <row r="7" spans="1:7" x14ac:dyDescent="0.3">
      <c r="A7" s="5" t="s">
        <v>80</v>
      </c>
      <c r="B7" s="13">
        <v>0.33300000000000002</v>
      </c>
      <c r="C7" s="5" t="s">
        <v>101</v>
      </c>
      <c r="D7" s="2">
        <v>1</v>
      </c>
      <c r="F7" s="1"/>
      <c r="G7" s="2"/>
    </row>
    <row r="8" spans="1:7" x14ac:dyDescent="0.3">
      <c r="A8" s="5" t="s">
        <v>81</v>
      </c>
      <c r="B8" s="13">
        <v>0</v>
      </c>
      <c r="C8" s="5" t="s">
        <v>102</v>
      </c>
      <c r="D8" s="2">
        <v>0.33300000000000002</v>
      </c>
      <c r="F8" s="1"/>
      <c r="G8" s="2"/>
    </row>
    <row r="9" spans="1:7" x14ac:dyDescent="0.3">
      <c r="A9" s="5" t="s">
        <v>82</v>
      </c>
      <c r="B9" s="13">
        <v>0.33300000000000002</v>
      </c>
      <c r="C9" s="5" t="s">
        <v>103</v>
      </c>
      <c r="D9" s="2">
        <v>1</v>
      </c>
      <c r="F9" s="1"/>
      <c r="G9" s="2"/>
    </row>
    <row r="10" spans="1:7" x14ac:dyDescent="0.3">
      <c r="A10" s="5" t="s">
        <v>83</v>
      </c>
      <c r="B10" s="13">
        <v>0.33300000000000002</v>
      </c>
      <c r="C10" s="5" t="s">
        <v>104</v>
      </c>
      <c r="D10" s="2">
        <v>0.33300000000000002</v>
      </c>
    </row>
    <row r="11" spans="1:7" x14ac:dyDescent="0.3">
      <c r="A11" s="5" t="s">
        <v>84</v>
      </c>
      <c r="B11" s="13">
        <v>0.33300000000000002</v>
      </c>
      <c r="C11" s="13" t="s">
        <v>105</v>
      </c>
      <c r="D11" s="2">
        <v>1</v>
      </c>
      <c r="F11" s="1" t="s">
        <v>8</v>
      </c>
    </row>
    <row r="12" spans="1:7" x14ac:dyDescent="0.3">
      <c r="A12" s="5" t="s">
        <v>85</v>
      </c>
      <c r="B12" s="13">
        <v>0.66700000000000004</v>
      </c>
      <c r="C12" s="5" t="s">
        <v>106</v>
      </c>
      <c r="D12" s="2">
        <v>1</v>
      </c>
      <c r="F12" s="1" t="s">
        <v>2</v>
      </c>
      <c r="G12" s="2">
        <f>MEDIAN(B2:B21)</f>
        <v>0.33300000000000002</v>
      </c>
    </row>
    <row r="13" spans="1:7" x14ac:dyDescent="0.3">
      <c r="A13" s="5" t="s">
        <v>86</v>
      </c>
      <c r="B13" s="13">
        <v>1</v>
      </c>
      <c r="C13" s="5" t="s">
        <v>107</v>
      </c>
      <c r="D13" s="2">
        <v>0.66700000000000004</v>
      </c>
      <c r="F13" s="1" t="s">
        <v>3</v>
      </c>
      <c r="G13" s="2">
        <f>QUARTILE(B2:B21,1)</f>
        <v>0.33300000000000002</v>
      </c>
    </row>
    <row r="14" spans="1:7" x14ac:dyDescent="0.3">
      <c r="A14" s="5" t="s">
        <v>87</v>
      </c>
      <c r="B14" s="13">
        <v>0.33300000000000002</v>
      </c>
      <c r="C14" s="5" t="s">
        <v>108</v>
      </c>
      <c r="D14" s="2">
        <v>1</v>
      </c>
      <c r="F14" s="1" t="s">
        <v>3</v>
      </c>
      <c r="G14" s="2">
        <f>QUARTILE(B2:B21,3)</f>
        <v>0.75025000000000008</v>
      </c>
    </row>
    <row r="15" spans="1:7" x14ac:dyDescent="0.3">
      <c r="A15" s="5" t="s">
        <v>88</v>
      </c>
      <c r="B15" s="13">
        <v>1</v>
      </c>
      <c r="C15" s="5" t="s">
        <v>109</v>
      </c>
      <c r="D15" s="2">
        <v>1</v>
      </c>
    </row>
    <row r="16" spans="1:7" x14ac:dyDescent="0.3">
      <c r="A16" s="5" t="s">
        <v>89</v>
      </c>
      <c r="B16" s="13">
        <v>0.33300000000000002</v>
      </c>
      <c r="C16" s="5" t="s">
        <v>110</v>
      </c>
      <c r="D16" s="2">
        <v>1</v>
      </c>
    </row>
    <row r="17" spans="1:7" x14ac:dyDescent="0.3">
      <c r="A17" s="5" t="s">
        <v>90</v>
      </c>
      <c r="B17" s="13">
        <v>1</v>
      </c>
      <c r="C17" s="5" t="s">
        <v>111</v>
      </c>
      <c r="D17" s="2">
        <v>1</v>
      </c>
      <c r="F17" s="1" t="s">
        <v>5</v>
      </c>
    </row>
    <row r="18" spans="1:7" x14ac:dyDescent="0.3">
      <c r="A18" s="5" t="s">
        <v>91</v>
      </c>
      <c r="B18" s="13">
        <v>0.33300000000000002</v>
      </c>
      <c r="C18" s="5" t="s">
        <v>112</v>
      </c>
      <c r="D18" s="2">
        <v>1</v>
      </c>
      <c r="F18" s="1" t="s">
        <v>2</v>
      </c>
      <c r="G18" s="2">
        <f>MEDIAN(D2:D27)</f>
        <v>1</v>
      </c>
    </row>
    <row r="19" spans="1:7" x14ac:dyDescent="0.3">
      <c r="A19" s="5" t="s">
        <v>92</v>
      </c>
      <c r="B19" s="13">
        <v>0.33300000000000002</v>
      </c>
      <c r="C19" s="5" t="s">
        <v>113</v>
      </c>
      <c r="D19" s="2">
        <v>1</v>
      </c>
      <c r="F19" s="1" t="s">
        <v>3</v>
      </c>
      <c r="G19" s="2">
        <f>QUARTILE(D2:D27,1)</f>
        <v>0.75025000000000008</v>
      </c>
    </row>
    <row r="20" spans="1:7" x14ac:dyDescent="0.3">
      <c r="A20" s="5" t="s">
        <v>93</v>
      </c>
      <c r="B20" s="13">
        <v>1</v>
      </c>
      <c r="C20" s="5" t="s">
        <v>114</v>
      </c>
      <c r="D20" s="2">
        <v>1</v>
      </c>
      <c r="F20" s="1" t="s">
        <v>3</v>
      </c>
      <c r="G20" s="2">
        <f>QUARTILE(D2:D27,3)</f>
        <v>1</v>
      </c>
    </row>
    <row r="21" spans="1:7" x14ac:dyDescent="0.3">
      <c r="A21" s="5" t="s">
        <v>94</v>
      </c>
      <c r="B21" s="13">
        <v>0.33300000000000002</v>
      </c>
      <c r="C21" s="5" t="s">
        <v>115</v>
      </c>
      <c r="D21" s="2">
        <v>1</v>
      </c>
    </row>
    <row r="22" spans="1:7" x14ac:dyDescent="0.3">
      <c r="B22" s="13"/>
      <c r="C22" s="5" t="s">
        <v>116</v>
      </c>
      <c r="D22" s="2">
        <v>0.33300000000000002</v>
      </c>
    </row>
    <row r="23" spans="1:7" x14ac:dyDescent="0.3">
      <c r="C23" s="5" t="s">
        <v>117</v>
      </c>
      <c r="D23" s="2">
        <v>1</v>
      </c>
    </row>
    <row r="24" spans="1:7" x14ac:dyDescent="0.3">
      <c r="C24" s="5" t="s">
        <v>118</v>
      </c>
      <c r="D24" s="2">
        <v>1</v>
      </c>
    </row>
    <row r="25" spans="1:7" x14ac:dyDescent="0.3">
      <c r="C25" s="5" t="s">
        <v>119</v>
      </c>
      <c r="D25" s="2">
        <v>1</v>
      </c>
    </row>
    <row r="26" spans="1:7" x14ac:dyDescent="0.3">
      <c r="C26" s="5" t="s">
        <v>120</v>
      </c>
      <c r="D26" s="2">
        <v>0.33300000000000002</v>
      </c>
    </row>
    <row r="27" spans="1:7" x14ac:dyDescent="0.3">
      <c r="C27" s="5" t="s">
        <v>121</v>
      </c>
      <c r="D27" s="2">
        <v>1</v>
      </c>
    </row>
    <row r="29" spans="1:7" x14ac:dyDescent="0.3">
      <c r="D29" s="2"/>
    </row>
    <row r="30" spans="1:7" x14ac:dyDescent="0.3">
      <c r="D30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CBFC4-4A56-467C-A0E8-CB08CE48D3A0}">
  <dimension ref="A1:G30"/>
  <sheetViews>
    <sheetView workbookViewId="0">
      <selection activeCell="C2" sqref="C1:C1048576"/>
    </sheetView>
  </sheetViews>
  <sheetFormatPr defaultRowHeight="14.4" x14ac:dyDescent="0.3"/>
  <cols>
    <col min="1" max="1" width="56.6640625" style="5" bestFit="1" customWidth="1"/>
    <col min="2" max="2" width="6.88671875" style="5" bestFit="1" customWidth="1"/>
    <col min="3" max="3" width="87.109375" style="5" bestFit="1" customWidth="1"/>
    <col min="4" max="4" width="6.88671875" style="5" bestFit="1" customWidth="1"/>
    <col min="5" max="16384" width="8.88671875" style="5"/>
  </cols>
  <sheetData>
    <row r="1" spans="1:7" x14ac:dyDescent="0.3">
      <c r="A1" s="1" t="s">
        <v>74</v>
      </c>
      <c r="B1" s="1" t="s">
        <v>8</v>
      </c>
      <c r="C1" s="1" t="s">
        <v>95</v>
      </c>
      <c r="D1" s="1" t="s">
        <v>5</v>
      </c>
    </row>
    <row r="2" spans="1:7" x14ac:dyDescent="0.3">
      <c r="A2" s="5" t="s">
        <v>75</v>
      </c>
      <c r="B2" s="13">
        <v>0</v>
      </c>
      <c r="C2" s="13" t="s">
        <v>96</v>
      </c>
      <c r="D2" s="2">
        <v>0</v>
      </c>
    </row>
    <row r="3" spans="1:7" x14ac:dyDescent="0.3">
      <c r="A3" s="5" t="s">
        <v>76</v>
      </c>
      <c r="B3" s="13">
        <v>0.8</v>
      </c>
      <c r="C3" s="5" t="s">
        <v>97</v>
      </c>
      <c r="D3" s="2">
        <v>0.6</v>
      </c>
    </row>
    <row r="4" spans="1:7" x14ac:dyDescent="0.3">
      <c r="A4" s="5" t="s">
        <v>77</v>
      </c>
      <c r="B4" s="13">
        <v>0.2</v>
      </c>
      <c r="C4" s="5" t="s">
        <v>98</v>
      </c>
      <c r="D4" s="2">
        <v>0.4</v>
      </c>
    </row>
    <row r="5" spans="1:7" x14ac:dyDescent="0.3">
      <c r="A5" s="5" t="s">
        <v>78</v>
      </c>
      <c r="B5" s="13">
        <v>0.2</v>
      </c>
      <c r="C5" s="5" t="s">
        <v>99</v>
      </c>
      <c r="D5" s="2">
        <v>0.6</v>
      </c>
      <c r="F5" s="1"/>
    </row>
    <row r="6" spans="1:7" x14ac:dyDescent="0.3">
      <c r="A6" s="5" t="s">
        <v>79</v>
      </c>
      <c r="B6" s="13">
        <v>0</v>
      </c>
      <c r="C6" s="5" t="s">
        <v>100</v>
      </c>
      <c r="D6" s="2">
        <v>0.2</v>
      </c>
      <c r="F6" s="1"/>
    </row>
    <row r="7" spans="1:7" x14ac:dyDescent="0.3">
      <c r="A7" s="5" t="s">
        <v>80</v>
      </c>
      <c r="B7" s="13">
        <v>0.4</v>
      </c>
      <c r="C7" s="5" t="s">
        <v>101</v>
      </c>
      <c r="D7" s="2">
        <v>0.8</v>
      </c>
      <c r="F7" s="1"/>
      <c r="G7" s="2"/>
    </row>
    <row r="8" spans="1:7" x14ac:dyDescent="0.3">
      <c r="A8" s="5" t="s">
        <v>81</v>
      </c>
      <c r="B8" s="13">
        <v>0.2</v>
      </c>
      <c r="C8" s="5" t="s">
        <v>102</v>
      </c>
      <c r="D8" s="2">
        <v>0</v>
      </c>
      <c r="F8" s="1"/>
      <c r="G8" s="2"/>
    </row>
    <row r="9" spans="1:7" x14ac:dyDescent="0.3">
      <c r="A9" s="5" t="s">
        <v>82</v>
      </c>
      <c r="B9" s="13">
        <v>0.6</v>
      </c>
      <c r="C9" s="5" t="s">
        <v>103</v>
      </c>
      <c r="D9" s="2">
        <v>0.6</v>
      </c>
      <c r="F9" s="1"/>
      <c r="G9" s="2"/>
    </row>
    <row r="10" spans="1:7" x14ac:dyDescent="0.3">
      <c r="A10" s="5" t="s">
        <v>83</v>
      </c>
      <c r="B10" s="13">
        <v>0.8</v>
      </c>
      <c r="C10" s="5" t="s">
        <v>104</v>
      </c>
      <c r="D10" s="2">
        <v>0.2</v>
      </c>
    </row>
    <row r="11" spans="1:7" x14ac:dyDescent="0.3">
      <c r="A11" s="5" t="s">
        <v>84</v>
      </c>
      <c r="B11" s="13">
        <v>0.8</v>
      </c>
      <c r="C11" s="13" t="s">
        <v>105</v>
      </c>
      <c r="D11" s="2">
        <v>0.8</v>
      </c>
      <c r="F11" s="1" t="s">
        <v>8</v>
      </c>
    </row>
    <row r="12" spans="1:7" x14ac:dyDescent="0.3">
      <c r="A12" s="5" t="s">
        <v>85</v>
      </c>
      <c r="B12" s="13">
        <v>0.2</v>
      </c>
      <c r="C12" s="5" t="s">
        <v>106</v>
      </c>
      <c r="D12" s="2">
        <v>0.2</v>
      </c>
      <c r="F12" s="1" t="s">
        <v>2</v>
      </c>
      <c r="G12" s="2">
        <f>MEDIAN(B2:B21)</f>
        <v>0.30000000000000004</v>
      </c>
    </row>
    <row r="13" spans="1:7" x14ac:dyDescent="0.3">
      <c r="A13" s="5" t="s">
        <v>86</v>
      </c>
      <c r="B13" s="13">
        <v>0.8</v>
      </c>
      <c r="C13" s="5" t="s">
        <v>107</v>
      </c>
      <c r="D13" s="2">
        <v>0.2</v>
      </c>
      <c r="F13" s="1"/>
      <c r="G13" s="2"/>
    </row>
    <row r="14" spans="1:7" x14ac:dyDescent="0.3">
      <c r="A14" s="5" t="s">
        <v>87</v>
      </c>
      <c r="B14" s="13">
        <v>0.6</v>
      </c>
      <c r="C14" s="5" t="s">
        <v>108</v>
      </c>
      <c r="D14" s="2">
        <v>0.2</v>
      </c>
      <c r="F14" s="1" t="s">
        <v>3</v>
      </c>
      <c r="G14" s="2">
        <f>QUARTILE(B2:B21,1)</f>
        <v>0.2</v>
      </c>
    </row>
    <row r="15" spans="1:7" x14ac:dyDescent="0.3">
      <c r="A15" s="5" t="s">
        <v>88</v>
      </c>
      <c r="B15" s="13">
        <v>0.2</v>
      </c>
      <c r="C15" s="5" t="s">
        <v>109</v>
      </c>
      <c r="D15" s="2">
        <v>0.8</v>
      </c>
      <c r="F15" s="1" t="s">
        <v>3</v>
      </c>
      <c r="G15" s="2">
        <f>QUARTILE(B2:B21,3)</f>
        <v>0.65</v>
      </c>
    </row>
    <row r="16" spans="1:7" x14ac:dyDescent="0.3">
      <c r="A16" s="5" t="s">
        <v>89</v>
      </c>
      <c r="B16" s="13">
        <v>0.2</v>
      </c>
      <c r="C16" s="5" t="s">
        <v>110</v>
      </c>
      <c r="D16" s="2">
        <v>0.2</v>
      </c>
    </row>
    <row r="17" spans="1:7" x14ac:dyDescent="0.3">
      <c r="A17" s="5" t="s">
        <v>90</v>
      </c>
      <c r="B17" s="13">
        <v>0.2</v>
      </c>
      <c r="C17" s="5" t="s">
        <v>111</v>
      </c>
      <c r="D17" s="2">
        <v>0.2</v>
      </c>
      <c r="F17" s="1" t="s">
        <v>5</v>
      </c>
    </row>
    <row r="18" spans="1:7" x14ac:dyDescent="0.3">
      <c r="A18" s="5" t="s">
        <v>91</v>
      </c>
      <c r="B18" s="13">
        <v>0.6</v>
      </c>
      <c r="C18" s="5" t="s">
        <v>112</v>
      </c>
      <c r="D18" s="2">
        <v>0.2</v>
      </c>
      <c r="F18" s="1" t="s">
        <v>2</v>
      </c>
      <c r="G18" s="2">
        <f>MEDIAN(D2:D27)</f>
        <v>0.2</v>
      </c>
    </row>
    <row r="19" spans="1:7" x14ac:dyDescent="0.3">
      <c r="A19" s="5" t="s">
        <v>92</v>
      </c>
      <c r="B19" s="13">
        <v>0.4</v>
      </c>
      <c r="C19" s="5" t="s">
        <v>113</v>
      </c>
      <c r="D19" s="2">
        <v>0</v>
      </c>
      <c r="F19" s="1" t="s">
        <v>3</v>
      </c>
      <c r="G19" s="2">
        <f>QUARTILE(D2:D27,1)</f>
        <v>0.2</v>
      </c>
    </row>
    <row r="20" spans="1:7" x14ac:dyDescent="0.3">
      <c r="A20" s="5" t="s">
        <v>93</v>
      </c>
      <c r="B20" s="13">
        <v>0.2</v>
      </c>
      <c r="C20" s="5" t="s">
        <v>114</v>
      </c>
      <c r="D20" s="2">
        <v>0.2</v>
      </c>
      <c r="F20" s="1" t="s">
        <v>3</v>
      </c>
      <c r="G20" s="2">
        <f>QUARTILE(D3:D27,3)</f>
        <v>0.6</v>
      </c>
    </row>
    <row r="21" spans="1:7" x14ac:dyDescent="0.3">
      <c r="A21" s="5" t="s">
        <v>94</v>
      </c>
      <c r="B21" s="13">
        <v>0.8</v>
      </c>
      <c r="C21" s="5" t="s">
        <v>115</v>
      </c>
      <c r="D21" s="2">
        <v>0.6</v>
      </c>
    </row>
    <row r="22" spans="1:7" x14ac:dyDescent="0.3">
      <c r="B22" s="10"/>
      <c r="C22" s="5" t="s">
        <v>116</v>
      </c>
      <c r="D22" s="2">
        <v>0.2</v>
      </c>
    </row>
    <row r="23" spans="1:7" x14ac:dyDescent="0.3">
      <c r="C23" s="5" t="s">
        <v>117</v>
      </c>
      <c r="D23" s="2">
        <v>0.2</v>
      </c>
    </row>
    <row r="24" spans="1:7" x14ac:dyDescent="0.3">
      <c r="C24" s="5" t="s">
        <v>118</v>
      </c>
      <c r="D24" s="2">
        <v>0.4</v>
      </c>
    </row>
    <row r="25" spans="1:7" x14ac:dyDescent="0.3">
      <c r="C25" s="5" t="s">
        <v>119</v>
      </c>
      <c r="D25" s="2">
        <v>0.8</v>
      </c>
    </row>
    <row r="26" spans="1:7" x14ac:dyDescent="0.3">
      <c r="C26" s="5" t="s">
        <v>120</v>
      </c>
      <c r="D26" s="2">
        <v>0.4</v>
      </c>
    </row>
    <row r="27" spans="1:7" x14ac:dyDescent="0.3">
      <c r="C27" s="5" t="s">
        <v>121</v>
      </c>
      <c r="D27" s="2">
        <v>0.4</v>
      </c>
    </row>
    <row r="29" spans="1:7" x14ac:dyDescent="0.3">
      <c r="D29" s="2"/>
    </row>
    <row r="30" spans="1:7" x14ac:dyDescent="0.3">
      <c r="D30" s="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B49D9-5E53-437E-B40B-2A6D57FD2037}">
  <dimension ref="A1:N30"/>
  <sheetViews>
    <sheetView workbookViewId="0">
      <selection activeCell="C1" sqref="C1:C1048576"/>
    </sheetView>
  </sheetViews>
  <sheetFormatPr defaultRowHeight="14.4" x14ac:dyDescent="0.3"/>
  <cols>
    <col min="1" max="1" width="56.6640625" style="5" bestFit="1" customWidth="1"/>
    <col min="2" max="2" width="7.88671875" style="5" bestFit="1" customWidth="1"/>
    <col min="3" max="3" width="87.109375" style="5" bestFit="1" customWidth="1"/>
    <col min="4" max="4" width="7.88671875" style="5" bestFit="1" customWidth="1"/>
    <col min="5" max="16384" width="8.88671875" style="5"/>
  </cols>
  <sheetData>
    <row r="1" spans="1:14" x14ac:dyDescent="0.3">
      <c r="A1" s="1" t="s">
        <v>74</v>
      </c>
      <c r="B1" s="1" t="s">
        <v>8</v>
      </c>
      <c r="C1" s="1" t="s">
        <v>95</v>
      </c>
      <c r="D1" s="1" t="s">
        <v>5</v>
      </c>
    </row>
    <row r="2" spans="1:14" x14ac:dyDescent="0.3">
      <c r="A2" s="5" t="s">
        <v>75</v>
      </c>
      <c r="B2" s="13">
        <v>0.28599999999999998</v>
      </c>
      <c r="C2" s="13" t="s">
        <v>96</v>
      </c>
      <c r="D2" s="2">
        <v>0</v>
      </c>
    </row>
    <row r="3" spans="1:14" x14ac:dyDescent="0.3">
      <c r="A3" s="5" t="s">
        <v>76</v>
      </c>
      <c r="B3" s="13">
        <v>1</v>
      </c>
      <c r="C3" s="5" t="s">
        <v>97</v>
      </c>
      <c r="D3" s="2">
        <v>0.85699999999999998</v>
      </c>
      <c r="N3" s="6"/>
    </row>
    <row r="4" spans="1:14" x14ac:dyDescent="0.3">
      <c r="A4" s="5" t="s">
        <v>77</v>
      </c>
      <c r="B4" s="13">
        <v>0.28599999999999998</v>
      </c>
      <c r="C4" s="5" t="s">
        <v>98</v>
      </c>
      <c r="D4" s="2">
        <v>0.71399999999999997</v>
      </c>
    </row>
    <row r="5" spans="1:14" x14ac:dyDescent="0.3">
      <c r="A5" s="5" t="s">
        <v>78</v>
      </c>
      <c r="B5" s="13">
        <v>0.42799999999999999</v>
      </c>
      <c r="C5" s="5" t="s">
        <v>99</v>
      </c>
      <c r="D5" s="2">
        <v>0.57099999999999995</v>
      </c>
      <c r="F5" s="1"/>
    </row>
    <row r="6" spans="1:14" x14ac:dyDescent="0.3">
      <c r="A6" s="5" t="s">
        <v>79</v>
      </c>
      <c r="B6" s="13">
        <v>0.28599999999999998</v>
      </c>
      <c r="C6" s="5" t="s">
        <v>100</v>
      </c>
      <c r="D6" s="2">
        <v>0.57099999999999995</v>
      </c>
      <c r="F6" s="1"/>
      <c r="G6" s="2"/>
    </row>
    <row r="7" spans="1:14" x14ac:dyDescent="0.3">
      <c r="A7" s="5" t="s">
        <v>80</v>
      </c>
      <c r="B7" s="13">
        <v>0.14199999999999999</v>
      </c>
      <c r="C7" s="5" t="s">
        <v>101</v>
      </c>
      <c r="D7" s="2">
        <v>1</v>
      </c>
      <c r="F7" s="1"/>
      <c r="G7" s="2"/>
    </row>
    <row r="8" spans="1:14" x14ac:dyDescent="0.3">
      <c r="A8" s="5" t="s">
        <v>81</v>
      </c>
      <c r="B8" s="13">
        <v>0.57099999999999995</v>
      </c>
      <c r="C8" s="5" t="s">
        <v>102</v>
      </c>
      <c r="D8" s="2">
        <v>0</v>
      </c>
      <c r="F8" s="1"/>
      <c r="G8" s="2"/>
    </row>
    <row r="9" spans="1:14" x14ac:dyDescent="0.3">
      <c r="A9" s="5" t="s">
        <v>82</v>
      </c>
      <c r="B9" s="13">
        <v>0.28599999999999998</v>
      </c>
      <c r="C9" s="5" t="s">
        <v>103</v>
      </c>
      <c r="D9" s="2">
        <v>1</v>
      </c>
      <c r="F9" s="1"/>
      <c r="G9" s="2"/>
    </row>
    <row r="10" spans="1:14" x14ac:dyDescent="0.3">
      <c r="A10" s="5" t="s">
        <v>83</v>
      </c>
      <c r="B10" s="13">
        <v>0.71399999999999997</v>
      </c>
      <c r="C10" s="5" t="s">
        <v>104</v>
      </c>
      <c r="D10" s="2">
        <v>0.28599999999999998</v>
      </c>
    </row>
    <row r="11" spans="1:14" x14ac:dyDescent="0.3">
      <c r="A11" s="5" t="s">
        <v>84</v>
      </c>
      <c r="B11" s="13">
        <v>0.42799999999999999</v>
      </c>
      <c r="C11" s="13" t="s">
        <v>105</v>
      </c>
      <c r="D11" s="2">
        <v>1</v>
      </c>
    </row>
    <row r="12" spans="1:14" x14ac:dyDescent="0.3">
      <c r="A12" s="5" t="s">
        <v>85</v>
      </c>
      <c r="B12" s="13">
        <v>0.42799999999999999</v>
      </c>
      <c r="C12" s="5" t="s">
        <v>106</v>
      </c>
      <c r="D12" s="2">
        <v>0.42799999999999999</v>
      </c>
      <c r="F12" s="1" t="s">
        <v>8</v>
      </c>
    </row>
    <row r="13" spans="1:14" x14ac:dyDescent="0.3">
      <c r="A13" s="5" t="s">
        <v>86</v>
      </c>
      <c r="B13" s="13">
        <v>0.85699999999999998</v>
      </c>
      <c r="C13" s="5" t="s">
        <v>107</v>
      </c>
      <c r="D13" s="2">
        <v>0.71399999999999997</v>
      </c>
      <c r="F13" s="1" t="s">
        <v>2</v>
      </c>
      <c r="G13" s="2">
        <f>MEDIAN(B2:B21)</f>
        <v>0.42799999999999999</v>
      </c>
    </row>
    <row r="14" spans="1:14" x14ac:dyDescent="0.3">
      <c r="A14" s="5" t="s">
        <v>87</v>
      </c>
      <c r="B14" s="13">
        <v>0.42799999999999999</v>
      </c>
      <c r="C14" s="5" t="s">
        <v>108</v>
      </c>
      <c r="D14" s="2">
        <v>0.42799999999999999</v>
      </c>
      <c r="F14" s="1" t="s">
        <v>3</v>
      </c>
      <c r="G14" s="2">
        <f>QUARTILE(B2:B21,1)</f>
        <v>0.28599999999999998</v>
      </c>
    </row>
    <row r="15" spans="1:14" x14ac:dyDescent="0.3">
      <c r="A15" s="5" t="s">
        <v>88</v>
      </c>
      <c r="B15" s="13">
        <v>1</v>
      </c>
      <c r="C15" s="5" t="s">
        <v>109</v>
      </c>
      <c r="D15" s="2">
        <v>0.42799999999999999</v>
      </c>
      <c r="F15" s="1" t="s">
        <v>3</v>
      </c>
      <c r="G15" s="2">
        <f>QUARTILE(B2:B21,3)</f>
        <v>0.6067499999999999</v>
      </c>
    </row>
    <row r="16" spans="1:14" x14ac:dyDescent="0.3">
      <c r="A16" s="5" t="s">
        <v>89</v>
      </c>
      <c r="B16" s="13">
        <v>0.28599999999999998</v>
      </c>
      <c r="C16" s="5" t="s">
        <v>110</v>
      </c>
      <c r="D16" s="2">
        <v>1</v>
      </c>
    </row>
    <row r="17" spans="1:7" x14ac:dyDescent="0.3">
      <c r="A17" s="5" t="s">
        <v>90</v>
      </c>
      <c r="B17" s="13">
        <v>0.42799999999999999</v>
      </c>
      <c r="C17" s="5" t="s">
        <v>111</v>
      </c>
      <c r="D17" s="2">
        <v>0.71399999999999997</v>
      </c>
      <c r="F17" s="1" t="s">
        <v>5</v>
      </c>
    </row>
    <row r="18" spans="1:7" x14ac:dyDescent="0.3">
      <c r="A18" s="5" t="s">
        <v>91</v>
      </c>
      <c r="B18" s="13">
        <v>0.42799999999999999</v>
      </c>
      <c r="C18" s="5" t="s">
        <v>112</v>
      </c>
      <c r="D18" s="2">
        <v>0.57099999999999995</v>
      </c>
      <c r="F18" s="1" t="s">
        <v>2</v>
      </c>
      <c r="G18" s="2">
        <f>MEDIAN(D3:D27)</f>
        <v>0.71399999999999997</v>
      </c>
    </row>
    <row r="19" spans="1:7" x14ac:dyDescent="0.3">
      <c r="A19" s="5" t="s">
        <v>92</v>
      </c>
      <c r="B19" s="13">
        <v>0.57099999999999995</v>
      </c>
      <c r="C19" s="5" t="s">
        <v>113</v>
      </c>
      <c r="D19" s="2">
        <v>0.42799999999999999</v>
      </c>
      <c r="F19" s="1" t="s">
        <v>3</v>
      </c>
      <c r="G19" s="2">
        <f>QUARTILE(D3:D27,1)</f>
        <v>0.42799999999999999</v>
      </c>
    </row>
    <row r="20" spans="1:7" x14ac:dyDescent="0.3">
      <c r="A20" s="5" t="s">
        <v>93</v>
      </c>
      <c r="B20" s="13">
        <v>0.42799999999999999</v>
      </c>
      <c r="C20" s="5" t="s">
        <v>114</v>
      </c>
      <c r="D20" s="2">
        <v>0.57099999999999995</v>
      </c>
      <c r="F20" s="1" t="s">
        <v>3</v>
      </c>
      <c r="G20" s="2">
        <f>QUARTILE(D3:D27,3)</f>
        <v>0.85699999999999998</v>
      </c>
    </row>
    <row r="21" spans="1:7" x14ac:dyDescent="0.3">
      <c r="A21" s="5" t="s">
        <v>94</v>
      </c>
      <c r="B21" s="13">
        <v>0.71399999999999997</v>
      </c>
      <c r="C21" s="5" t="s">
        <v>115</v>
      </c>
      <c r="D21" s="2">
        <v>0.85699999999999998</v>
      </c>
    </row>
    <row r="22" spans="1:7" x14ac:dyDescent="0.3">
      <c r="B22" s="10"/>
      <c r="C22" s="5" t="s">
        <v>116</v>
      </c>
      <c r="D22" s="2">
        <v>0.57099999999999995</v>
      </c>
    </row>
    <row r="23" spans="1:7" x14ac:dyDescent="0.3">
      <c r="C23" s="5" t="s">
        <v>117</v>
      </c>
      <c r="D23" s="2">
        <v>0.28599999999999998</v>
      </c>
    </row>
    <row r="24" spans="1:7" x14ac:dyDescent="0.3">
      <c r="C24" s="5" t="s">
        <v>118</v>
      </c>
      <c r="D24" s="2">
        <v>0.85699999999999998</v>
      </c>
    </row>
    <row r="25" spans="1:7" x14ac:dyDescent="0.3">
      <c r="C25" s="5" t="s">
        <v>119</v>
      </c>
      <c r="D25" s="2">
        <v>0.85699999999999998</v>
      </c>
    </row>
    <row r="26" spans="1:7" x14ac:dyDescent="0.3">
      <c r="C26" s="5" t="s">
        <v>120</v>
      </c>
      <c r="D26" s="2">
        <v>0.85699999999999998</v>
      </c>
    </row>
    <row r="27" spans="1:7" x14ac:dyDescent="0.3">
      <c r="C27" s="5" t="s">
        <v>121</v>
      </c>
      <c r="D27" s="2">
        <v>0.85699999999999998</v>
      </c>
    </row>
    <row r="29" spans="1:7" x14ac:dyDescent="0.3">
      <c r="D29" s="2"/>
    </row>
    <row r="30" spans="1:7" x14ac:dyDescent="0.3">
      <c r="D30" s="2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85A8E-C705-4B39-B54E-4AE3F697DC98}">
  <dimension ref="A1:G47"/>
  <sheetViews>
    <sheetView workbookViewId="0">
      <selection activeCell="C1" sqref="C1:C1048576"/>
    </sheetView>
  </sheetViews>
  <sheetFormatPr defaultRowHeight="14.4" x14ac:dyDescent="0.3"/>
  <cols>
    <col min="1" max="1" width="56.6640625" style="5" bestFit="1" customWidth="1"/>
    <col min="2" max="2" width="6.88671875" style="5" bestFit="1" customWidth="1"/>
    <col min="3" max="3" width="87.109375" style="5" bestFit="1" customWidth="1"/>
    <col min="4" max="4" width="6.88671875" style="5" bestFit="1" customWidth="1"/>
    <col min="5" max="16384" width="8.88671875" style="5"/>
  </cols>
  <sheetData>
    <row r="1" spans="1:7" x14ac:dyDescent="0.3">
      <c r="A1" s="1" t="s">
        <v>74</v>
      </c>
      <c r="B1" s="15" t="s">
        <v>8</v>
      </c>
      <c r="C1" s="1" t="s">
        <v>95</v>
      </c>
      <c r="D1" s="15" t="s">
        <v>5</v>
      </c>
    </row>
    <row r="2" spans="1:7" x14ac:dyDescent="0.3">
      <c r="A2" s="5" t="s">
        <v>75</v>
      </c>
      <c r="B2" s="13">
        <v>0</v>
      </c>
      <c r="C2" s="13" t="s">
        <v>96</v>
      </c>
      <c r="D2" s="13">
        <v>0</v>
      </c>
    </row>
    <row r="3" spans="1:7" x14ac:dyDescent="0.3">
      <c r="A3" s="5" t="s">
        <v>76</v>
      </c>
      <c r="B3" s="13">
        <v>0.25</v>
      </c>
      <c r="C3" s="5" t="s">
        <v>97</v>
      </c>
      <c r="D3" s="13">
        <v>0.5</v>
      </c>
    </row>
    <row r="4" spans="1:7" x14ac:dyDescent="0.3">
      <c r="A4" s="5" t="s">
        <v>77</v>
      </c>
      <c r="B4" s="13">
        <v>0.25</v>
      </c>
      <c r="C4" s="5" t="s">
        <v>98</v>
      </c>
      <c r="D4" s="13">
        <v>0.75</v>
      </c>
    </row>
    <row r="5" spans="1:7" x14ac:dyDescent="0.3">
      <c r="A5" s="5" t="s">
        <v>78</v>
      </c>
      <c r="B5" s="13">
        <v>0</v>
      </c>
      <c r="C5" s="5" t="s">
        <v>99</v>
      </c>
      <c r="D5" s="13">
        <v>0.25</v>
      </c>
      <c r="F5" s="1"/>
    </row>
    <row r="6" spans="1:7" x14ac:dyDescent="0.3">
      <c r="A6" s="5" t="s">
        <v>79</v>
      </c>
      <c r="B6" s="13">
        <v>0</v>
      </c>
      <c r="C6" s="5" t="s">
        <v>100</v>
      </c>
      <c r="D6" s="13">
        <v>0.25</v>
      </c>
      <c r="F6" s="1"/>
      <c r="G6" s="2"/>
    </row>
    <row r="7" spans="1:7" x14ac:dyDescent="0.3">
      <c r="A7" s="5" t="s">
        <v>80</v>
      </c>
      <c r="B7" s="13">
        <v>0</v>
      </c>
      <c r="C7" s="5" t="s">
        <v>101</v>
      </c>
      <c r="D7" s="13">
        <v>0.75</v>
      </c>
      <c r="F7" s="1"/>
      <c r="G7" s="2"/>
    </row>
    <row r="8" spans="1:7" x14ac:dyDescent="0.3">
      <c r="A8" s="5" t="s">
        <v>81</v>
      </c>
      <c r="B8" s="13">
        <v>0.25</v>
      </c>
      <c r="C8" s="5" t="s">
        <v>102</v>
      </c>
      <c r="D8" s="13">
        <v>0</v>
      </c>
      <c r="F8" s="1"/>
      <c r="G8" s="2"/>
    </row>
    <row r="9" spans="1:7" x14ac:dyDescent="0.3">
      <c r="A9" s="5" t="s">
        <v>82</v>
      </c>
      <c r="B9" s="13">
        <v>0.25</v>
      </c>
      <c r="C9" s="5" t="s">
        <v>103</v>
      </c>
      <c r="D9" s="13">
        <v>0.25</v>
      </c>
    </row>
    <row r="10" spans="1:7" x14ac:dyDescent="0.3">
      <c r="A10" s="5" t="s">
        <v>83</v>
      </c>
      <c r="B10" s="13">
        <v>0.25</v>
      </c>
      <c r="C10" s="5" t="s">
        <v>104</v>
      </c>
      <c r="D10" s="13">
        <v>0</v>
      </c>
    </row>
    <row r="11" spans="1:7" x14ac:dyDescent="0.3">
      <c r="A11" s="5" t="s">
        <v>84</v>
      </c>
      <c r="B11" s="13">
        <v>0.25</v>
      </c>
      <c r="C11" s="13" t="s">
        <v>105</v>
      </c>
      <c r="D11" s="13">
        <v>0.75</v>
      </c>
      <c r="F11" s="1" t="s">
        <v>8</v>
      </c>
    </row>
    <row r="12" spans="1:7" x14ac:dyDescent="0.3">
      <c r="A12" s="5" t="s">
        <v>85</v>
      </c>
      <c r="B12" s="13">
        <v>0</v>
      </c>
      <c r="C12" s="5" t="s">
        <v>106</v>
      </c>
      <c r="D12" s="13">
        <v>0</v>
      </c>
      <c r="F12" s="1" t="s">
        <v>2</v>
      </c>
      <c r="G12" s="2">
        <f>MEDIAN(B2:B21)</f>
        <v>0.25</v>
      </c>
    </row>
    <row r="13" spans="1:7" x14ac:dyDescent="0.3">
      <c r="A13" s="5" t="s">
        <v>86</v>
      </c>
      <c r="B13" s="13">
        <v>0</v>
      </c>
      <c r="C13" s="5" t="s">
        <v>107</v>
      </c>
      <c r="D13" s="13">
        <v>0.5</v>
      </c>
      <c r="F13" s="1"/>
      <c r="G13" s="2"/>
    </row>
    <row r="14" spans="1:7" x14ac:dyDescent="0.3">
      <c r="A14" s="5" t="s">
        <v>87</v>
      </c>
      <c r="B14" s="13">
        <v>0.25</v>
      </c>
      <c r="C14" s="5" t="s">
        <v>108</v>
      </c>
      <c r="D14" s="13">
        <v>0.5</v>
      </c>
      <c r="F14" s="1" t="s">
        <v>3</v>
      </c>
      <c r="G14" s="2">
        <f>QUARTILE(B2:B21,1)</f>
        <v>0</v>
      </c>
    </row>
    <row r="15" spans="1:7" x14ac:dyDescent="0.3">
      <c r="A15" s="5" t="s">
        <v>88</v>
      </c>
      <c r="B15" s="13">
        <v>0.5</v>
      </c>
      <c r="C15" s="5" t="s">
        <v>109</v>
      </c>
      <c r="D15" s="13">
        <v>0.5</v>
      </c>
      <c r="F15" s="1" t="s">
        <v>3</v>
      </c>
      <c r="G15" s="2">
        <f>QUARTILE(B2:B21,3)</f>
        <v>0.25</v>
      </c>
    </row>
    <row r="16" spans="1:7" x14ac:dyDescent="0.3">
      <c r="A16" s="5" t="s">
        <v>89</v>
      </c>
      <c r="B16" s="13">
        <v>0</v>
      </c>
      <c r="C16" s="5" t="s">
        <v>110</v>
      </c>
      <c r="D16" s="13">
        <v>0.5</v>
      </c>
    </row>
    <row r="17" spans="1:7" x14ac:dyDescent="0.3">
      <c r="A17" s="5" t="s">
        <v>90</v>
      </c>
      <c r="B17" s="13">
        <v>0.25</v>
      </c>
      <c r="C17" s="5" t="s">
        <v>111</v>
      </c>
      <c r="D17" s="13">
        <v>0</v>
      </c>
      <c r="F17" s="1" t="s">
        <v>5</v>
      </c>
    </row>
    <row r="18" spans="1:7" x14ac:dyDescent="0.3">
      <c r="A18" s="5" t="s">
        <v>91</v>
      </c>
      <c r="B18" s="13">
        <v>0</v>
      </c>
      <c r="C18" s="5" t="s">
        <v>112</v>
      </c>
      <c r="D18" s="13">
        <v>0</v>
      </c>
      <c r="F18" s="1" t="s">
        <v>2</v>
      </c>
      <c r="G18" s="2">
        <f>MEDIAN(D2:D27)</f>
        <v>0.375</v>
      </c>
    </row>
    <row r="19" spans="1:7" x14ac:dyDescent="0.3">
      <c r="A19" s="5" t="s">
        <v>92</v>
      </c>
      <c r="B19" s="13">
        <v>0</v>
      </c>
      <c r="C19" s="5" t="s">
        <v>113</v>
      </c>
      <c r="D19" s="13">
        <v>0</v>
      </c>
      <c r="F19" s="1" t="s">
        <v>3</v>
      </c>
      <c r="G19" s="2">
        <f>QUARTILE(D2:D27,1)</f>
        <v>0</v>
      </c>
    </row>
    <row r="20" spans="1:7" x14ac:dyDescent="0.3">
      <c r="A20" s="5" t="s">
        <v>93</v>
      </c>
      <c r="B20" s="13">
        <v>0.25</v>
      </c>
      <c r="C20" s="5" t="s">
        <v>114</v>
      </c>
      <c r="D20" s="13">
        <v>0</v>
      </c>
      <c r="F20" s="1" t="s">
        <v>3</v>
      </c>
      <c r="G20" s="2">
        <f>QUARTILE(D2:D27,3)</f>
        <v>0.6875</v>
      </c>
    </row>
    <row r="21" spans="1:7" x14ac:dyDescent="0.3">
      <c r="A21" s="5" t="s">
        <v>94</v>
      </c>
      <c r="B21" s="13">
        <v>0.25</v>
      </c>
      <c r="C21" s="5" t="s">
        <v>115</v>
      </c>
      <c r="D21" s="13">
        <v>0.75</v>
      </c>
    </row>
    <row r="22" spans="1:7" x14ac:dyDescent="0.3">
      <c r="B22" s="16"/>
      <c r="C22" s="5" t="s">
        <v>116</v>
      </c>
      <c r="D22" s="13">
        <v>0</v>
      </c>
    </row>
    <row r="23" spans="1:7" x14ac:dyDescent="0.3">
      <c r="B23" s="16"/>
      <c r="C23" s="5" t="s">
        <v>117</v>
      </c>
      <c r="D23" s="13">
        <v>0</v>
      </c>
    </row>
    <row r="24" spans="1:7" x14ac:dyDescent="0.3">
      <c r="B24" s="16"/>
      <c r="C24" s="5" t="s">
        <v>118</v>
      </c>
      <c r="D24" s="13">
        <v>0.5</v>
      </c>
    </row>
    <row r="25" spans="1:7" x14ac:dyDescent="0.3">
      <c r="B25" s="16"/>
      <c r="C25" s="5" t="s">
        <v>119</v>
      </c>
      <c r="D25" s="13">
        <v>0.75</v>
      </c>
    </row>
    <row r="26" spans="1:7" x14ac:dyDescent="0.3">
      <c r="B26" s="16"/>
      <c r="C26" s="5" t="s">
        <v>120</v>
      </c>
      <c r="D26" s="13">
        <v>0.75</v>
      </c>
    </row>
    <row r="27" spans="1:7" x14ac:dyDescent="0.3">
      <c r="B27" s="16"/>
      <c r="C27" s="5" t="s">
        <v>121</v>
      </c>
      <c r="D27" s="13">
        <v>0.75</v>
      </c>
    </row>
    <row r="28" spans="1:7" x14ac:dyDescent="0.3">
      <c r="B28" s="16"/>
      <c r="D28" s="16"/>
    </row>
    <row r="29" spans="1:7" x14ac:dyDescent="0.3">
      <c r="B29" s="16"/>
      <c r="D29" s="13"/>
    </row>
    <row r="30" spans="1:7" x14ac:dyDescent="0.3">
      <c r="B30" s="16"/>
      <c r="D30" s="13"/>
    </row>
    <row r="31" spans="1:7" x14ac:dyDescent="0.3">
      <c r="B31" s="16"/>
      <c r="D31" s="16"/>
    </row>
    <row r="32" spans="1:7" x14ac:dyDescent="0.3">
      <c r="B32" s="16"/>
      <c r="D32" s="16"/>
    </row>
    <row r="33" spans="2:4" x14ac:dyDescent="0.3">
      <c r="B33" s="16"/>
      <c r="D33" s="16"/>
    </row>
    <row r="34" spans="2:4" x14ac:dyDescent="0.3">
      <c r="B34" s="16"/>
      <c r="D34" s="16"/>
    </row>
    <row r="35" spans="2:4" x14ac:dyDescent="0.3">
      <c r="B35" s="16"/>
      <c r="D35" s="16"/>
    </row>
    <row r="36" spans="2:4" x14ac:dyDescent="0.3">
      <c r="B36" s="16"/>
      <c r="D36" s="16"/>
    </row>
    <row r="37" spans="2:4" x14ac:dyDescent="0.3">
      <c r="B37" s="16"/>
      <c r="D37" s="16"/>
    </row>
    <row r="38" spans="2:4" x14ac:dyDescent="0.3">
      <c r="B38" s="16"/>
      <c r="D38" s="16"/>
    </row>
    <row r="39" spans="2:4" x14ac:dyDescent="0.3">
      <c r="B39" s="16"/>
      <c r="D39" s="16"/>
    </row>
    <row r="40" spans="2:4" x14ac:dyDescent="0.3">
      <c r="B40" s="16"/>
      <c r="D40" s="16"/>
    </row>
    <row r="41" spans="2:4" x14ac:dyDescent="0.3">
      <c r="B41" s="16"/>
      <c r="D41" s="16"/>
    </row>
    <row r="42" spans="2:4" x14ac:dyDescent="0.3">
      <c r="B42" s="16"/>
      <c r="D42" s="16"/>
    </row>
    <row r="43" spans="2:4" x14ac:dyDescent="0.3">
      <c r="B43" s="16"/>
      <c r="D43" s="16"/>
    </row>
    <row r="44" spans="2:4" x14ac:dyDescent="0.3">
      <c r="B44" s="16"/>
      <c r="D44" s="16"/>
    </row>
    <row r="45" spans="2:4" x14ac:dyDescent="0.3">
      <c r="B45" s="16"/>
      <c r="D45" s="16"/>
    </row>
    <row r="46" spans="2:4" x14ac:dyDescent="0.3">
      <c r="B46" s="16"/>
      <c r="D46" s="16"/>
    </row>
    <row r="47" spans="2:4" x14ac:dyDescent="0.3">
      <c r="B47" s="16"/>
      <c r="D47" s="16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9D8AB-ADD4-4585-B121-81D0B9CCE16D}">
  <dimension ref="A1:N47"/>
  <sheetViews>
    <sheetView workbookViewId="0">
      <selection activeCell="C1" sqref="C1"/>
    </sheetView>
  </sheetViews>
  <sheetFormatPr defaultRowHeight="14.4" x14ac:dyDescent="0.3"/>
  <cols>
    <col min="1" max="1" width="56.6640625" style="5" bestFit="1" customWidth="1"/>
    <col min="2" max="2" width="6.88671875" style="5" bestFit="1" customWidth="1"/>
    <col min="3" max="3" width="87.109375" style="5" bestFit="1" customWidth="1"/>
    <col min="4" max="4" width="7.88671875" style="5" bestFit="1" customWidth="1"/>
    <col min="5" max="16384" width="8.88671875" style="5"/>
  </cols>
  <sheetData>
    <row r="1" spans="1:14" x14ac:dyDescent="0.3">
      <c r="A1" s="1" t="s">
        <v>74</v>
      </c>
      <c r="B1" s="15" t="s">
        <v>8</v>
      </c>
      <c r="C1" s="1" t="s">
        <v>95</v>
      </c>
      <c r="D1" s="15" t="s">
        <v>5</v>
      </c>
    </row>
    <row r="2" spans="1:14" x14ac:dyDescent="0.3">
      <c r="A2" s="5" t="s">
        <v>75</v>
      </c>
      <c r="B2" s="13">
        <v>0</v>
      </c>
      <c r="C2" s="13" t="s">
        <v>96</v>
      </c>
      <c r="D2" s="13">
        <v>0</v>
      </c>
    </row>
    <row r="3" spans="1:14" x14ac:dyDescent="0.3">
      <c r="A3" s="5" t="s">
        <v>76</v>
      </c>
      <c r="B3" s="13">
        <v>0.71399999999999997</v>
      </c>
      <c r="C3" s="5" t="s">
        <v>97</v>
      </c>
      <c r="D3" s="13">
        <v>0.57099999999999995</v>
      </c>
      <c r="N3" s="6"/>
    </row>
    <row r="4" spans="1:14" x14ac:dyDescent="0.3">
      <c r="A4" s="5" t="s">
        <v>77</v>
      </c>
      <c r="B4" s="13">
        <v>0</v>
      </c>
      <c r="C4" s="5" t="s">
        <v>98</v>
      </c>
      <c r="D4" s="13">
        <v>0.57099999999999995</v>
      </c>
    </row>
    <row r="5" spans="1:14" x14ac:dyDescent="0.3">
      <c r="A5" s="5" t="s">
        <v>78</v>
      </c>
      <c r="B5" s="13">
        <v>0</v>
      </c>
      <c r="C5" s="5" t="s">
        <v>99</v>
      </c>
      <c r="D5" s="13">
        <v>0.14199999999999999</v>
      </c>
      <c r="F5" s="1"/>
    </row>
    <row r="6" spans="1:14" x14ac:dyDescent="0.3">
      <c r="A6" s="5" t="s">
        <v>79</v>
      </c>
      <c r="B6" s="13">
        <v>0</v>
      </c>
      <c r="C6" s="5" t="s">
        <v>100</v>
      </c>
      <c r="D6" s="13">
        <v>0</v>
      </c>
      <c r="F6" s="1"/>
      <c r="G6" s="2"/>
    </row>
    <row r="7" spans="1:14" x14ac:dyDescent="0.3">
      <c r="A7" s="5" t="s">
        <v>80</v>
      </c>
      <c r="B7" s="13">
        <v>0</v>
      </c>
      <c r="C7" s="5" t="s">
        <v>101</v>
      </c>
      <c r="D7" s="13">
        <v>0.71399999999999997</v>
      </c>
      <c r="F7" s="1"/>
      <c r="G7" s="2"/>
    </row>
    <row r="8" spans="1:14" x14ac:dyDescent="0.3">
      <c r="A8" s="5" t="s">
        <v>81</v>
      </c>
      <c r="B8" s="13">
        <v>0</v>
      </c>
      <c r="C8" s="5" t="s">
        <v>102</v>
      </c>
      <c r="D8" s="13">
        <v>0</v>
      </c>
      <c r="F8" s="1"/>
      <c r="G8" s="2"/>
    </row>
    <row r="9" spans="1:14" x14ac:dyDescent="0.3">
      <c r="A9" s="5" t="s">
        <v>82</v>
      </c>
      <c r="B9" s="13">
        <v>0</v>
      </c>
      <c r="C9" s="5" t="s">
        <v>103</v>
      </c>
      <c r="D9" s="13">
        <v>0.57099999999999995</v>
      </c>
      <c r="F9" s="1"/>
      <c r="G9" s="2"/>
    </row>
    <row r="10" spans="1:14" x14ac:dyDescent="0.3">
      <c r="A10" s="5" t="s">
        <v>83</v>
      </c>
      <c r="B10" s="13">
        <v>0.57099999999999995</v>
      </c>
      <c r="C10" s="5" t="s">
        <v>104</v>
      </c>
      <c r="D10" s="13">
        <v>0</v>
      </c>
    </row>
    <row r="11" spans="1:14" x14ac:dyDescent="0.3">
      <c r="A11" s="5" t="s">
        <v>84</v>
      </c>
      <c r="B11" s="13">
        <v>0</v>
      </c>
      <c r="C11" s="13" t="s">
        <v>105</v>
      </c>
      <c r="D11" s="13">
        <v>0.57099999999999995</v>
      </c>
      <c r="F11" s="1" t="s">
        <v>8</v>
      </c>
    </row>
    <row r="12" spans="1:14" x14ac:dyDescent="0.3">
      <c r="A12" s="5" t="s">
        <v>85</v>
      </c>
      <c r="B12" s="13">
        <v>0</v>
      </c>
      <c r="C12" s="5" t="s">
        <v>106</v>
      </c>
      <c r="D12" s="13">
        <v>0</v>
      </c>
      <c r="F12" s="1" t="s">
        <v>2</v>
      </c>
      <c r="G12" s="2">
        <f>MEDIAN(B2:B21)</f>
        <v>0</v>
      </c>
    </row>
    <row r="13" spans="1:14" x14ac:dyDescent="0.3">
      <c r="A13" s="5" t="s">
        <v>86</v>
      </c>
      <c r="B13" s="13">
        <v>0</v>
      </c>
      <c r="C13" s="5" t="s">
        <v>107</v>
      </c>
      <c r="D13" s="13">
        <v>0</v>
      </c>
      <c r="F13" s="1" t="s">
        <v>3</v>
      </c>
      <c r="G13" s="2">
        <f>QUARTILE(B2:B21,1)</f>
        <v>0</v>
      </c>
    </row>
    <row r="14" spans="1:14" x14ac:dyDescent="0.3">
      <c r="A14" s="5" t="s">
        <v>87</v>
      </c>
      <c r="B14" s="13">
        <v>0</v>
      </c>
      <c r="C14" s="5" t="s">
        <v>108</v>
      </c>
      <c r="D14" s="13">
        <v>0.42799999999999999</v>
      </c>
      <c r="F14" s="1" t="s">
        <v>3</v>
      </c>
      <c r="G14" s="2">
        <f>QUARTILE(B2:B21,3)</f>
        <v>3.5499999999999997E-2</v>
      </c>
    </row>
    <row r="15" spans="1:14" x14ac:dyDescent="0.3">
      <c r="A15" s="5" t="s">
        <v>88</v>
      </c>
      <c r="B15" s="13">
        <v>0.71399999999999997</v>
      </c>
      <c r="C15" s="5" t="s">
        <v>109</v>
      </c>
      <c r="D15" s="13">
        <v>0</v>
      </c>
      <c r="F15" s="1"/>
      <c r="G15" s="2"/>
    </row>
    <row r="16" spans="1:14" x14ac:dyDescent="0.3">
      <c r="A16" s="5" t="s">
        <v>89</v>
      </c>
      <c r="B16" s="13">
        <v>0</v>
      </c>
      <c r="C16" s="5" t="s">
        <v>110</v>
      </c>
      <c r="D16" s="13">
        <v>0.57099999999999995</v>
      </c>
    </row>
    <row r="17" spans="1:7" x14ac:dyDescent="0.3">
      <c r="A17" s="5" t="s">
        <v>90</v>
      </c>
      <c r="B17" s="13">
        <v>0</v>
      </c>
      <c r="C17" s="5" t="s">
        <v>111</v>
      </c>
      <c r="D17" s="13">
        <v>0.42799999999999999</v>
      </c>
      <c r="F17" s="1" t="s">
        <v>5</v>
      </c>
    </row>
    <row r="18" spans="1:7" x14ac:dyDescent="0.3">
      <c r="A18" s="5" t="s">
        <v>91</v>
      </c>
      <c r="B18" s="13">
        <v>0</v>
      </c>
      <c r="C18" s="5" t="s">
        <v>112</v>
      </c>
      <c r="D18" s="13">
        <v>0.28499999999999998</v>
      </c>
      <c r="F18" s="1" t="s">
        <v>2</v>
      </c>
      <c r="G18" s="2">
        <f>MEDIAN(D2:D27)</f>
        <v>0.49949999999999994</v>
      </c>
    </row>
    <row r="19" spans="1:7" x14ac:dyDescent="0.3">
      <c r="A19" s="5" t="s">
        <v>92</v>
      </c>
      <c r="B19" s="13">
        <v>0</v>
      </c>
      <c r="C19" s="5" t="s">
        <v>113</v>
      </c>
      <c r="D19" s="13">
        <v>0.71399999999999997</v>
      </c>
      <c r="F19" s="1" t="s">
        <v>3</v>
      </c>
      <c r="G19" s="2">
        <f>QUARTILE(D2:D27,1)</f>
        <v>0</v>
      </c>
    </row>
    <row r="20" spans="1:7" x14ac:dyDescent="0.3">
      <c r="A20" s="5" t="s">
        <v>93</v>
      </c>
      <c r="B20" s="13">
        <v>0.14199999999999999</v>
      </c>
      <c r="C20" s="5" t="s">
        <v>114</v>
      </c>
      <c r="D20" s="13">
        <v>0.71399999999999997</v>
      </c>
      <c r="F20" s="1" t="s">
        <v>3</v>
      </c>
      <c r="G20" s="2">
        <f>QUARTILE(D2:D27,3)</f>
        <v>0.71399999999999997</v>
      </c>
    </row>
    <row r="21" spans="1:7" x14ac:dyDescent="0.3">
      <c r="A21" s="5" t="s">
        <v>94</v>
      </c>
      <c r="B21" s="13">
        <v>0.14199999999999999</v>
      </c>
      <c r="C21" s="5" t="s">
        <v>115</v>
      </c>
      <c r="D21" s="13">
        <v>1</v>
      </c>
    </row>
    <row r="22" spans="1:7" x14ac:dyDescent="0.3">
      <c r="B22" s="16"/>
      <c r="C22" s="5" t="s">
        <v>116</v>
      </c>
      <c r="D22" s="13">
        <v>0</v>
      </c>
    </row>
    <row r="23" spans="1:7" x14ac:dyDescent="0.3">
      <c r="B23" s="16"/>
      <c r="C23" s="5" t="s">
        <v>117</v>
      </c>
      <c r="D23" s="13">
        <v>0.85699999999999998</v>
      </c>
    </row>
    <row r="24" spans="1:7" x14ac:dyDescent="0.3">
      <c r="B24" s="16"/>
      <c r="C24" s="5" t="s">
        <v>118</v>
      </c>
      <c r="D24" s="13">
        <v>1</v>
      </c>
    </row>
    <row r="25" spans="1:7" x14ac:dyDescent="0.3">
      <c r="B25" s="16"/>
      <c r="C25" s="5" t="s">
        <v>119</v>
      </c>
      <c r="D25" s="13">
        <v>1</v>
      </c>
    </row>
    <row r="26" spans="1:7" x14ac:dyDescent="0.3">
      <c r="B26" s="16"/>
      <c r="C26" s="5" t="s">
        <v>120</v>
      </c>
      <c r="D26" s="13">
        <v>0</v>
      </c>
    </row>
    <row r="27" spans="1:7" x14ac:dyDescent="0.3">
      <c r="B27" s="16"/>
      <c r="C27" s="5" t="s">
        <v>121</v>
      </c>
      <c r="D27" s="13">
        <v>0.71399999999999997</v>
      </c>
    </row>
    <row r="28" spans="1:7" x14ac:dyDescent="0.3">
      <c r="B28" s="16"/>
      <c r="D28" s="16"/>
    </row>
    <row r="29" spans="1:7" x14ac:dyDescent="0.3">
      <c r="B29" s="16"/>
      <c r="D29" s="13"/>
    </row>
    <row r="30" spans="1:7" x14ac:dyDescent="0.3">
      <c r="B30" s="16"/>
      <c r="D30" s="13"/>
    </row>
    <row r="31" spans="1:7" x14ac:dyDescent="0.3">
      <c r="B31" s="16"/>
      <c r="D31" s="16"/>
    </row>
    <row r="32" spans="1:7" x14ac:dyDescent="0.3">
      <c r="B32" s="16"/>
      <c r="D32" s="16"/>
    </row>
    <row r="33" spans="2:4" x14ac:dyDescent="0.3">
      <c r="B33" s="16"/>
      <c r="D33" s="16"/>
    </row>
    <row r="34" spans="2:4" x14ac:dyDescent="0.3">
      <c r="B34" s="16"/>
      <c r="D34" s="16"/>
    </row>
    <row r="35" spans="2:4" x14ac:dyDescent="0.3">
      <c r="B35" s="16"/>
      <c r="D35" s="16"/>
    </row>
    <row r="36" spans="2:4" x14ac:dyDescent="0.3">
      <c r="B36" s="16"/>
      <c r="D36" s="16"/>
    </row>
    <row r="37" spans="2:4" x14ac:dyDescent="0.3">
      <c r="B37" s="16"/>
      <c r="D37" s="16"/>
    </row>
    <row r="38" spans="2:4" x14ac:dyDescent="0.3">
      <c r="B38" s="16"/>
      <c r="D38" s="16"/>
    </row>
    <row r="39" spans="2:4" x14ac:dyDescent="0.3">
      <c r="B39" s="16"/>
      <c r="D39" s="16"/>
    </row>
    <row r="40" spans="2:4" x14ac:dyDescent="0.3">
      <c r="B40" s="16"/>
      <c r="D40" s="16"/>
    </row>
    <row r="41" spans="2:4" x14ac:dyDescent="0.3">
      <c r="B41" s="16"/>
      <c r="D41" s="16"/>
    </row>
    <row r="42" spans="2:4" x14ac:dyDescent="0.3">
      <c r="B42" s="16"/>
      <c r="D42" s="16"/>
    </row>
    <row r="43" spans="2:4" x14ac:dyDescent="0.3">
      <c r="B43" s="16"/>
      <c r="D43" s="16"/>
    </row>
    <row r="44" spans="2:4" x14ac:dyDescent="0.3">
      <c r="B44" s="16"/>
      <c r="D44" s="16"/>
    </row>
    <row r="45" spans="2:4" x14ac:dyDescent="0.3">
      <c r="B45" s="16"/>
      <c r="D45" s="16"/>
    </row>
    <row r="46" spans="2:4" x14ac:dyDescent="0.3">
      <c r="B46" s="16"/>
      <c r="D46" s="16"/>
    </row>
    <row r="47" spans="2:4" x14ac:dyDescent="0.3">
      <c r="B47" s="16"/>
      <c r="D47" s="16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7FCA9-2DAC-4D20-936F-E7A4FA0BBDB7}">
  <dimension ref="A1:F30"/>
  <sheetViews>
    <sheetView zoomScaleNormal="100" workbookViewId="0">
      <selection activeCell="C4" sqref="C4"/>
    </sheetView>
  </sheetViews>
  <sheetFormatPr defaultRowHeight="14.4" x14ac:dyDescent="0.3"/>
  <cols>
    <col min="1" max="1" width="56.6640625" style="5" bestFit="1" customWidth="1"/>
    <col min="2" max="2" width="7.44140625" bestFit="1" customWidth="1"/>
    <col min="3" max="3" width="87.109375" style="5" bestFit="1" customWidth="1"/>
    <col min="4" max="4" width="7.44140625" bestFit="1" customWidth="1"/>
  </cols>
  <sheetData>
    <row r="1" spans="1:4" x14ac:dyDescent="0.3">
      <c r="A1" s="1" t="s">
        <v>74</v>
      </c>
      <c r="B1" s="1" t="s">
        <v>4</v>
      </c>
      <c r="C1" s="1" t="s">
        <v>95</v>
      </c>
      <c r="D1" s="1" t="s">
        <v>5</v>
      </c>
    </row>
    <row r="2" spans="1:4" x14ac:dyDescent="0.3">
      <c r="A2" t="s">
        <v>82</v>
      </c>
      <c r="B2">
        <v>161</v>
      </c>
      <c r="C2" s="5" t="s">
        <v>122</v>
      </c>
      <c r="D2" s="3">
        <v>723</v>
      </c>
    </row>
    <row r="3" spans="1:4" x14ac:dyDescent="0.3">
      <c r="A3" t="s">
        <v>83</v>
      </c>
      <c r="B3">
        <v>29</v>
      </c>
      <c r="C3" t="s">
        <v>98</v>
      </c>
      <c r="D3" s="3">
        <v>36</v>
      </c>
    </row>
    <row r="4" spans="1:4" x14ac:dyDescent="0.3">
      <c r="A4" t="s">
        <v>84</v>
      </c>
      <c r="B4">
        <v>95</v>
      </c>
      <c r="C4" s="14" t="s">
        <v>107</v>
      </c>
      <c r="D4" s="3">
        <v>52</v>
      </c>
    </row>
    <row r="5" spans="1:4" x14ac:dyDescent="0.3">
      <c r="A5" t="s">
        <v>85</v>
      </c>
      <c r="B5">
        <v>11</v>
      </c>
      <c r="C5" t="s">
        <v>100</v>
      </c>
      <c r="D5" s="3">
        <v>24</v>
      </c>
    </row>
    <row r="6" spans="1:4" x14ac:dyDescent="0.3">
      <c r="A6" t="s">
        <v>86</v>
      </c>
      <c r="B6">
        <v>23</v>
      </c>
      <c r="C6" t="s">
        <v>101</v>
      </c>
      <c r="D6" s="3">
        <v>89</v>
      </c>
    </row>
    <row r="7" spans="1:4" x14ac:dyDescent="0.3">
      <c r="A7" t="s">
        <v>88</v>
      </c>
      <c r="B7">
        <v>5</v>
      </c>
      <c r="D7" s="3">
        <v>82</v>
      </c>
    </row>
    <row r="8" spans="1:4" x14ac:dyDescent="0.3">
      <c r="A8" t="s">
        <v>89</v>
      </c>
      <c r="B8">
        <v>50</v>
      </c>
      <c r="C8" t="s">
        <v>103</v>
      </c>
      <c r="D8" s="4">
        <v>70</v>
      </c>
    </row>
    <row r="9" spans="1:4" x14ac:dyDescent="0.3">
      <c r="A9" t="s">
        <v>90</v>
      </c>
      <c r="B9">
        <v>92</v>
      </c>
      <c r="C9" t="s">
        <v>105</v>
      </c>
      <c r="D9" s="3">
        <v>433</v>
      </c>
    </row>
    <row r="10" spans="1:4" x14ac:dyDescent="0.3">
      <c r="A10" t="s">
        <v>91</v>
      </c>
      <c r="B10">
        <v>21</v>
      </c>
      <c r="C10" t="s">
        <v>99</v>
      </c>
      <c r="D10" s="3">
        <v>7</v>
      </c>
    </row>
    <row r="11" spans="1:4" x14ac:dyDescent="0.3">
      <c r="A11" t="s">
        <v>92</v>
      </c>
      <c r="B11">
        <v>27</v>
      </c>
      <c r="C11" t="s">
        <v>109</v>
      </c>
      <c r="D11" s="3">
        <v>277</v>
      </c>
    </row>
    <row r="12" spans="1:4" x14ac:dyDescent="0.3">
      <c r="A12" t="s">
        <v>93</v>
      </c>
      <c r="B12">
        <v>8</v>
      </c>
      <c r="C12" t="s">
        <v>110</v>
      </c>
      <c r="D12" s="3">
        <v>63</v>
      </c>
    </row>
    <row r="13" spans="1:4" x14ac:dyDescent="0.3">
      <c r="A13" t="s">
        <v>94</v>
      </c>
      <c r="B13">
        <v>16</v>
      </c>
      <c r="C13" t="s">
        <v>111</v>
      </c>
      <c r="D13" s="3">
        <v>125</v>
      </c>
    </row>
    <row r="14" spans="1:4" x14ac:dyDescent="0.3">
      <c r="A14" t="s">
        <v>75</v>
      </c>
      <c r="B14">
        <v>118</v>
      </c>
      <c r="C14" t="s">
        <v>112</v>
      </c>
      <c r="D14" s="3">
        <v>141</v>
      </c>
    </row>
    <row r="15" spans="1:4" x14ac:dyDescent="0.3">
      <c r="A15" t="s">
        <v>77</v>
      </c>
      <c r="B15">
        <v>78</v>
      </c>
      <c r="C15" t="s">
        <v>113</v>
      </c>
      <c r="D15" s="3">
        <v>16</v>
      </c>
    </row>
    <row r="16" spans="1:4" x14ac:dyDescent="0.3">
      <c r="A16" t="s">
        <v>78</v>
      </c>
      <c r="B16">
        <v>37</v>
      </c>
      <c r="C16" t="s">
        <v>114</v>
      </c>
      <c r="D16" s="3">
        <v>40</v>
      </c>
    </row>
    <row r="17" spans="1:6" x14ac:dyDescent="0.3">
      <c r="A17" t="s">
        <v>79</v>
      </c>
      <c r="B17">
        <v>25</v>
      </c>
      <c r="C17" t="s">
        <v>114</v>
      </c>
      <c r="D17" s="3">
        <v>31</v>
      </c>
    </row>
    <row r="18" spans="1:6" x14ac:dyDescent="0.3">
      <c r="A18" t="s">
        <v>80</v>
      </c>
      <c r="B18">
        <v>123</v>
      </c>
      <c r="C18" t="s">
        <v>115</v>
      </c>
      <c r="D18" s="3">
        <v>186</v>
      </c>
    </row>
    <row r="19" spans="1:6" x14ac:dyDescent="0.3">
      <c r="A19" t="s">
        <v>81</v>
      </c>
      <c r="B19">
        <v>13</v>
      </c>
      <c r="C19" t="s">
        <v>116</v>
      </c>
      <c r="D19" s="4">
        <v>72</v>
      </c>
    </row>
    <row r="20" spans="1:6" x14ac:dyDescent="0.3">
      <c r="C20" t="s">
        <v>118</v>
      </c>
      <c r="D20" s="3">
        <v>47</v>
      </c>
    </row>
    <row r="21" spans="1:6" x14ac:dyDescent="0.3">
      <c r="C21" t="s">
        <v>119</v>
      </c>
      <c r="D21" s="3">
        <v>75</v>
      </c>
    </row>
    <row r="22" spans="1:6" x14ac:dyDescent="0.3">
      <c r="C22" t="s">
        <v>120</v>
      </c>
      <c r="D22" s="3">
        <v>57</v>
      </c>
    </row>
    <row r="23" spans="1:6" x14ac:dyDescent="0.3">
      <c r="C23" t="s">
        <v>121</v>
      </c>
      <c r="D23" s="3">
        <v>72</v>
      </c>
    </row>
    <row r="25" spans="1:6" x14ac:dyDescent="0.3">
      <c r="B25" s="1" t="s">
        <v>2</v>
      </c>
      <c r="C25" s="1"/>
      <c r="D25" s="1" t="s">
        <v>2</v>
      </c>
    </row>
    <row r="26" spans="1:6" x14ac:dyDescent="0.3">
      <c r="B26">
        <f>MEDIAN(B2:B19)</f>
        <v>28</v>
      </c>
      <c r="D26" s="3">
        <f>MEDIAN(D2:D23)</f>
        <v>71</v>
      </c>
    </row>
    <row r="27" spans="1:6" x14ac:dyDescent="0.3">
      <c r="B27" s="1" t="s">
        <v>3</v>
      </c>
      <c r="C27" s="1"/>
      <c r="D27">
        <f>QUARTILE(D2:D23,1)</f>
        <v>41.75</v>
      </c>
      <c r="E27" s="1" t="s">
        <v>3</v>
      </c>
    </row>
    <row r="28" spans="1:6" x14ac:dyDescent="0.3">
      <c r="B28">
        <f>QUARTILE(B2:B19,1)</f>
        <v>17.25</v>
      </c>
      <c r="D28">
        <f>QUARTILE(D2:D23,3)</f>
        <v>116</v>
      </c>
      <c r="E28" s="1" t="s">
        <v>3</v>
      </c>
    </row>
    <row r="29" spans="1:6" x14ac:dyDescent="0.3">
      <c r="B29">
        <f>QUARTILE(B2:B19,3)</f>
        <v>88.5</v>
      </c>
    </row>
    <row r="30" spans="1:6" x14ac:dyDescent="0.3">
      <c r="F30" s="1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B55C8-AFAB-43FB-87ED-B0B8C1FA6BB0}">
  <dimension ref="A1:T121"/>
  <sheetViews>
    <sheetView topLeftCell="F1" zoomScale="60" zoomScaleNormal="60" workbookViewId="0">
      <selection activeCell="AE51" sqref="AE51"/>
    </sheetView>
  </sheetViews>
  <sheetFormatPr defaultRowHeight="14.4" x14ac:dyDescent="0.3"/>
  <cols>
    <col min="1" max="1" width="8.88671875" style="5"/>
    <col min="2" max="2" width="19.109375" style="5" bestFit="1" customWidth="1"/>
    <col min="3" max="3" width="8.77734375" bestFit="1" customWidth="1"/>
    <col min="4" max="4" width="11.33203125" bestFit="1" customWidth="1"/>
    <col min="5" max="6" width="29.21875" bestFit="1" customWidth="1"/>
    <col min="7" max="7" width="22.5546875" bestFit="1" customWidth="1"/>
    <col min="8" max="8" width="8.77734375" style="17" bestFit="1" customWidth="1"/>
    <col min="9" max="13" width="9.88671875" bestFit="1" customWidth="1"/>
    <col min="14" max="14" width="5.77734375" customWidth="1"/>
  </cols>
  <sheetData>
    <row r="1" spans="1:20" s="4" customFormat="1" x14ac:dyDescent="0.3">
      <c r="B1" s="4" t="s">
        <v>35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34</v>
      </c>
      <c r="H1" s="18"/>
    </row>
    <row r="2" spans="1:20" x14ac:dyDescent="0.3">
      <c r="A2" s="5" t="s">
        <v>67</v>
      </c>
      <c r="B2" s="13">
        <v>1</v>
      </c>
      <c r="C2" s="13">
        <v>1</v>
      </c>
      <c r="D2" s="13">
        <v>0.2</v>
      </c>
      <c r="E2" s="13">
        <v>1</v>
      </c>
      <c r="F2" s="13">
        <v>0.5</v>
      </c>
      <c r="G2" s="13">
        <v>0.71399999999999997</v>
      </c>
      <c r="H2" s="13">
        <v>1</v>
      </c>
      <c r="I2" s="2"/>
      <c r="J2" s="10"/>
      <c r="K2" s="2"/>
      <c r="L2" s="10"/>
      <c r="M2" s="2"/>
      <c r="N2" s="2"/>
      <c r="O2" s="2"/>
      <c r="P2" s="2"/>
      <c r="R2" s="2"/>
      <c r="S2" s="2"/>
      <c r="T2" s="2"/>
    </row>
    <row r="3" spans="1:20" x14ac:dyDescent="0.3">
      <c r="A3" s="5" t="s">
        <v>68</v>
      </c>
      <c r="B3" s="13">
        <v>0.5</v>
      </c>
      <c r="C3" s="13">
        <v>0.33300000000000002</v>
      </c>
      <c r="D3" s="13">
        <v>0.2</v>
      </c>
      <c r="E3" s="13">
        <v>0.28599999999999998</v>
      </c>
      <c r="F3" s="13">
        <v>0</v>
      </c>
      <c r="G3" s="13">
        <v>0</v>
      </c>
      <c r="H3" s="13">
        <v>0.5</v>
      </c>
      <c r="I3" s="2"/>
      <c r="J3" s="10"/>
      <c r="K3" s="2"/>
      <c r="L3" s="10"/>
      <c r="M3" s="2"/>
      <c r="N3" s="2"/>
      <c r="O3" s="2"/>
      <c r="P3" s="2"/>
      <c r="R3" s="2"/>
      <c r="S3" s="2"/>
      <c r="T3" s="2"/>
    </row>
    <row r="4" spans="1:20" x14ac:dyDescent="0.3">
      <c r="A4" s="5" t="s">
        <v>36</v>
      </c>
      <c r="B4" s="13">
        <v>1</v>
      </c>
      <c r="C4" s="13">
        <v>1</v>
      </c>
      <c r="D4" s="13">
        <v>0.2</v>
      </c>
      <c r="E4" s="13">
        <v>0.42899999999999999</v>
      </c>
      <c r="F4" s="13">
        <v>0.25</v>
      </c>
      <c r="G4" s="13">
        <v>0</v>
      </c>
      <c r="H4" s="13">
        <v>1</v>
      </c>
      <c r="I4" s="2"/>
      <c r="J4" s="10"/>
      <c r="K4" s="2"/>
      <c r="L4" s="10"/>
      <c r="M4" s="2"/>
      <c r="N4" s="2"/>
      <c r="O4" s="2"/>
      <c r="P4" s="2"/>
      <c r="R4" s="2"/>
      <c r="S4" s="2"/>
      <c r="T4" s="2"/>
    </row>
    <row r="5" spans="1:20" x14ac:dyDescent="0.3">
      <c r="A5" s="5" t="s">
        <v>61</v>
      </c>
      <c r="B5" s="13">
        <v>0.75</v>
      </c>
      <c r="C5" s="13">
        <v>0.33300000000000002</v>
      </c>
      <c r="D5" s="13">
        <v>0.6</v>
      </c>
      <c r="E5" s="13">
        <v>0.42899999999999999</v>
      </c>
      <c r="F5" s="13">
        <v>0</v>
      </c>
      <c r="G5" s="13">
        <v>0</v>
      </c>
      <c r="H5" s="13">
        <v>0.75</v>
      </c>
      <c r="I5" s="2"/>
      <c r="J5" s="10"/>
      <c r="K5" s="2"/>
      <c r="L5" s="10"/>
      <c r="M5" s="2"/>
      <c r="N5" s="2"/>
      <c r="O5" s="2" t="s">
        <v>27</v>
      </c>
      <c r="P5" s="2"/>
      <c r="R5" s="2"/>
      <c r="S5" s="2"/>
      <c r="T5" s="2"/>
    </row>
    <row r="6" spans="1:20" x14ac:dyDescent="0.3">
      <c r="A6" s="5" t="s">
        <v>48</v>
      </c>
      <c r="B6" s="13">
        <v>1</v>
      </c>
      <c r="C6" s="13">
        <v>0.33300000000000002</v>
      </c>
      <c r="D6" s="13">
        <v>0.4</v>
      </c>
      <c r="E6" s="13">
        <v>0.42899999999999999</v>
      </c>
      <c r="F6" s="13">
        <v>0</v>
      </c>
      <c r="G6" s="13">
        <v>0</v>
      </c>
      <c r="H6" s="13">
        <v>1</v>
      </c>
      <c r="I6" s="2"/>
      <c r="J6" s="10"/>
      <c r="K6" s="2"/>
      <c r="L6" s="10"/>
      <c r="M6" s="2"/>
      <c r="N6" s="2"/>
      <c r="O6" s="2"/>
      <c r="P6" s="2"/>
      <c r="R6" s="2"/>
      <c r="S6" s="2"/>
      <c r="T6" s="2"/>
    </row>
    <row r="7" spans="1:20" x14ac:dyDescent="0.3">
      <c r="A7" s="5" t="s">
        <v>62</v>
      </c>
      <c r="B7" s="13">
        <v>0.75</v>
      </c>
      <c r="C7" s="13">
        <v>1</v>
      </c>
      <c r="D7" s="13">
        <v>0.2</v>
      </c>
      <c r="E7" s="13">
        <v>0.42899999999999999</v>
      </c>
      <c r="F7" s="13">
        <v>0.25</v>
      </c>
      <c r="G7" s="13">
        <v>0.14199999999999999</v>
      </c>
      <c r="H7" s="13">
        <v>0.75</v>
      </c>
      <c r="I7" s="2"/>
      <c r="J7" s="10"/>
      <c r="K7" s="2"/>
      <c r="L7" s="10"/>
      <c r="M7" s="2"/>
      <c r="N7" s="2"/>
      <c r="O7" s="2"/>
      <c r="P7" s="2"/>
      <c r="R7" s="2"/>
      <c r="S7" s="2"/>
      <c r="T7" s="2"/>
    </row>
    <row r="8" spans="1:20" x14ac:dyDescent="0.3">
      <c r="A8" s="5" t="s">
        <v>69</v>
      </c>
      <c r="B8" s="13">
        <v>0.75</v>
      </c>
      <c r="C8" s="13">
        <v>0.33300000000000002</v>
      </c>
      <c r="D8" s="13">
        <v>0.8</v>
      </c>
      <c r="E8" s="13">
        <v>0.71399999999999997</v>
      </c>
      <c r="F8" s="13">
        <v>0.25</v>
      </c>
      <c r="G8" s="13">
        <v>0.14199999999999999</v>
      </c>
      <c r="H8" s="13">
        <v>0.75</v>
      </c>
      <c r="I8" s="2"/>
      <c r="J8" s="10"/>
      <c r="K8" s="2"/>
      <c r="L8" s="10"/>
      <c r="M8" s="2"/>
      <c r="N8" s="2"/>
      <c r="O8" s="2"/>
      <c r="P8" s="2"/>
      <c r="R8" s="2"/>
      <c r="S8" s="2"/>
      <c r="T8" s="2"/>
    </row>
    <row r="9" spans="1:20" x14ac:dyDescent="0.3">
      <c r="A9" s="5" t="s">
        <v>61</v>
      </c>
      <c r="B9" s="13">
        <v>0.75</v>
      </c>
      <c r="C9" s="13">
        <v>0</v>
      </c>
      <c r="D9" s="13">
        <v>0</v>
      </c>
      <c r="E9" s="13">
        <v>0.28599999999999998</v>
      </c>
      <c r="F9" s="13">
        <v>0</v>
      </c>
      <c r="G9" s="13">
        <v>0</v>
      </c>
      <c r="H9" s="13">
        <v>0.75</v>
      </c>
      <c r="I9" s="2"/>
      <c r="J9" s="10"/>
      <c r="K9" s="2"/>
      <c r="L9" s="10"/>
      <c r="M9" s="2"/>
      <c r="N9" s="2"/>
      <c r="O9" s="2"/>
      <c r="P9" s="2"/>
      <c r="R9" s="2"/>
      <c r="S9" s="2"/>
      <c r="T9" s="2"/>
    </row>
    <row r="10" spans="1:20" x14ac:dyDescent="0.3">
      <c r="A10" s="5" t="s">
        <v>70</v>
      </c>
      <c r="B10" s="13">
        <v>1</v>
      </c>
      <c r="C10" s="13">
        <v>1</v>
      </c>
      <c r="D10" s="13">
        <v>0.8</v>
      </c>
      <c r="E10" s="13">
        <v>1</v>
      </c>
      <c r="F10" s="13">
        <v>0.25</v>
      </c>
      <c r="G10" s="13">
        <v>0.71399999999999997</v>
      </c>
      <c r="H10" s="13">
        <v>1</v>
      </c>
      <c r="I10" s="2"/>
      <c r="J10" s="10"/>
      <c r="K10" s="2"/>
      <c r="L10" s="10"/>
      <c r="M10" s="2"/>
      <c r="N10" s="2"/>
      <c r="O10" s="2"/>
      <c r="P10" s="2"/>
      <c r="R10" s="2"/>
      <c r="S10" s="2"/>
      <c r="T10" s="2"/>
    </row>
    <row r="11" spans="1:20" x14ac:dyDescent="0.3">
      <c r="A11" s="5" t="s">
        <v>65</v>
      </c>
      <c r="B11" s="13">
        <v>0.5</v>
      </c>
      <c r="C11" s="13">
        <v>0</v>
      </c>
      <c r="D11" s="13">
        <v>0.2</v>
      </c>
      <c r="E11" s="13">
        <v>0.28599999999999998</v>
      </c>
      <c r="F11" s="13">
        <v>0.25</v>
      </c>
      <c r="G11" s="13">
        <v>0</v>
      </c>
      <c r="H11" s="13">
        <v>0.5</v>
      </c>
      <c r="I11" s="2"/>
      <c r="J11" s="10"/>
      <c r="K11" s="2"/>
      <c r="L11" s="10"/>
      <c r="M11" s="2"/>
      <c r="N11" s="2"/>
      <c r="O11" s="2"/>
      <c r="P11" s="2"/>
      <c r="R11" s="2"/>
      <c r="S11" s="2"/>
      <c r="T11" s="2"/>
    </row>
    <row r="12" spans="1:20" x14ac:dyDescent="0.3">
      <c r="A12" s="5" t="s">
        <v>66</v>
      </c>
      <c r="B12" s="13">
        <v>0.75</v>
      </c>
      <c r="C12" s="13">
        <v>0.33300000000000002</v>
      </c>
      <c r="D12" s="13">
        <v>0.2</v>
      </c>
      <c r="E12" s="13">
        <v>0.42899999999999999</v>
      </c>
      <c r="F12" s="13">
        <v>0</v>
      </c>
      <c r="G12" s="13">
        <v>0</v>
      </c>
      <c r="H12" s="13">
        <v>0.75</v>
      </c>
      <c r="I12" s="2"/>
      <c r="J12" s="10"/>
      <c r="K12" s="2"/>
      <c r="L12" s="10"/>
      <c r="M12" s="2"/>
      <c r="N12" s="2"/>
      <c r="O12" s="2"/>
      <c r="P12" s="2"/>
      <c r="R12" s="2"/>
      <c r="S12" s="2"/>
      <c r="T12" s="2"/>
    </row>
    <row r="13" spans="1:20" x14ac:dyDescent="0.3">
      <c r="A13" s="5" t="s">
        <v>44</v>
      </c>
      <c r="B13" s="13">
        <v>0.5</v>
      </c>
      <c r="C13" s="13">
        <v>0.33300000000000002</v>
      </c>
      <c r="D13" s="13">
        <v>0</v>
      </c>
      <c r="E13" s="13">
        <v>0.28599999999999998</v>
      </c>
      <c r="F13" s="13">
        <v>0</v>
      </c>
      <c r="G13" s="13">
        <v>0</v>
      </c>
      <c r="H13" s="13">
        <v>0.5</v>
      </c>
      <c r="I13" s="2"/>
      <c r="J13" s="10"/>
      <c r="K13" s="2"/>
      <c r="L13" s="10"/>
      <c r="M13" s="2"/>
      <c r="N13" s="2"/>
      <c r="O13" s="2"/>
      <c r="P13" s="2"/>
      <c r="R13" s="2"/>
      <c r="S13" s="2"/>
      <c r="T13" s="2"/>
    </row>
    <row r="14" spans="1:20" x14ac:dyDescent="0.3">
      <c r="A14" s="5" t="s">
        <v>51</v>
      </c>
      <c r="B14" s="13">
        <v>0.75</v>
      </c>
      <c r="C14" s="13">
        <v>0.33300000000000002</v>
      </c>
      <c r="D14" s="13">
        <v>0.4</v>
      </c>
      <c r="E14" s="13">
        <v>0.14299999999999999</v>
      </c>
      <c r="F14" s="13">
        <v>0</v>
      </c>
      <c r="G14" s="13">
        <v>0</v>
      </c>
      <c r="H14" s="13">
        <v>0.75</v>
      </c>
      <c r="I14" s="2"/>
      <c r="J14" s="10"/>
      <c r="K14" s="2"/>
      <c r="L14" s="10"/>
      <c r="M14" s="2"/>
      <c r="N14" s="2"/>
      <c r="O14" s="2"/>
      <c r="P14" s="2"/>
      <c r="R14" s="2"/>
      <c r="S14" s="2"/>
      <c r="T14" s="2"/>
    </row>
    <row r="15" spans="1:20" x14ac:dyDescent="0.3">
      <c r="A15" s="5" t="s">
        <v>71</v>
      </c>
      <c r="B15" s="13">
        <v>0.5</v>
      </c>
      <c r="C15" s="13">
        <v>0</v>
      </c>
      <c r="D15" s="13">
        <v>0.2</v>
      </c>
      <c r="E15" s="13">
        <v>0.57099999999999995</v>
      </c>
      <c r="F15" s="13">
        <v>0.25</v>
      </c>
      <c r="G15" s="13">
        <v>0</v>
      </c>
      <c r="H15" s="13">
        <v>0.5</v>
      </c>
      <c r="I15" s="2"/>
      <c r="J15" s="10"/>
      <c r="K15" s="2"/>
      <c r="L15" s="10"/>
      <c r="M15" s="2"/>
      <c r="N15" s="2"/>
      <c r="O15" s="2"/>
      <c r="P15" s="2"/>
      <c r="R15" s="2"/>
      <c r="S15" s="2"/>
      <c r="T15" s="2"/>
    </row>
    <row r="16" spans="1:20" x14ac:dyDescent="0.3">
      <c r="A16" s="5" t="s">
        <v>72</v>
      </c>
      <c r="B16" s="13">
        <v>0.75</v>
      </c>
      <c r="C16" s="13">
        <v>0.33300000000000002</v>
      </c>
      <c r="D16" s="13">
        <v>0.6</v>
      </c>
      <c r="E16" s="13">
        <v>0.42899999999999999</v>
      </c>
      <c r="F16" s="13">
        <v>0.25</v>
      </c>
      <c r="G16" s="13">
        <v>0</v>
      </c>
      <c r="H16" s="13">
        <v>0.75</v>
      </c>
      <c r="I16" s="2"/>
      <c r="J16" s="10"/>
      <c r="K16" s="2"/>
      <c r="L16" s="10"/>
      <c r="M16" s="2"/>
      <c r="N16" s="2"/>
      <c r="O16" s="2"/>
      <c r="P16" s="2"/>
      <c r="R16" s="2"/>
      <c r="S16" s="2"/>
      <c r="T16" s="2"/>
    </row>
    <row r="17" spans="1:20" x14ac:dyDescent="0.3">
      <c r="A17" s="5" t="s">
        <v>36</v>
      </c>
      <c r="B17" s="13">
        <v>1</v>
      </c>
      <c r="C17" s="13">
        <v>0.33300000000000002</v>
      </c>
      <c r="D17" s="13">
        <v>0.8</v>
      </c>
      <c r="E17" s="13">
        <v>0.85699999999999998</v>
      </c>
      <c r="F17" s="13">
        <v>0.25</v>
      </c>
      <c r="G17" s="13">
        <v>0.57099999999999995</v>
      </c>
      <c r="H17" s="13">
        <v>1</v>
      </c>
      <c r="I17" s="2"/>
      <c r="J17" s="10"/>
      <c r="K17" s="2"/>
      <c r="L17" s="10"/>
      <c r="M17" s="2"/>
      <c r="N17" s="2"/>
      <c r="O17" s="2"/>
      <c r="P17" s="2"/>
      <c r="R17" s="2"/>
      <c r="S17" s="2"/>
      <c r="T17" s="2"/>
    </row>
    <row r="18" spans="1:20" x14ac:dyDescent="0.3">
      <c r="A18" s="5" t="s">
        <v>61</v>
      </c>
      <c r="B18" s="13">
        <v>0.75</v>
      </c>
      <c r="C18" s="13">
        <v>0.33300000000000002</v>
      </c>
      <c r="D18" s="13">
        <v>0.8</v>
      </c>
      <c r="E18" s="13">
        <v>0.42899999999999999</v>
      </c>
      <c r="F18" s="13">
        <v>0.25</v>
      </c>
      <c r="G18" s="13">
        <v>0</v>
      </c>
      <c r="H18" s="13">
        <v>0.75</v>
      </c>
      <c r="I18" s="2"/>
      <c r="J18" s="10"/>
      <c r="K18" s="2"/>
      <c r="L18" s="10"/>
      <c r="M18" s="2"/>
      <c r="N18" s="2"/>
      <c r="O18" s="2"/>
      <c r="P18" s="2"/>
      <c r="R18" s="2"/>
      <c r="S18" s="2"/>
      <c r="T18" s="2"/>
    </row>
    <row r="19" spans="1:20" x14ac:dyDescent="0.3">
      <c r="A19" s="5" t="s">
        <v>62</v>
      </c>
      <c r="B19" s="13">
        <v>0.5</v>
      </c>
      <c r="C19" s="13">
        <v>0.66700000000000004</v>
      </c>
      <c r="D19" s="13">
        <v>0.2</v>
      </c>
      <c r="E19" s="13">
        <v>0.42899999999999999</v>
      </c>
      <c r="F19" s="13">
        <v>0</v>
      </c>
      <c r="G19" s="13">
        <v>0</v>
      </c>
      <c r="H19" s="13">
        <v>0.5</v>
      </c>
      <c r="I19" s="2"/>
      <c r="J19" s="10"/>
      <c r="K19" s="2"/>
      <c r="L19" s="10"/>
      <c r="M19" s="2"/>
      <c r="N19" s="2"/>
      <c r="O19" s="2"/>
      <c r="P19" s="2"/>
      <c r="R19" s="2"/>
      <c r="S19" s="2"/>
      <c r="T19" s="2"/>
    </row>
    <row r="20" spans="1:20" x14ac:dyDescent="0.3">
      <c r="A20" s="5" t="s">
        <v>64</v>
      </c>
      <c r="B20" s="13">
        <v>1</v>
      </c>
      <c r="C20" s="13">
        <v>1</v>
      </c>
      <c r="D20" s="13">
        <v>0.8</v>
      </c>
      <c r="E20" s="13">
        <v>0.85699999999999998</v>
      </c>
      <c r="F20" s="13">
        <v>0</v>
      </c>
      <c r="G20" s="13">
        <v>0</v>
      </c>
      <c r="H20" s="13">
        <v>1</v>
      </c>
      <c r="I20" s="2"/>
      <c r="J20" s="10"/>
      <c r="K20" s="2"/>
      <c r="L20" s="10"/>
      <c r="M20" s="2"/>
      <c r="N20" s="2"/>
      <c r="O20" s="2"/>
      <c r="P20" s="2"/>
      <c r="R20" s="2"/>
      <c r="S20" s="2"/>
      <c r="T20" s="2"/>
    </row>
    <row r="21" spans="1:20" x14ac:dyDescent="0.3">
      <c r="A21" s="5" t="s">
        <v>50</v>
      </c>
      <c r="B21" s="13">
        <v>1</v>
      </c>
      <c r="C21" s="13">
        <v>0.33300000000000002</v>
      </c>
      <c r="D21" s="13">
        <v>0.6</v>
      </c>
      <c r="E21" s="13">
        <v>0.42899999999999999</v>
      </c>
      <c r="F21" s="13">
        <v>0.25</v>
      </c>
      <c r="G21" s="13">
        <v>0</v>
      </c>
      <c r="H21" s="13">
        <v>1</v>
      </c>
      <c r="I21" s="2"/>
      <c r="J21" s="10"/>
      <c r="K21" s="2"/>
      <c r="L21" s="10"/>
      <c r="M21" s="2"/>
      <c r="N21" s="2"/>
      <c r="O21" s="2"/>
      <c r="P21" s="2"/>
      <c r="R21" s="5"/>
      <c r="S21" s="5"/>
      <c r="T21" s="2"/>
    </row>
    <row r="22" spans="1:20" x14ac:dyDescent="0.3">
      <c r="B22" s="10"/>
      <c r="C22" s="2"/>
      <c r="D22" s="10"/>
      <c r="E22" s="2"/>
      <c r="F22" s="10"/>
      <c r="G22" s="2"/>
      <c r="H22" s="13">
        <v>1</v>
      </c>
      <c r="I22" s="2"/>
      <c r="J22" s="10"/>
      <c r="K22" s="2"/>
      <c r="L22" s="10"/>
      <c r="M22" s="2"/>
      <c r="N22" s="2"/>
      <c r="O22" s="2"/>
      <c r="P22" s="2"/>
      <c r="R22" s="5"/>
      <c r="S22" s="5"/>
      <c r="T22" s="2"/>
    </row>
    <row r="23" spans="1:20" x14ac:dyDescent="0.3">
      <c r="A23" s="1" t="s">
        <v>2</v>
      </c>
      <c r="B23" s="2">
        <f>MEDIAN(B2:B21)</f>
        <v>0.75</v>
      </c>
      <c r="C23" s="2">
        <f t="shared" ref="C23:G23" si="0">MEDIAN(C2:C21)</f>
        <v>0.33300000000000002</v>
      </c>
      <c r="D23" s="2">
        <f t="shared" si="0"/>
        <v>0.30000000000000004</v>
      </c>
      <c r="E23" s="2">
        <f t="shared" si="0"/>
        <v>0.42899999999999999</v>
      </c>
      <c r="F23" s="2">
        <f t="shared" si="0"/>
        <v>0.25</v>
      </c>
      <c r="G23" s="2">
        <f t="shared" si="0"/>
        <v>0</v>
      </c>
      <c r="H23" s="13">
        <v>0.33300000000000002</v>
      </c>
      <c r="I23" s="2"/>
      <c r="J23" s="2"/>
      <c r="K23" s="2"/>
      <c r="L23" s="2"/>
      <c r="M23" s="2"/>
      <c r="N23" s="2"/>
      <c r="O23" s="2"/>
      <c r="P23" s="2"/>
      <c r="R23" s="5"/>
      <c r="S23" s="5"/>
      <c r="T23" s="2"/>
    </row>
    <row r="24" spans="1:20" x14ac:dyDescent="0.3">
      <c r="A24" s="1" t="s">
        <v>3</v>
      </c>
      <c r="B24" s="2">
        <f>QUARTILE(B2:B21,1)</f>
        <v>0.6875</v>
      </c>
      <c r="C24" s="2"/>
      <c r="D24" s="2"/>
      <c r="E24" s="2"/>
      <c r="F24" s="2">
        <f>QUARTILE(F2:F21,1)</f>
        <v>0</v>
      </c>
      <c r="G24" s="2">
        <f>QUARTILE(G2:G21,1)</f>
        <v>0</v>
      </c>
      <c r="H24" s="13">
        <v>1</v>
      </c>
      <c r="I24" s="2"/>
      <c r="J24" s="2"/>
      <c r="K24" s="2"/>
      <c r="L24" s="2"/>
      <c r="M24" s="2"/>
      <c r="N24" s="2"/>
      <c r="O24" s="2"/>
      <c r="P24" s="2"/>
      <c r="R24" s="5"/>
      <c r="S24" s="5"/>
      <c r="T24" s="2"/>
    </row>
    <row r="25" spans="1:20" x14ac:dyDescent="0.3">
      <c r="B25" s="2">
        <f>QUARTILE(B2:B21,3)</f>
        <v>1</v>
      </c>
      <c r="C25" s="2"/>
      <c r="D25" s="2"/>
      <c r="E25" s="2"/>
      <c r="F25" s="2">
        <f>QUARTILE(F2:F21,3)</f>
        <v>0.25</v>
      </c>
      <c r="G25" s="2">
        <f>QUARTILE(G2:G21,3)</f>
        <v>3.5499999999999997E-2</v>
      </c>
      <c r="H25" s="13">
        <v>0.33300000000000002</v>
      </c>
      <c r="I25" s="2"/>
      <c r="J25" s="2"/>
      <c r="K25" s="2"/>
      <c r="L25" s="2"/>
      <c r="M25" s="2"/>
      <c r="N25" s="2"/>
      <c r="O25" s="2"/>
      <c r="P25" s="2"/>
      <c r="R25" s="5"/>
      <c r="S25" s="5"/>
      <c r="T25" s="2"/>
    </row>
    <row r="26" spans="1:20" x14ac:dyDescent="0.3">
      <c r="B26" s="2"/>
      <c r="C26" s="2"/>
      <c r="D26" s="2"/>
      <c r="E26" s="2"/>
      <c r="F26" s="2"/>
      <c r="G26" s="2"/>
      <c r="H26" s="13">
        <v>0.33300000000000002</v>
      </c>
      <c r="I26" s="2"/>
      <c r="J26" s="2"/>
      <c r="K26" s="2"/>
      <c r="L26" s="2"/>
      <c r="M26" s="2"/>
      <c r="N26" s="2"/>
      <c r="O26" s="2"/>
      <c r="P26" s="2"/>
      <c r="R26" s="5"/>
      <c r="S26" s="5"/>
      <c r="T26" s="2"/>
    </row>
    <row r="27" spans="1:20" x14ac:dyDescent="0.3">
      <c r="B27" s="2"/>
      <c r="C27" s="9"/>
      <c r="D27" s="2"/>
      <c r="E27" s="2"/>
      <c r="F27" s="2"/>
      <c r="G27" s="2"/>
      <c r="H27" s="13">
        <v>1</v>
      </c>
      <c r="I27" s="2"/>
      <c r="J27" s="2"/>
      <c r="K27" s="2"/>
      <c r="L27" s="2"/>
      <c r="M27" s="2"/>
      <c r="N27" s="2"/>
      <c r="O27" s="2"/>
      <c r="P27" s="2"/>
      <c r="R27" s="5"/>
      <c r="S27" s="5"/>
      <c r="T27" s="2"/>
    </row>
    <row r="28" spans="1:20" x14ac:dyDescent="0.3">
      <c r="B28" s="2"/>
      <c r="C28" s="2"/>
      <c r="D28" s="2"/>
      <c r="E28" s="2"/>
      <c r="F28" s="2"/>
      <c r="G28" s="2"/>
      <c r="H28" s="13">
        <v>0.33300000000000002</v>
      </c>
      <c r="I28" s="2"/>
      <c r="J28" s="2"/>
      <c r="K28" s="2"/>
      <c r="L28" s="2"/>
      <c r="M28" s="2"/>
      <c r="N28" s="2"/>
      <c r="O28" s="2"/>
      <c r="P28" s="2"/>
      <c r="R28" s="5"/>
      <c r="S28" s="5"/>
      <c r="T28" s="2"/>
    </row>
    <row r="29" spans="1:20" x14ac:dyDescent="0.3">
      <c r="B29" s="2"/>
      <c r="C29" s="2"/>
      <c r="D29" s="2"/>
      <c r="E29" s="2"/>
      <c r="F29" s="2"/>
      <c r="G29" s="2"/>
      <c r="H29" s="13">
        <v>0</v>
      </c>
      <c r="I29" s="2"/>
      <c r="J29" s="2"/>
      <c r="K29" s="2"/>
      <c r="L29" s="2"/>
      <c r="M29" s="2"/>
      <c r="N29" s="2"/>
      <c r="O29" s="2"/>
      <c r="P29" s="2"/>
      <c r="R29" s="5"/>
      <c r="S29" s="2"/>
    </row>
    <row r="30" spans="1:20" x14ac:dyDescent="0.3">
      <c r="H30" s="13">
        <v>1</v>
      </c>
    </row>
    <row r="31" spans="1:20" x14ac:dyDescent="0.3">
      <c r="F31" s="2">
        <f>MEDIAN(H2:H121)</f>
        <v>0.33300000000000002</v>
      </c>
      <c r="H31" s="13">
        <v>0</v>
      </c>
    </row>
    <row r="32" spans="1:20" x14ac:dyDescent="0.3">
      <c r="F32">
        <f>QUARTILE(H2:H121,1)</f>
        <v>0.14199999999999999</v>
      </c>
      <c r="H32" s="13">
        <v>0.33300000000000002</v>
      </c>
    </row>
    <row r="33" spans="6:8" x14ac:dyDescent="0.3">
      <c r="F33">
        <f>QUARTILE(H2:H121,3)</f>
        <v>0.71399999999999997</v>
      </c>
      <c r="H33" s="13">
        <v>0.33300000000000002</v>
      </c>
    </row>
    <row r="34" spans="6:8" x14ac:dyDescent="0.3">
      <c r="H34" s="13">
        <v>0.33300000000000002</v>
      </c>
    </row>
    <row r="35" spans="6:8" x14ac:dyDescent="0.3">
      <c r="H35" s="13">
        <v>0</v>
      </c>
    </row>
    <row r="36" spans="6:8" x14ac:dyDescent="0.3">
      <c r="H36" s="13">
        <v>0.33300000000000002</v>
      </c>
    </row>
    <row r="37" spans="6:8" x14ac:dyDescent="0.3">
      <c r="H37" s="13">
        <v>0.33300000000000002</v>
      </c>
    </row>
    <row r="38" spans="6:8" x14ac:dyDescent="0.3">
      <c r="H38" s="13">
        <v>0.33300000000000002</v>
      </c>
    </row>
    <row r="39" spans="6:8" x14ac:dyDescent="0.3">
      <c r="H39" s="13">
        <v>0.66700000000000004</v>
      </c>
    </row>
    <row r="40" spans="6:8" x14ac:dyDescent="0.3">
      <c r="H40" s="13">
        <v>1</v>
      </c>
    </row>
    <row r="41" spans="6:8" x14ac:dyDescent="0.3">
      <c r="H41" s="13">
        <v>0.33300000000000002</v>
      </c>
    </row>
    <row r="42" spans="6:8" x14ac:dyDescent="0.3">
      <c r="H42" s="13">
        <v>0.2</v>
      </c>
    </row>
    <row r="43" spans="6:8" x14ac:dyDescent="0.3">
      <c r="H43" s="13">
        <v>0.2</v>
      </c>
    </row>
    <row r="44" spans="6:8" x14ac:dyDescent="0.3">
      <c r="H44" s="13">
        <v>0.2</v>
      </c>
    </row>
    <row r="45" spans="6:8" x14ac:dyDescent="0.3">
      <c r="H45" s="13">
        <v>0.6</v>
      </c>
    </row>
    <row r="46" spans="6:8" x14ac:dyDescent="0.3">
      <c r="H46" s="13">
        <v>0.4</v>
      </c>
    </row>
    <row r="47" spans="6:8" x14ac:dyDescent="0.3">
      <c r="H47" s="13">
        <v>0.2</v>
      </c>
    </row>
    <row r="48" spans="6:8" x14ac:dyDescent="0.3">
      <c r="H48" s="13">
        <v>0.8</v>
      </c>
    </row>
    <row r="49" spans="8:8" x14ac:dyDescent="0.3">
      <c r="H49" s="13">
        <v>0</v>
      </c>
    </row>
    <row r="50" spans="8:8" x14ac:dyDescent="0.3">
      <c r="H50" s="13">
        <v>0.8</v>
      </c>
    </row>
    <row r="51" spans="8:8" x14ac:dyDescent="0.3">
      <c r="H51" s="13">
        <v>0.2</v>
      </c>
    </row>
    <row r="52" spans="8:8" x14ac:dyDescent="0.3">
      <c r="H52" s="13">
        <v>0.2</v>
      </c>
    </row>
    <row r="53" spans="8:8" x14ac:dyDescent="0.3">
      <c r="H53" s="13">
        <v>0</v>
      </c>
    </row>
    <row r="54" spans="8:8" x14ac:dyDescent="0.3">
      <c r="H54" s="13">
        <v>0.4</v>
      </c>
    </row>
    <row r="55" spans="8:8" x14ac:dyDescent="0.3">
      <c r="H55" s="13">
        <v>0.2</v>
      </c>
    </row>
    <row r="56" spans="8:8" x14ac:dyDescent="0.3">
      <c r="H56" s="13">
        <v>0.6</v>
      </c>
    </row>
    <row r="57" spans="8:8" x14ac:dyDescent="0.3">
      <c r="H57" s="13">
        <v>0.8</v>
      </c>
    </row>
    <row r="58" spans="8:8" x14ac:dyDescent="0.3">
      <c r="H58" s="13">
        <v>0.8</v>
      </c>
    </row>
    <row r="59" spans="8:8" x14ac:dyDescent="0.3">
      <c r="H59" s="13">
        <v>0.2</v>
      </c>
    </row>
    <row r="60" spans="8:8" x14ac:dyDescent="0.3">
      <c r="H60" s="13">
        <v>0.8</v>
      </c>
    </row>
    <row r="61" spans="8:8" x14ac:dyDescent="0.3">
      <c r="H61" s="13">
        <v>0.6</v>
      </c>
    </row>
    <row r="62" spans="8:8" x14ac:dyDescent="0.3">
      <c r="H62" s="13">
        <v>1</v>
      </c>
    </row>
    <row r="63" spans="8:8" x14ac:dyDescent="0.3">
      <c r="H63" s="13">
        <v>0.28599999999999998</v>
      </c>
    </row>
    <row r="64" spans="8:8" x14ac:dyDescent="0.3">
      <c r="H64" s="13">
        <v>0.42899999999999999</v>
      </c>
    </row>
    <row r="65" spans="8:8" x14ac:dyDescent="0.3">
      <c r="H65" s="13">
        <v>0.42899999999999999</v>
      </c>
    </row>
    <row r="66" spans="8:8" x14ac:dyDescent="0.3">
      <c r="H66" s="13">
        <v>0.42899999999999999</v>
      </c>
    </row>
    <row r="67" spans="8:8" x14ac:dyDescent="0.3">
      <c r="H67" s="13">
        <v>0.42899999999999999</v>
      </c>
    </row>
    <row r="68" spans="8:8" x14ac:dyDescent="0.3">
      <c r="H68" s="13">
        <v>0.71399999999999997</v>
      </c>
    </row>
    <row r="69" spans="8:8" x14ac:dyDescent="0.3">
      <c r="H69" s="13">
        <v>0.28599999999999998</v>
      </c>
    </row>
    <row r="70" spans="8:8" x14ac:dyDescent="0.3">
      <c r="H70" s="13">
        <v>1</v>
      </c>
    </row>
    <row r="71" spans="8:8" x14ac:dyDescent="0.3">
      <c r="H71" s="13">
        <v>0.28599999999999998</v>
      </c>
    </row>
    <row r="72" spans="8:8" x14ac:dyDescent="0.3">
      <c r="H72" s="13">
        <v>0.42899999999999999</v>
      </c>
    </row>
    <row r="73" spans="8:8" x14ac:dyDescent="0.3">
      <c r="H73" s="13">
        <v>0.28599999999999998</v>
      </c>
    </row>
    <row r="74" spans="8:8" x14ac:dyDescent="0.3">
      <c r="H74" s="13">
        <v>0.14299999999999999</v>
      </c>
    </row>
    <row r="75" spans="8:8" x14ac:dyDescent="0.3">
      <c r="H75" s="13">
        <v>0.57099999999999995</v>
      </c>
    </row>
    <row r="76" spans="8:8" x14ac:dyDescent="0.3">
      <c r="H76" s="13">
        <v>0.42899999999999999</v>
      </c>
    </row>
    <row r="77" spans="8:8" x14ac:dyDescent="0.3">
      <c r="H77" s="13">
        <v>0.85699999999999998</v>
      </c>
    </row>
    <row r="78" spans="8:8" x14ac:dyDescent="0.3">
      <c r="H78" s="13">
        <v>0.42899999999999999</v>
      </c>
    </row>
    <row r="79" spans="8:8" x14ac:dyDescent="0.3">
      <c r="H79" s="13">
        <v>0.42899999999999999</v>
      </c>
    </row>
    <row r="80" spans="8:8" x14ac:dyDescent="0.3">
      <c r="H80" s="13">
        <v>0.85699999999999998</v>
      </c>
    </row>
    <row r="81" spans="8:8" x14ac:dyDescent="0.3">
      <c r="H81" s="13">
        <v>0.42899999999999999</v>
      </c>
    </row>
    <row r="82" spans="8:8" x14ac:dyDescent="0.3">
      <c r="H82" s="13">
        <v>0.5</v>
      </c>
    </row>
    <row r="83" spans="8:8" x14ac:dyDescent="0.3">
      <c r="H83" s="13">
        <v>0</v>
      </c>
    </row>
    <row r="84" spans="8:8" x14ac:dyDescent="0.3">
      <c r="H84" s="13">
        <v>0.25</v>
      </c>
    </row>
    <row r="85" spans="8:8" x14ac:dyDescent="0.3">
      <c r="H85" s="13">
        <v>0</v>
      </c>
    </row>
    <row r="86" spans="8:8" x14ac:dyDescent="0.3">
      <c r="H86" s="13">
        <v>0</v>
      </c>
    </row>
    <row r="87" spans="8:8" x14ac:dyDescent="0.3">
      <c r="H87" s="13">
        <v>0.25</v>
      </c>
    </row>
    <row r="88" spans="8:8" x14ac:dyDescent="0.3">
      <c r="H88" s="13">
        <v>0.25</v>
      </c>
    </row>
    <row r="89" spans="8:8" x14ac:dyDescent="0.3">
      <c r="H89" s="13">
        <v>0</v>
      </c>
    </row>
    <row r="90" spans="8:8" x14ac:dyDescent="0.3">
      <c r="H90" s="13">
        <v>0.25</v>
      </c>
    </row>
    <row r="91" spans="8:8" x14ac:dyDescent="0.3">
      <c r="H91" s="13">
        <v>0.25</v>
      </c>
    </row>
    <row r="92" spans="8:8" x14ac:dyDescent="0.3">
      <c r="H92" s="13">
        <v>0</v>
      </c>
    </row>
    <row r="93" spans="8:8" x14ac:dyDescent="0.3">
      <c r="H93" s="13">
        <v>0</v>
      </c>
    </row>
    <row r="94" spans="8:8" x14ac:dyDescent="0.3">
      <c r="H94" s="13">
        <v>0</v>
      </c>
    </row>
    <row r="95" spans="8:8" x14ac:dyDescent="0.3">
      <c r="H95" s="13">
        <v>0.25</v>
      </c>
    </row>
    <row r="96" spans="8:8" x14ac:dyDescent="0.3">
      <c r="H96" s="13">
        <v>0.25</v>
      </c>
    </row>
    <row r="97" spans="8:8" x14ac:dyDescent="0.3">
      <c r="H97" s="13">
        <v>0.25</v>
      </c>
    </row>
    <row r="98" spans="8:8" x14ac:dyDescent="0.3">
      <c r="H98" s="13">
        <v>0.25</v>
      </c>
    </row>
    <row r="99" spans="8:8" x14ac:dyDescent="0.3">
      <c r="H99" s="13">
        <v>0</v>
      </c>
    </row>
    <row r="100" spans="8:8" x14ac:dyDescent="0.3">
      <c r="H100" s="13">
        <v>0</v>
      </c>
    </row>
    <row r="101" spans="8:8" x14ac:dyDescent="0.3">
      <c r="H101" s="13">
        <v>0.25</v>
      </c>
    </row>
    <row r="102" spans="8:8" x14ac:dyDescent="0.3">
      <c r="H102" s="13">
        <v>0.71399999999999997</v>
      </c>
    </row>
    <row r="103" spans="8:8" x14ac:dyDescent="0.3">
      <c r="H103" s="13">
        <v>0</v>
      </c>
    </row>
    <row r="104" spans="8:8" x14ac:dyDescent="0.3">
      <c r="H104" s="13">
        <v>0</v>
      </c>
    </row>
    <row r="105" spans="8:8" x14ac:dyDescent="0.3">
      <c r="H105" s="13">
        <v>0</v>
      </c>
    </row>
    <row r="106" spans="8:8" x14ac:dyDescent="0.3">
      <c r="H106" s="13">
        <v>0</v>
      </c>
    </row>
    <row r="107" spans="8:8" x14ac:dyDescent="0.3">
      <c r="H107" s="13">
        <v>0.14199999999999999</v>
      </c>
    </row>
    <row r="108" spans="8:8" x14ac:dyDescent="0.3">
      <c r="H108" s="13">
        <v>0.14199999999999999</v>
      </c>
    </row>
    <row r="109" spans="8:8" x14ac:dyDescent="0.3">
      <c r="H109" s="13">
        <v>0</v>
      </c>
    </row>
    <row r="110" spans="8:8" x14ac:dyDescent="0.3">
      <c r="H110" s="13">
        <v>0.71399999999999997</v>
      </c>
    </row>
    <row r="111" spans="8:8" x14ac:dyDescent="0.3">
      <c r="H111" s="13">
        <v>0</v>
      </c>
    </row>
    <row r="112" spans="8:8" x14ac:dyDescent="0.3">
      <c r="H112" s="13">
        <v>0</v>
      </c>
    </row>
    <row r="113" spans="8:8" x14ac:dyDescent="0.3">
      <c r="H113" s="13">
        <v>0</v>
      </c>
    </row>
    <row r="114" spans="8:8" x14ac:dyDescent="0.3">
      <c r="H114" s="13">
        <v>0</v>
      </c>
    </row>
    <row r="115" spans="8:8" x14ac:dyDescent="0.3">
      <c r="H115" s="13">
        <v>0</v>
      </c>
    </row>
    <row r="116" spans="8:8" x14ac:dyDescent="0.3">
      <c r="H116" s="13">
        <v>0</v>
      </c>
    </row>
    <row r="117" spans="8:8" x14ac:dyDescent="0.3">
      <c r="H117" s="13">
        <v>0.57099999999999995</v>
      </c>
    </row>
    <row r="118" spans="8:8" x14ac:dyDescent="0.3">
      <c r="H118" s="13">
        <v>0</v>
      </c>
    </row>
    <row r="119" spans="8:8" x14ac:dyDescent="0.3">
      <c r="H119" s="13">
        <v>0</v>
      </c>
    </row>
    <row r="120" spans="8:8" x14ac:dyDescent="0.3">
      <c r="H120" s="13">
        <v>0</v>
      </c>
    </row>
    <row r="121" spans="8:8" x14ac:dyDescent="0.3">
      <c r="H121" s="13"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F8B84-5627-44C7-AD2F-1F9681C499D7}">
  <dimension ref="A1:T157"/>
  <sheetViews>
    <sheetView zoomScale="60" zoomScaleNormal="60" workbookViewId="0">
      <selection activeCell="AE27" sqref="AE27"/>
    </sheetView>
  </sheetViews>
  <sheetFormatPr defaultRowHeight="14.4" x14ac:dyDescent="0.3"/>
  <cols>
    <col min="1" max="1" width="8.88671875" style="5"/>
    <col min="2" max="2" width="19.109375" style="5" bestFit="1" customWidth="1"/>
    <col min="3" max="3" width="8.77734375" style="5" bestFit="1" customWidth="1"/>
    <col min="4" max="4" width="11.33203125" style="5" bestFit="1" customWidth="1"/>
    <col min="5" max="5" width="29.21875" style="5" bestFit="1" customWidth="1"/>
    <col min="6" max="6" width="26.109375" style="5" bestFit="1" customWidth="1"/>
    <col min="7" max="7" width="20.109375" style="5" bestFit="1" customWidth="1"/>
    <col min="8" max="13" width="9.88671875" style="5" bestFit="1" customWidth="1"/>
    <col min="14" max="14" width="5.77734375" style="5" customWidth="1"/>
    <col min="15" max="16384" width="8.88671875" style="5"/>
  </cols>
  <sheetData>
    <row r="1" spans="2:20" s="4" customFormat="1" x14ac:dyDescent="0.3">
      <c r="B1" s="4" t="s">
        <v>35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34</v>
      </c>
    </row>
    <row r="2" spans="2:20" x14ac:dyDescent="0.3">
      <c r="B2" s="2">
        <v>0.5</v>
      </c>
      <c r="C2" s="2">
        <v>0.33300000000000002</v>
      </c>
      <c r="D2" s="2">
        <v>0</v>
      </c>
      <c r="E2" s="2">
        <v>0</v>
      </c>
      <c r="F2" s="13">
        <v>0</v>
      </c>
      <c r="G2" s="13">
        <v>0</v>
      </c>
      <c r="H2" s="2">
        <v>0.5</v>
      </c>
      <c r="I2" s="2"/>
      <c r="J2" s="10"/>
      <c r="K2" s="2"/>
      <c r="L2" s="10"/>
      <c r="M2" s="2"/>
      <c r="N2" s="2"/>
      <c r="O2" s="2"/>
      <c r="P2" s="2"/>
      <c r="R2" s="2"/>
      <c r="S2" s="2"/>
      <c r="T2" s="2"/>
    </row>
    <row r="3" spans="2:20" x14ac:dyDescent="0.3">
      <c r="B3" s="2">
        <v>1</v>
      </c>
      <c r="C3" s="2">
        <v>1</v>
      </c>
      <c r="D3" s="2">
        <v>0.6</v>
      </c>
      <c r="E3" s="2">
        <v>0.85699999999999998</v>
      </c>
      <c r="F3" s="13">
        <v>0.5</v>
      </c>
      <c r="G3" s="13">
        <v>0.57099999999999995</v>
      </c>
      <c r="H3" s="2">
        <v>1</v>
      </c>
      <c r="I3" s="2"/>
      <c r="J3" s="10"/>
      <c r="K3" s="2"/>
      <c r="L3" s="10"/>
      <c r="M3" s="2"/>
      <c r="N3" s="2"/>
      <c r="O3" s="2"/>
      <c r="P3" s="2"/>
      <c r="R3" s="2"/>
      <c r="S3" s="2"/>
      <c r="T3" s="2"/>
    </row>
    <row r="4" spans="2:20" x14ac:dyDescent="0.3">
      <c r="B4" s="2">
        <v>1</v>
      </c>
      <c r="C4" s="2">
        <v>1</v>
      </c>
      <c r="D4" s="2">
        <v>0.4</v>
      </c>
      <c r="E4" s="2">
        <v>0.71399999999999997</v>
      </c>
      <c r="F4" s="13">
        <v>0.75</v>
      </c>
      <c r="G4" s="13">
        <v>0.57099999999999995</v>
      </c>
      <c r="H4" s="2">
        <v>1</v>
      </c>
      <c r="I4" s="2"/>
      <c r="J4" s="10"/>
      <c r="K4" s="2"/>
      <c r="L4" s="10"/>
      <c r="M4" s="2"/>
      <c r="N4" s="2"/>
      <c r="O4" s="2"/>
      <c r="P4" s="2"/>
      <c r="R4" s="2"/>
      <c r="S4" s="2"/>
      <c r="T4" s="2"/>
    </row>
    <row r="5" spans="2:20" x14ac:dyDescent="0.3">
      <c r="B5" s="2">
        <v>1</v>
      </c>
      <c r="C5" s="2">
        <v>1</v>
      </c>
      <c r="D5" s="2">
        <v>0.6</v>
      </c>
      <c r="E5" s="2">
        <v>0.57099999999999995</v>
      </c>
      <c r="F5" s="13">
        <v>0.25</v>
      </c>
      <c r="G5" s="13">
        <v>0.14199999999999999</v>
      </c>
      <c r="H5" s="2">
        <v>1</v>
      </c>
      <c r="I5" s="2"/>
      <c r="J5" s="10"/>
      <c r="K5" s="2"/>
      <c r="L5" s="10"/>
      <c r="M5" s="2"/>
      <c r="N5" s="2"/>
      <c r="O5" s="2" t="s">
        <v>27</v>
      </c>
      <c r="P5" s="2"/>
      <c r="R5" s="2"/>
      <c r="S5" s="2"/>
      <c r="T5" s="2"/>
    </row>
    <row r="6" spans="2:20" x14ac:dyDescent="0.3">
      <c r="B6" s="2">
        <v>0.75</v>
      </c>
      <c r="C6" s="2">
        <v>0.33300000000000002</v>
      </c>
      <c r="D6" s="2">
        <v>0.2</v>
      </c>
      <c r="E6" s="2">
        <v>0.57099999999999995</v>
      </c>
      <c r="F6" s="13">
        <v>0.25</v>
      </c>
      <c r="G6" s="13">
        <v>0</v>
      </c>
      <c r="H6" s="2">
        <v>0.75</v>
      </c>
      <c r="I6" s="2"/>
      <c r="J6" s="10"/>
      <c r="K6" s="2"/>
      <c r="L6" s="10"/>
      <c r="M6" s="2"/>
      <c r="N6" s="2"/>
      <c r="O6" s="2"/>
      <c r="P6" s="2"/>
      <c r="R6" s="2"/>
      <c r="S6" s="2"/>
      <c r="T6" s="2"/>
    </row>
    <row r="7" spans="2:20" x14ac:dyDescent="0.3">
      <c r="B7" s="2">
        <v>1</v>
      </c>
      <c r="C7" s="2">
        <v>1</v>
      </c>
      <c r="D7" s="2">
        <v>0.8</v>
      </c>
      <c r="E7" s="2">
        <v>1</v>
      </c>
      <c r="F7" s="13">
        <v>0.75</v>
      </c>
      <c r="G7" s="13">
        <v>0.71399999999999997</v>
      </c>
      <c r="H7" s="2">
        <v>1</v>
      </c>
      <c r="I7" s="2"/>
      <c r="J7" s="10"/>
      <c r="K7" s="2"/>
      <c r="L7" s="10"/>
      <c r="M7" s="2"/>
      <c r="N7" s="2"/>
      <c r="O7" s="2"/>
      <c r="P7" s="2"/>
      <c r="R7" s="2"/>
      <c r="S7" s="2"/>
      <c r="T7" s="2"/>
    </row>
    <row r="8" spans="2:20" x14ac:dyDescent="0.3">
      <c r="B8" s="2">
        <v>1</v>
      </c>
      <c r="C8" s="2">
        <v>0.33300000000000002</v>
      </c>
      <c r="D8" s="2">
        <v>0</v>
      </c>
      <c r="E8" s="2">
        <v>0</v>
      </c>
      <c r="F8" s="13">
        <v>0</v>
      </c>
      <c r="G8" s="13">
        <v>0</v>
      </c>
      <c r="H8" s="2">
        <v>1</v>
      </c>
      <c r="I8" s="2"/>
      <c r="J8" s="10"/>
      <c r="K8" s="2"/>
      <c r="L8" s="10"/>
      <c r="M8" s="2"/>
      <c r="N8" s="2"/>
      <c r="O8" s="2"/>
      <c r="P8" s="2"/>
      <c r="R8" s="2"/>
      <c r="S8" s="2"/>
      <c r="T8" s="2"/>
    </row>
    <row r="9" spans="2:20" x14ac:dyDescent="0.3">
      <c r="B9" s="2">
        <v>1</v>
      </c>
      <c r="C9" s="2">
        <v>1</v>
      </c>
      <c r="D9" s="2">
        <v>0.6</v>
      </c>
      <c r="E9" s="2">
        <v>1</v>
      </c>
      <c r="F9" s="13">
        <v>0.25</v>
      </c>
      <c r="G9" s="13">
        <v>0.57099999999999995</v>
      </c>
      <c r="H9" s="2">
        <v>1</v>
      </c>
      <c r="I9" s="2"/>
      <c r="J9" s="10"/>
      <c r="K9" s="2"/>
      <c r="L9" s="10"/>
      <c r="M9" s="2"/>
      <c r="N9" s="2"/>
      <c r="O9" s="2"/>
      <c r="P9" s="2"/>
      <c r="R9" s="2"/>
      <c r="S9" s="2"/>
      <c r="T9" s="2"/>
    </row>
    <row r="10" spans="2:20" x14ac:dyDescent="0.3">
      <c r="B10" s="2">
        <v>0.75</v>
      </c>
      <c r="C10" s="2">
        <v>0.33300000000000002</v>
      </c>
      <c r="D10" s="2">
        <v>0.2</v>
      </c>
      <c r="E10" s="2">
        <v>0.28599999999999998</v>
      </c>
      <c r="F10" s="13">
        <v>0</v>
      </c>
      <c r="G10" s="13">
        <v>0</v>
      </c>
      <c r="H10" s="2">
        <v>0.75</v>
      </c>
      <c r="I10" s="2"/>
      <c r="J10" s="10"/>
      <c r="K10" s="2"/>
      <c r="L10" s="10"/>
      <c r="M10" s="2"/>
      <c r="N10" s="2"/>
      <c r="O10" s="2"/>
      <c r="P10" s="2"/>
      <c r="R10" s="2"/>
      <c r="S10" s="2"/>
      <c r="T10" s="2"/>
    </row>
    <row r="11" spans="2:20" x14ac:dyDescent="0.3">
      <c r="B11" s="2">
        <v>1</v>
      </c>
      <c r="C11" s="2">
        <v>1</v>
      </c>
      <c r="D11" s="2">
        <v>0.8</v>
      </c>
      <c r="E11" s="2">
        <v>1</v>
      </c>
      <c r="F11" s="13">
        <v>0.75</v>
      </c>
      <c r="G11" s="13">
        <v>0.57099999999999995</v>
      </c>
      <c r="H11" s="2">
        <v>1</v>
      </c>
      <c r="I11" s="2"/>
      <c r="J11" s="10"/>
      <c r="K11" s="2"/>
      <c r="L11" s="10"/>
      <c r="M11" s="2"/>
      <c r="N11" s="2"/>
      <c r="O11" s="2"/>
      <c r="P11" s="2"/>
      <c r="R11" s="2"/>
      <c r="S11" s="2"/>
      <c r="T11" s="2"/>
    </row>
    <row r="12" spans="2:20" x14ac:dyDescent="0.3">
      <c r="B12" s="2">
        <v>1</v>
      </c>
      <c r="C12" s="2">
        <v>1</v>
      </c>
      <c r="D12" s="2">
        <v>0.2</v>
      </c>
      <c r="E12" s="2">
        <v>0.42799999999999999</v>
      </c>
      <c r="F12" s="13">
        <v>0</v>
      </c>
      <c r="G12" s="13">
        <v>0</v>
      </c>
      <c r="H12" s="2">
        <v>1</v>
      </c>
      <c r="I12" s="2"/>
      <c r="J12" s="10"/>
      <c r="K12" s="2"/>
      <c r="L12" s="10"/>
      <c r="M12" s="2"/>
      <c r="N12" s="2"/>
      <c r="O12" s="2"/>
      <c r="P12" s="2"/>
      <c r="R12" s="2"/>
      <c r="S12" s="2"/>
      <c r="T12" s="2"/>
    </row>
    <row r="13" spans="2:20" x14ac:dyDescent="0.3">
      <c r="B13" s="2">
        <v>0.75</v>
      </c>
      <c r="C13" s="2">
        <v>0.66700000000000004</v>
      </c>
      <c r="D13" s="2">
        <v>0.2</v>
      </c>
      <c r="E13" s="2">
        <v>0.71399999999999997</v>
      </c>
      <c r="F13" s="13">
        <v>0.5</v>
      </c>
      <c r="G13" s="13">
        <v>0</v>
      </c>
      <c r="H13" s="2">
        <v>0.75</v>
      </c>
      <c r="I13" s="2"/>
      <c r="J13" s="10"/>
      <c r="K13" s="2"/>
      <c r="L13" s="10"/>
      <c r="M13" s="2"/>
      <c r="N13" s="2"/>
      <c r="O13" s="2"/>
      <c r="P13" s="2"/>
      <c r="R13" s="2"/>
      <c r="S13" s="2"/>
      <c r="T13" s="2"/>
    </row>
    <row r="14" spans="2:20" x14ac:dyDescent="0.3">
      <c r="B14" s="2">
        <v>1</v>
      </c>
      <c r="C14" s="2">
        <v>1</v>
      </c>
      <c r="D14" s="2">
        <v>0.2</v>
      </c>
      <c r="E14" s="2">
        <v>0.42799999999999999</v>
      </c>
      <c r="F14" s="13">
        <v>0.5</v>
      </c>
      <c r="G14" s="13">
        <v>0.42799999999999999</v>
      </c>
      <c r="H14" s="2">
        <v>1</v>
      </c>
      <c r="I14" s="2"/>
      <c r="J14" s="10"/>
      <c r="K14" s="2"/>
      <c r="L14" s="10"/>
      <c r="M14" s="2"/>
      <c r="N14" s="2"/>
      <c r="O14" s="2"/>
      <c r="P14" s="2"/>
      <c r="R14" s="2"/>
      <c r="S14" s="2"/>
      <c r="T14" s="2"/>
    </row>
    <row r="15" spans="2:20" x14ac:dyDescent="0.3">
      <c r="B15" s="2">
        <v>1</v>
      </c>
      <c r="C15" s="2">
        <v>1</v>
      </c>
      <c r="D15" s="2">
        <v>0.8</v>
      </c>
      <c r="E15" s="2">
        <v>0.42799999999999999</v>
      </c>
      <c r="F15" s="13">
        <v>0.5</v>
      </c>
      <c r="G15" s="13">
        <v>0</v>
      </c>
      <c r="H15" s="2">
        <v>1</v>
      </c>
      <c r="I15" s="2"/>
      <c r="J15" s="10"/>
      <c r="K15" s="2"/>
      <c r="L15" s="10"/>
      <c r="M15" s="2"/>
      <c r="N15" s="2"/>
      <c r="O15" s="2"/>
      <c r="P15" s="2"/>
      <c r="R15" s="2"/>
      <c r="S15" s="2"/>
      <c r="T15" s="2"/>
    </row>
    <row r="16" spans="2:20" x14ac:dyDescent="0.3">
      <c r="B16" s="2">
        <v>1</v>
      </c>
      <c r="C16" s="2">
        <v>1</v>
      </c>
      <c r="D16" s="2">
        <v>0.2</v>
      </c>
      <c r="E16" s="2">
        <v>1</v>
      </c>
      <c r="F16" s="13">
        <v>0.5</v>
      </c>
      <c r="G16" s="13">
        <v>0.57099999999999995</v>
      </c>
      <c r="H16" s="2">
        <v>1</v>
      </c>
      <c r="I16" s="2"/>
      <c r="J16" s="10"/>
      <c r="K16" s="2"/>
      <c r="L16" s="10"/>
      <c r="M16" s="2"/>
      <c r="N16" s="2"/>
      <c r="O16" s="2"/>
      <c r="P16" s="2"/>
      <c r="R16" s="2"/>
      <c r="S16" s="2"/>
      <c r="T16" s="2"/>
    </row>
    <row r="17" spans="1:20" x14ac:dyDescent="0.3">
      <c r="B17" s="2">
        <v>1</v>
      </c>
      <c r="C17" s="2">
        <v>1</v>
      </c>
      <c r="D17" s="2">
        <v>0.2</v>
      </c>
      <c r="E17" s="2">
        <v>0.71399999999999997</v>
      </c>
      <c r="F17" s="13">
        <v>0</v>
      </c>
      <c r="G17" s="13">
        <v>0.42799999999999999</v>
      </c>
      <c r="H17" s="2">
        <v>1</v>
      </c>
      <c r="I17" s="2"/>
      <c r="J17" s="10"/>
      <c r="K17" s="2"/>
      <c r="L17" s="10"/>
      <c r="M17" s="2"/>
      <c r="N17" s="2"/>
      <c r="O17" s="2"/>
      <c r="P17" s="2"/>
      <c r="R17" s="2"/>
      <c r="S17" s="2"/>
      <c r="T17" s="2"/>
    </row>
    <row r="18" spans="1:20" x14ac:dyDescent="0.3">
      <c r="B18" s="2">
        <v>1</v>
      </c>
      <c r="C18" s="2">
        <v>1</v>
      </c>
      <c r="D18" s="2">
        <v>0.2</v>
      </c>
      <c r="E18" s="2">
        <v>0.57099999999999995</v>
      </c>
      <c r="F18" s="13">
        <v>0</v>
      </c>
      <c r="G18" s="13">
        <v>0.28499999999999998</v>
      </c>
      <c r="H18" s="2">
        <v>1</v>
      </c>
      <c r="I18" s="2"/>
      <c r="J18" s="10"/>
      <c r="K18" s="2"/>
      <c r="L18" s="10"/>
      <c r="M18" s="2"/>
      <c r="N18" s="2"/>
      <c r="O18" s="2"/>
      <c r="P18" s="2"/>
      <c r="R18" s="2"/>
      <c r="S18" s="2"/>
      <c r="T18" s="2"/>
    </row>
    <row r="19" spans="1:20" x14ac:dyDescent="0.3">
      <c r="B19" s="2">
        <v>1</v>
      </c>
      <c r="C19" s="2">
        <v>1</v>
      </c>
      <c r="D19" s="2">
        <v>0</v>
      </c>
      <c r="E19" s="2">
        <v>0.42799999999999999</v>
      </c>
      <c r="F19" s="13">
        <v>0</v>
      </c>
      <c r="G19" s="13">
        <v>0.71399999999999997</v>
      </c>
      <c r="H19" s="2">
        <v>1</v>
      </c>
      <c r="I19" s="2"/>
      <c r="J19" s="10"/>
      <c r="K19" s="2"/>
      <c r="L19" s="10"/>
      <c r="M19" s="2"/>
      <c r="N19" s="2"/>
      <c r="O19" s="2"/>
      <c r="P19" s="2"/>
      <c r="R19" s="2"/>
      <c r="S19" s="2"/>
      <c r="T19" s="2"/>
    </row>
    <row r="20" spans="1:20" x14ac:dyDescent="0.3">
      <c r="B20" s="2">
        <v>1</v>
      </c>
      <c r="C20" s="2">
        <v>1</v>
      </c>
      <c r="D20" s="2">
        <v>0.2</v>
      </c>
      <c r="E20" s="2">
        <v>0.57099999999999995</v>
      </c>
      <c r="F20" s="13">
        <v>0</v>
      </c>
      <c r="G20" s="13">
        <v>0.71399999999999997</v>
      </c>
      <c r="H20" s="2">
        <v>1</v>
      </c>
      <c r="I20" s="2"/>
      <c r="J20" s="10"/>
      <c r="K20" s="2"/>
      <c r="L20" s="10"/>
      <c r="M20" s="2"/>
      <c r="N20" s="2"/>
      <c r="O20" s="2"/>
      <c r="P20" s="2"/>
      <c r="R20" s="2"/>
      <c r="S20" s="2"/>
      <c r="T20" s="2"/>
    </row>
    <row r="21" spans="1:20" x14ac:dyDescent="0.3">
      <c r="B21" s="2">
        <v>1</v>
      </c>
      <c r="C21" s="2">
        <v>1</v>
      </c>
      <c r="D21" s="2">
        <v>0.6</v>
      </c>
      <c r="E21" s="2">
        <v>0.85699999999999998</v>
      </c>
      <c r="F21" s="13">
        <v>0.75</v>
      </c>
      <c r="G21" s="13">
        <v>1</v>
      </c>
      <c r="H21" s="2">
        <v>1</v>
      </c>
      <c r="I21" s="2"/>
      <c r="J21" s="10"/>
      <c r="K21" s="2"/>
      <c r="L21" s="10"/>
      <c r="M21" s="2"/>
      <c r="N21" s="2"/>
      <c r="O21" s="2"/>
      <c r="P21" s="2"/>
      <c r="T21" s="2"/>
    </row>
    <row r="22" spans="1:20" x14ac:dyDescent="0.3">
      <c r="B22" s="2">
        <v>1</v>
      </c>
      <c r="C22" s="2">
        <v>0.33300000000000002</v>
      </c>
      <c r="D22" s="2">
        <v>0.2</v>
      </c>
      <c r="E22" s="2">
        <v>0.57099999999999995</v>
      </c>
      <c r="F22" s="13">
        <v>0</v>
      </c>
      <c r="G22" s="13">
        <v>0</v>
      </c>
      <c r="H22" s="2">
        <v>1</v>
      </c>
      <c r="I22" s="2"/>
      <c r="J22" s="10"/>
      <c r="K22" s="2"/>
      <c r="L22" s="10"/>
      <c r="M22" s="2"/>
      <c r="N22" s="2"/>
      <c r="O22" s="2"/>
      <c r="P22" s="2"/>
      <c r="T22" s="2"/>
    </row>
    <row r="23" spans="1:20" x14ac:dyDescent="0.3">
      <c r="B23" s="2">
        <v>1</v>
      </c>
      <c r="C23" s="2">
        <v>1</v>
      </c>
      <c r="D23" s="2">
        <v>0.2</v>
      </c>
      <c r="E23" s="2">
        <v>0.28599999999999998</v>
      </c>
      <c r="F23" s="13">
        <v>0</v>
      </c>
      <c r="G23" s="13">
        <v>0.85699999999999998</v>
      </c>
      <c r="H23" s="2">
        <v>1</v>
      </c>
      <c r="I23" s="2"/>
      <c r="J23" s="2"/>
      <c r="K23" s="2"/>
      <c r="L23" s="2"/>
      <c r="M23" s="2"/>
      <c r="N23" s="2"/>
      <c r="O23" s="2"/>
      <c r="P23" s="2"/>
      <c r="T23" s="2"/>
    </row>
    <row r="24" spans="1:20" x14ac:dyDescent="0.3">
      <c r="B24" s="2">
        <v>1</v>
      </c>
      <c r="C24" s="2">
        <v>1</v>
      </c>
      <c r="D24" s="2">
        <v>0.4</v>
      </c>
      <c r="E24" s="2">
        <v>0.85699999999999998</v>
      </c>
      <c r="F24" s="13">
        <v>0.5</v>
      </c>
      <c r="G24" s="13">
        <v>1</v>
      </c>
      <c r="H24" s="2">
        <v>1</v>
      </c>
      <c r="I24" s="2"/>
      <c r="J24" s="2"/>
      <c r="K24" s="2"/>
      <c r="L24" s="2"/>
      <c r="M24" s="2"/>
      <c r="N24" s="2"/>
      <c r="O24" s="2"/>
      <c r="P24" s="2"/>
      <c r="T24" s="2"/>
    </row>
    <row r="25" spans="1:20" x14ac:dyDescent="0.3">
      <c r="B25" s="2">
        <v>1</v>
      </c>
      <c r="C25" s="2">
        <v>1</v>
      </c>
      <c r="D25" s="2">
        <v>0.8</v>
      </c>
      <c r="E25" s="2">
        <v>0.85699999999999998</v>
      </c>
      <c r="F25" s="13">
        <v>0.75</v>
      </c>
      <c r="G25" s="13">
        <v>1</v>
      </c>
      <c r="H25" s="2">
        <v>1</v>
      </c>
      <c r="I25" s="2"/>
      <c r="J25" s="2"/>
      <c r="K25" s="2"/>
      <c r="L25" s="2"/>
      <c r="M25" s="2"/>
      <c r="N25" s="2"/>
      <c r="O25" s="2"/>
      <c r="P25" s="2"/>
      <c r="T25" s="2"/>
    </row>
    <row r="26" spans="1:20" x14ac:dyDescent="0.3">
      <c r="B26" s="2">
        <v>1</v>
      </c>
      <c r="C26" s="2">
        <v>0.33300000000000002</v>
      </c>
      <c r="D26" s="2">
        <v>0.4</v>
      </c>
      <c r="E26" s="2">
        <v>0.85699999999999998</v>
      </c>
      <c r="F26" s="13">
        <v>0.75</v>
      </c>
      <c r="G26" s="13">
        <v>0</v>
      </c>
      <c r="H26" s="2">
        <v>1</v>
      </c>
      <c r="I26" s="2"/>
      <c r="J26" s="2"/>
      <c r="K26" s="2"/>
      <c r="L26" s="2"/>
      <c r="M26" s="2"/>
      <c r="N26" s="2"/>
      <c r="O26" s="2"/>
      <c r="P26" s="2"/>
      <c r="T26" s="2"/>
    </row>
    <row r="27" spans="1:20" x14ac:dyDescent="0.3">
      <c r="B27" s="2">
        <v>1</v>
      </c>
      <c r="C27" s="2">
        <v>1</v>
      </c>
      <c r="D27" s="2">
        <v>0.4</v>
      </c>
      <c r="E27" s="2">
        <v>0.85699999999999998</v>
      </c>
      <c r="F27" s="13">
        <v>0.75</v>
      </c>
      <c r="G27" s="13">
        <v>0.71399999999999997</v>
      </c>
      <c r="H27" s="2">
        <v>1</v>
      </c>
      <c r="I27" s="2"/>
      <c r="J27" s="2"/>
      <c r="K27" s="2"/>
      <c r="L27" s="2"/>
      <c r="M27" s="2"/>
      <c r="N27" s="2"/>
      <c r="O27" s="2"/>
      <c r="P27" s="2"/>
      <c r="T27" s="2"/>
    </row>
    <row r="28" spans="1:20" x14ac:dyDescent="0.3">
      <c r="B28" s="2"/>
      <c r="C28" s="2"/>
      <c r="D28" s="2"/>
      <c r="E28" s="2"/>
      <c r="F28" s="2"/>
      <c r="G28" s="2"/>
      <c r="H28" s="2">
        <v>0.33300000000000002</v>
      </c>
      <c r="I28" s="2"/>
      <c r="J28" s="2"/>
      <c r="K28" s="2"/>
      <c r="L28" s="2"/>
      <c r="M28" s="2"/>
      <c r="N28" s="2"/>
      <c r="O28" s="2"/>
      <c r="P28" s="2"/>
      <c r="T28" s="2"/>
    </row>
    <row r="29" spans="1:20" x14ac:dyDescent="0.3">
      <c r="A29" s="1" t="s">
        <v>2</v>
      </c>
      <c r="B29" s="2">
        <f t="shared" ref="B29:G29" si="0">MEDIAN(B2:B27)</f>
        <v>1</v>
      </c>
      <c r="C29" s="2">
        <f t="shared" si="0"/>
        <v>1</v>
      </c>
      <c r="D29" s="2">
        <f t="shared" si="0"/>
        <v>0.2</v>
      </c>
      <c r="E29" s="2">
        <f t="shared" si="0"/>
        <v>0.64249999999999996</v>
      </c>
      <c r="F29" s="2">
        <f t="shared" si="0"/>
        <v>0.375</v>
      </c>
      <c r="G29" s="2">
        <f t="shared" si="0"/>
        <v>0.49949999999999994</v>
      </c>
      <c r="H29" s="2">
        <v>1</v>
      </c>
      <c r="I29" s="2"/>
      <c r="J29" s="2"/>
      <c r="K29" s="2"/>
      <c r="L29" s="2"/>
      <c r="M29" s="2"/>
      <c r="N29" s="2"/>
      <c r="O29" s="2"/>
      <c r="P29" s="2"/>
      <c r="S29" s="2"/>
    </row>
    <row r="30" spans="1:20" x14ac:dyDescent="0.3">
      <c r="A30" s="1" t="s">
        <v>3</v>
      </c>
      <c r="B30" s="5">
        <f>QUARTILE(B2:B27,1)</f>
        <v>1</v>
      </c>
      <c r="F30" s="5">
        <f>QUARTILE(F2:F27,1)</f>
        <v>0</v>
      </c>
      <c r="G30" s="5">
        <f>QUARTILE(G2:G27,1)</f>
        <v>0</v>
      </c>
      <c r="H30" s="2">
        <v>1</v>
      </c>
    </row>
    <row r="31" spans="1:20" x14ac:dyDescent="0.3">
      <c r="F31" s="5">
        <f>QUARTILE(F2:F27,3)</f>
        <v>0.6875</v>
      </c>
      <c r="G31" s="5">
        <f>QUARTILE(G2:G27,3)</f>
        <v>0.71399999999999997</v>
      </c>
      <c r="H31" s="2">
        <v>1</v>
      </c>
    </row>
    <row r="32" spans="1:20" x14ac:dyDescent="0.3">
      <c r="H32" s="2">
        <v>0.33300000000000002</v>
      </c>
    </row>
    <row r="33" spans="5:8" x14ac:dyDescent="0.3">
      <c r="H33" s="2">
        <v>1</v>
      </c>
    </row>
    <row r="34" spans="5:8" x14ac:dyDescent="0.3">
      <c r="H34" s="2">
        <v>0.33300000000000002</v>
      </c>
    </row>
    <row r="35" spans="5:8" x14ac:dyDescent="0.3">
      <c r="E35" s="1" t="s">
        <v>58</v>
      </c>
      <c r="F35" s="2">
        <f>MEDIAN(H2:H157)</f>
        <v>0.6</v>
      </c>
      <c r="H35" s="2">
        <v>1</v>
      </c>
    </row>
    <row r="36" spans="5:8" x14ac:dyDescent="0.3">
      <c r="E36" s="1" t="s">
        <v>59</v>
      </c>
      <c r="F36" s="5">
        <f>QUARTILE(H2:H157,1)</f>
        <v>0.27625</v>
      </c>
      <c r="H36" s="2">
        <v>0.33300000000000002</v>
      </c>
    </row>
    <row r="37" spans="5:8" x14ac:dyDescent="0.3">
      <c r="E37" s="1" t="s">
        <v>59</v>
      </c>
      <c r="F37" s="5">
        <f>QUARTILE(H2:H157,3)</f>
        <v>1</v>
      </c>
      <c r="H37" s="2">
        <v>1</v>
      </c>
    </row>
    <row r="38" spans="5:8" x14ac:dyDescent="0.3">
      <c r="H38" s="2">
        <v>1</v>
      </c>
    </row>
    <row r="39" spans="5:8" x14ac:dyDescent="0.3">
      <c r="H39" s="2">
        <v>0.66700000000000004</v>
      </c>
    </row>
    <row r="40" spans="5:8" x14ac:dyDescent="0.3">
      <c r="H40" s="2">
        <v>1</v>
      </c>
    </row>
    <row r="41" spans="5:8" x14ac:dyDescent="0.3">
      <c r="H41" s="2">
        <v>1</v>
      </c>
    </row>
    <row r="42" spans="5:8" x14ac:dyDescent="0.3">
      <c r="H42" s="2">
        <v>1</v>
      </c>
    </row>
    <row r="43" spans="5:8" x14ac:dyDescent="0.3">
      <c r="H43" s="2">
        <v>1</v>
      </c>
    </row>
    <row r="44" spans="5:8" x14ac:dyDescent="0.3">
      <c r="H44" s="2">
        <v>1</v>
      </c>
    </row>
    <row r="45" spans="5:8" x14ac:dyDescent="0.3">
      <c r="H45" s="2">
        <v>1</v>
      </c>
    </row>
    <row r="46" spans="5:8" x14ac:dyDescent="0.3">
      <c r="H46" s="2">
        <v>1</v>
      </c>
    </row>
    <row r="47" spans="5:8" x14ac:dyDescent="0.3">
      <c r="H47" s="2">
        <v>1</v>
      </c>
    </row>
    <row r="48" spans="5:8" x14ac:dyDescent="0.3">
      <c r="H48" s="2">
        <v>0.33300000000000002</v>
      </c>
    </row>
    <row r="49" spans="8:8" x14ac:dyDescent="0.3">
      <c r="H49" s="2">
        <v>1</v>
      </c>
    </row>
    <row r="50" spans="8:8" x14ac:dyDescent="0.3">
      <c r="H50" s="2">
        <v>1</v>
      </c>
    </row>
    <row r="51" spans="8:8" x14ac:dyDescent="0.3">
      <c r="H51" s="2">
        <v>1</v>
      </c>
    </row>
    <row r="52" spans="8:8" x14ac:dyDescent="0.3">
      <c r="H52" s="2">
        <v>0.33300000000000002</v>
      </c>
    </row>
    <row r="53" spans="8:8" x14ac:dyDescent="0.3">
      <c r="H53" s="2">
        <v>1</v>
      </c>
    </row>
    <row r="54" spans="8:8" x14ac:dyDescent="0.3">
      <c r="H54" s="2">
        <v>0</v>
      </c>
    </row>
    <row r="55" spans="8:8" x14ac:dyDescent="0.3">
      <c r="H55" s="2">
        <v>0.6</v>
      </c>
    </row>
    <row r="56" spans="8:8" x14ac:dyDescent="0.3">
      <c r="H56" s="2">
        <v>0.4</v>
      </c>
    </row>
    <row r="57" spans="8:8" x14ac:dyDescent="0.3">
      <c r="H57" s="2">
        <v>0.6</v>
      </c>
    </row>
    <row r="58" spans="8:8" x14ac:dyDescent="0.3">
      <c r="H58" s="2">
        <v>0.2</v>
      </c>
    </row>
    <row r="59" spans="8:8" x14ac:dyDescent="0.3">
      <c r="H59" s="2">
        <v>0.8</v>
      </c>
    </row>
    <row r="60" spans="8:8" x14ac:dyDescent="0.3">
      <c r="H60" s="2">
        <v>0</v>
      </c>
    </row>
    <row r="61" spans="8:8" x14ac:dyDescent="0.3">
      <c r="H61" s="2">
        <v>0.6</v>
      </c>
    </row>
    <row r="62" spans="8:8" x14ac:dyDescent="0.3">
      <c r="H62" s="2">
        <v>0.2</v>
      </c>
    </row>
    <row r="63" spans="8:8" x14ac:dyDescent="0.3">
      <c r="H63" s="2">
        <v>0.8</v>
      </c>
    </row>
    <row r="64" spans="8:8" x14ac:dyDescent="0.3">
      <c r="H64" s="2">
        <v>0.2</v>
      </c>
    </row>
    <row r="65" spans="8:8" x14ac:dyDescent="0.3">
      <c r="H65" s="2">
        <v>0.2</v>
      </c>
    </row>
    <row r="66" spans="8:8" x14ac:dyDescent="0.3">
      <c r="H66" s="2">
        <v>0.2</v>
      </c>
    </row>
    <row r="67" spans="8:8" x14ac:dyDescent="0.3">
      <c r="H67" s="2">
        <v>0.8</v>
      </c>
    </row>
    <row r="68" spans="8:8" x14ac:dyDescent="0.3">
      <c r="H68" s="2">
        <v>0.2</v>
      </c>
    </row>
    <row r="69" spans="8:8" x14ac:dyDescent="0.3">
      <c r="H69" s="2">
        <v>0.2</v>
      </c>
    </row>
    <row r="70" spans="8:8" x14ac:dyDescent="0.3">
      <c r="H70" s="2">
        <v>0.2</v>
      </c>
    </row>
    <row r="71" spans="8:8" x14ac:dyDescent="0.3">
      <c r="H71" s="2">
        <v>0</v>
      </c>
    </row>
    <row r="72" spans="8:8" x14ac:dyDescent="0.3">
      <c r="H72" s="2">
        <v>0.2</v>
      </c>
    </row>
    <row r="73" spans="8:8" x14ac:dyDescent="0.3">
      <c r="H73" s="2">
        <v>0.6</v>
      </c>
    </row>
    <row r="74" spans="8:8" x14ac:dyDescent="0.3">
      <c r="H74" s="2">
        <v>0.2</v>
      </c>
    </row>
    <row r="75" spans="8:8" x14ac:dyDescent="0.3">
      <c r="H75" s="2">
        <v>0.2</v>
      </c>
    </row>
    <row r="76" spans="8:8" x14ac:dyDescent="0.3">
      <c r="H76" s="2">
        <v>0.4</v>
      </c>
    </row>
    <row r="77" spans="8:8" x14ac:dyDescent="0.3">
      <c r="H77" s="2">
        <v>0.8</v>
      </c>
    </row>
    <row r="78" spans="8:8" x14ac:dyDescent="0.3">
      <c r="H78" s="2">
        <v>0.4</v>
      </c>
    </row>
    <row r="79" spans="8:8" x14ac:dyDescent="0.3">
      <c r="H79" s="2">
        <v>0.4</v>
      </c>
    </row>
    <row r="80" spans="8:8" x14ac:dyDescent="0.3">
      <c r="H80" s="2">
        <v>0</v>
      </c>
    </row>
    <row r="81" spans="8:8" x14ac:dyDescent="0.3">
      <c r="H81" s="2">
        <v>0.85699999999999998</v>
      </c>
    </row>
    <row r="82" spans="8:8" x14ac:dyDescent="0.3">
      <c r="H82" s="2">
        <v>0.71399999999999997</v>
      </c>
    </row>
    <row r="83" spans="8:8" x14ac:dyDescent="0.3">
      <c r="H83" s="2">
        <v>0.57099999999999995</v>
      </c>
    </row>
    <row r="84" spans="8:8" x14ac:dyDescent="0.3">
      <c r="H84" s="2">
        <v>0.57099999999999995</v>
      </c>
    </row>
    <row r="85" spans="8:8" x14ac:dyDescent="0.3">
      <c r="H85" s="2">
        <v>1</v>
      </c>
    </row>
    <row r="86" spans="8:8" x14ac:dyDescent="0.3">
      <c r="H86" s="2">
        <v>0</v>
      </c>
    </row>
    <row r="87" spans="8:8" x14ac:dyDescent="0.3">
      <c r="H87" s="2">
        <v>1</v>
      </c>
    </row>
    <row r="88" spans="8:8" x14ac:dyDescent="0.3">
      <c r="H88" s="2">
        <v>0.28599999999999998</v>
      </c>
    </row>
    <row r="89" spans="8:8" x14ac:dyDescent="0.3">
      <c r="H89" s="2">
        <v>1</v>
      </c>
    </row>
    <row r="90" spans="8:8" x14ac:dyDescent="0.3">
      <c r="H90" s="2">
        <v>0.42799999999999999</v>
      </c>
    </row>
    <row r="91" spans="8:8" x14ac:dyDescent="0.3">
      <c r="H91" s="2">
        <v>0.71399999999999997</v>
      </c>
    </row>
    <row r="92" spans="8:8" x14ac:dyDescent="0.3">
      <c r="H92" s="2">
        <v>0.42799999999999999</v>
      </c>
    </row>
    <row r="93" spans="8:8" x14ac:dyDescent="0.3">
      <c r="H93" s="2">
        <v>0.42799999999999999</v>
      </c>
    </row>
    <row r="94" spans="8:8" x14ac:dyDescent="0.3">
      <c r="H94" s="2">
        <v>1</v>
      </c>
    </row>
    <row r="95" spans="8:8" x14ac:dyDescent="0.3">
      <c r="H95" s="2">
        <v>0.71399999999999997</v>
      </c>
    </row>
    <row r="96" spans="8:8" x14ac:dyDescent="0.3">
      <c r="H96" s="2">
        <v>0.57099999999999995</v>
      </c>
    </row>
    <row r="97" spans="8:8" x14ac:dyDescent="0.3">
      <c r="H97" s="2">
        <v>0.42799999999999999</v>
      </c>
    </row>
    <row r="98" spans="8:8" x14ac:dyDescent="0.3">
      <c r="H98" s="2">
        <v>0.57099999999999995</v>
      </c>
    </row>
    <row r="99" spans="8:8" x14ac:dyDescent="0.3">
      <c r="H99" s="2">
        <v>0.85699999999999998</v>
      </c>
    </row>
    <row r="100" spans="8:8" x14ac:dyDescent="0.3">
      <c r="H100" s="2">
        <v>0.57099999999999995</v>
      </c>
    </row>
    <row r="101" spans="8:8" x14ac:dyDescent="0.3">
      <c r="H101" s="2">
        <v>0.28599999999999998</v>
      </c>
    </row>
    <row r="102" spans="8:8" x14ac:dyDescent="0.3">
      <c r="H102" s="2">
        <v>0.85699999999999998</v>
      </c>
    </row>
    <row r="103" spans="8:8" x14ac:dyDescent="0.3">
      <c r="H103" s="2">
        <v>0.85699999999999998</v>
      </c>
    </row>
    <row r="104" spans="8:8" x14ac:dyDescent="0.3">
      <c r="H104" s="2">
        <v>0.85699999999999998</v>
      </c>
    </row>
    <row r="105" spans="8:8" x14ac:dyDescent="0.3">
      <c r="H105" s="2">
        <v>0.85699999999999998</v>
      </c>
    </row>
    <row r="106" spans="8:8" x14ac:dyDescent="0.3">
      <c r="H106" s="13">
        <v>0</v>
      </c>
    </row>
    <row r="107" spans="8:8" x14ac:dyDescent="0.3">
      <c r="H107" s="13">
        <v>0.5</v>
      </c>
    </row>
    <row r="108" spans="8:8" x14ac:dyDescent="0.3">
      <c r="H108" s="13">
        <v>0.75</v>
      </c>
    </row>
    <row r="109" spans="8:8" x14ac:dyDescent="0.3">
      <c r="H109" s="13">
        <v>0.25</v>
      </c>
    </row>
    <row r="110" spans="8:8" x14ac:dyDescent="0.3">
      <c r="H110" s="13">
        <v>0.25</v>
      </c>
    </row>
    <row r="111" spans="8:8" x14ac:dyDescent="0.3">
      <c r="H111" s="13">
        <v>0.75</v>
      </c>
    </row>
    <row r="112" spans="8:8" x14ac:dyDescent="0.3">
      <c r="H112" s="13">
        <v>0</v>
      </c>
    </row>
    <row r="113" spans="8:8" x14ac:dyDescent="0.3">
      <c r="H113" s="13">
        <v>0.25</v>
      </c>
    </row>
    <row r="114" spans="8:8" x14ac:dyDescent="0.3">
      <c r="H114" s="13">
        <v>0</v>
      </c>
    </row>
    <row r="115" spans="8:8" x14ac:dyDescent="0.3">
      <c r="H115" s="13">
        <v>0.75</v>
      </c>
    </row>
    <row r="116" spans="8:8" x14ac:dyDescent="0.3">
      <c r="H116" s="13">
        <v>0</v>
      </c>
    </row>
    <row r="117" spans="8:8" x14ac:dyDescent="0.3">
      <c r="H117" s="13">
        <v>0.5</v>
      </c>
    </row>
    <row r="118" spans="8:8" x14ac:dyDescent="0.3">
      <c r="H118" s="13">
        <v>0.5</v>
      </c>
    </row>
    <row r="119" spans="8:8" x14ac:dyDescent="0.3">
      <c r="H119" s="13">
        <v>0.5</v>
      </c>
    </row>
    <row r="120" spans="8:8" x14ac:dyDescent="0.3">
      <c r="H120" s="13">
        <v>0.5</v>
      </c>
    </row>
    <row r="121" spans="8:8" x14ac:dyDescent="0.3">
      <c r="H121" s="13">
        <v>0</v>
      </c>
    </row>
    <row r="122" spans="8:8" x14ac:dyDescent="0.3">
      <c r="H122" s="13">
        <v>0</v>
      </c>
    </row>
    <row r="123" spans="8:8" x14ac:dyDescent="0.3">
      <c r="H123" s="13">
        <v>0</v>
      </c>
    </row>
    <row r="124" spans="8:8" x14ac:dyDescent="0.3">
      <c r="H124" s="13">
        <v>0</v>
      </c>
    </row>
    <row r="125" spans="8:8" x14ac:dyDescent="0.3">
      <c r="H125" s="13">
        <v>0.75</v>
      </c>
    </row>
    <row r="126" spans="8:8" x14ac:dyDescent="0.3">
      <c r="H126" s="13">
        <v>0</v>
      </c>
    </row>
    <row r="127" spans="8:8" x14ac:dyDescent="0.3">
      <c r="H127" s="13">
        <v>0</v>
      </c>
    </row>
    <row r="128" spans="8:8" x14ac:dyDescent="0.3">
      <c r="H128" s="13">
        <v>0.5</v>
      </c>
    </row>
    <row r="129" spans="8:8" x14ac:dyDescent="0.3">
      <c r="H129" s="13">
        <v>0.75</v>
      </c>
    </row>
    <row r="130" spans="8:8" x14ac:dyDescent="0.3">
      <c r="H130" s="13">
        <v>0.75</v>
      </c>
    </row>
    <row r="131" spans="8:8" x14ac:dyDescent="0.3">
      <c r="H131" s="13">
        <v>0.75</v>
      </c>
    </row>
    <row r="132" spans="8:8" x14ac:dyDescent="0.3">
      <c r="H132" s="13">
        <v>0</v>
      </c>
    </row>
    <row r="133" spans="8:8" x14ac:dyDescent="0.3">
      <c r="H133" s="13">
        <v>0.57099999999999995</v>
      </c>
    </row>
    <row r="134" spans="8:8" x14ac:dyDescent="0.3">
      <c r="H134" s="13">
        <v>0.57099999999999995</v>
      </c>
    </row>
    <row r="135" spans="8:8" x14ac:dyDescent="0.3">
      <c r="H135" s="13">
        <v>0.14199999999999999</v>
      </c>
    </row>
    <row r="136" spans="8:8" x14ac:dyDescent="0.3">
      <c r="H136" s="13">
        <v>0</v>
      </c>
    </row>
    <row r="137" spans="8:8" x14ac:dyDescent="0.3">
      <c r="H137" s="13">
        <v>0.71399999999999997</v>
      </c>
    </row>
    <row r="138" spans="8:8" x14ac:dyDescent="0.3">
      <c r="H138" s="13">
        <v>0</v>
      </c>
    </row>
    <row r="139" spans="8:8" x14ac:dyDescent="0.3">
      <c r="H139" s="13">
        <v>0.57099999999999995</v>
      </c>
    </row>
    <row r="140" spans="8:8" x14ac:dyDescent="0.3">
      <c r="H140" s="13">
        <v>0</v>
      </c>
    </row>
    <row r="141" spans="8:8" x14ac:dyDescent="0.3">
      <c r="H141" s="13">
        <v>0.57099999999999995</v>
      </c>
    </row>
    <row r="142" spans="8:8" x14ac:dyDescent="0.3">
      <c r="H142" s="13">
        <v>0</v>
      </c>
    </row>
    <row r="143" spans="8:8" x14ac:dyDescent="0.3">
      <c r="H143" s="13">
        <v>0</v>
      </c>
    </row>
    <row r="144" spans="8:8" x14ac:dyDescent="0.3">
      <c r="H144" s="13">
        <v>0.42799999999999999</v>
      </c>
    </row>
    <row r="145" spans="8:8" x14ac:dyDescent="0.3">
      <c r="H145" s="13">
        <v>0</v>
      </c>
    </row>
    <row r="146" spans="8:8" x14ac:dyDescent="0.3">
      <c r="H146" s="13">
        <v>0.57099999999999995</v>
      </c>
    </row>
    <row r="147" spans="8:8" x14ac:dyDescent="0.3">
      <c r="H147" s="13">
        <v>0.42799999999999999</v>
      </c>
    </row>
    <row r="148" spans="8:8" x14ac:dyDescent="0.3">
      <c r="H148" s="13">
        <v>0.28499999999999998</v>
      </c>
    </row>
    <row r="149" spans="8:8" x14ac:dyDescent="0.3">
      <c r="H149" s="13">
        <v>0.71399999999999997</v>
      </c>
    </row>
    <row r="150" spans="8:8" x14ac:dyDescent="0.3">
      <c r="H150" s="13">
        <v>0.71399999999999997</v>
      </c>
    </row>
    <row r="151" spans="8:8" x14ac:dyDescent="0.3">
      <c r="H151" s="13">
        <v>1</v>
      </c>
    </row>
    <row r="152" spans="8:8" x14ac:dyDescent="0.3">
      <c r="H152" s="13">
        <v>0</v>
      </c>
    </row>
    <row r="153" spans="8:8" x14ac:dyDescent="0.3">
      <c r="H153" s="13">
        <v>0.85699999999999998</v>
      </c>
    </row>
    <row r="154" spans="8:8" x14ac:dyDescent="0.3">
      <c r="H154" s="13">
        <v>1</v>
      </c>
    </row>
    <row r="155" spans="8:8" x14ac:dyDescent="0.3">
      <c r="H155" s="13">
        <v>1</v>
      </c>
    </row>
    <row r="156" spans="8:8" x14ac:dyDescent="0.3">
      <c r="H156" s="13">
        <v>0</v>
      </c>
    </row>
    <row r="157" spans="8:8" x14ac:dyDescent="0.3">
      <c r="H157" s="13">
        <v>0.71399999999999997</v>
      </c>
    </row>
  </sheetData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82421-91C6-4B47-9653-3241F9A7A16D}">
  <dimension ref="A1:T115"/>
  <sheetViews>
    <sheetView tabSelected="1" zoomScale="60" zoomScaleNormal="60" workbookViewId="0">
      <selection activeCell="AC16" sqref="AC16"/>
    </sheetView>
  </sheetViews>
  <sheetFormatPr defaultRowHeight="14.4" x14ac:dyDescent="0.3"/>
  <cols>
    <col min="1" max="1" width="16.21875" style="5" bestFit="1" customWidth="1"/>
    <col min="2" max="2" width="13.6640625" style="5" bestFit="1" customWidth="1"/>
    <col min="3" max="3" width="9" style="5" bestFit="1" customWidth="1"/>
    <col min="4" max="4" width="11.33203125" style="5" bestFit="1" customWidth="1"/>
    <col min="5" max="5" width="29.21875" style="5" bestFit="1" customWidth="1"/>
    <col min="6" max="6" width="26.109375" style="5" bestFit="1" customWidth="1"/>
    <col min="7" max="7" width="20.109375" style="5" bestFit="1" customWidth="1"/>
    <col min="8" max="13" width="9.88671875" style="5" bestFit="1" customWidth="1"/>
    <col min="14" max="14" width="5.77734375" style="5" customWidth="1"/>
    <col min="15" max="16384" width="8.88671875" style="5"/>
  </cols>
  <sheetData>
    <row r="1" spans="1:20" s="4" customFormat="1" x14ac:dyDescent="0.3">
      <c r="B1" s="4" t="s">
        <v>35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34</v>
      </c>
    </row>
    <row r="2" spans="1:20" x14ac:dyDescent="0.3">
      <c r="A2" s="5" t="s">
        <v>36</v>
      </c>
      <c r="B2" s="2">
        <v>1</v>
      </c>
      <c r="C2" s="2">
        <v>1</v>
      </c>
      <c r="D2" s="2">
        <v>0.6</v>
      </c>
      <c r="E2" s="2">
        <v>0.85699999999999998</v>
      </c>
      <c r="F2" s="13">
        <v>0.5</v>
      </c>
      <c r="G2" s="13">
        <v>0.57099999999999995</v>
      </c>
      <c r="H2" s="2">
        <v>1</v>
      </c>
      <c r="I2" s="2"/>
      <c r="J2" s="10"/>
      <c r="K2" s="2"/>
      <c r="L2" s="10"/>
      <c r="M2" s="2"/>
      <c r="N2" s="2"/>
      <c r="O2" s="2"/>
      <c r="P2" s="2"/>
      <c r="R2" s="2"/>
      <c r="S2" s="2"/>
      <c r="T2" s="2"/>
    </row>
    <row r="3" spans="1:20" x14ac:dyDescent="0.3">
      <c r="A3" s="5" t="s">
        <v>37</v>
      </c>
      <c r="B3" s="2">
        <v>1</v>
      </c>
      <c r="C3" s="2">
        <v>1</v>
      </c>
      <c r="D3" s="2">
        <v>0.4</v>
      </c>
      <c r="E3" s="2">
        <v>0.71399999999999997</v>
      </c>
      <c r="F3" s="13">
        <v>0.75</v>
      </c>
      <c r="G3" s="13">
        <v>0.57099999999999995</v>
      </c>
      <c r="H3" s="2">
        <v>1</v>
      </c>
      <c r="I3" s="2"/>
      <c r="J3" s="10"/>
      <c r="K3" s="2"/>
      <c r="L3" s="10"/>
      <c r="M3" s="2"/>
      <c r="N3" s="2"/>
      <c r="O3" s="2"/>
      <c r="P3" s="2"/>
      <c r="R3" s="2"/>
      <c r="S3" s="2"/>
      <c r="T3" s="2"/>
    </row>
    <row r="4" spans="1:20" x14ac:dyDescent="0.3">
      <c r="A4" s="5" t="s">
        <v>38</v>
      </c>
      <c r="B4" s="2">
        <v>1</v>
      </c>
      <c r="C4" s="2">
        <v>1</v>
      </c>
      <c r="D4" s="2">
        <v>0.6</v>
      </c>
      <c r="E4" s="2">
        <v>0.57099999999999995</v>
      </c>
      <c r="F4" s="13">
        <v>0.25</v>
      </c>
      <c r="G4" s="13">
        <v>0.14199999999999999</v>
      </c>
      <c r="H4" s="2">
        <v>1</v>
      </c>
      <c r="I4" s="2"/>
      <c r="J4" s="10"/>
      <c r="K4" s="2"/>
      <c r="L4" s="10"/>
      <c r="M4" s="2"/>
      <c r="N4" s="2"/>
      <c r="O4" s="2" t="s">
        <v>27</v>
      </c>
      <c r="P4" s="2"/>
      <c r="R4" s="2"/>
      <c r="S4" s="2"/>
      <c r="T4" s="2"/>
    </row>
    <row r="5" spans="1:20" x14ac:dyDescent="0.3">
      <c r="A5" s="5" t="s">
        <v>39</v>
      </c>
      <c r="B5" s="2">
        <v>0.75</v>
      </c>
      <c r="C5" s="2">
        <v>0.33300000000000002</v>
      </c>
      <c r="D5" s="2">
        <v>0.2</v>
      </c>
      <c r="E5" s="2">
        <v>0.57099999999999995</v>
      </c>
      <c r="F5" s="13">
        <v>0.25</v>
      </c>
      <c r="G5" s="13">
        <v>0</v>
      </c>
      <c r="H5" s="2">
        <v>0.75</v>
      </c>
      <c r="I5" s="2"/>
      <c r="J5" s="10"/>
      <c r="K5" s="2"/>
      <c r="L5" s="10"/>
      <c r="M5" s="2"/>
      <c r="N5" s="2"/>
      <c r="O5" s="2"/>
      <c r="P5" s="2"/>
      <c r="R5" s="2"/>
      <c r="S5" s="2"/>
      <c r="T5" s="2"/>
    </row>
    <row r="6" spans="1:20" x14ac:dyDescent="0.3">
      <c r="A6" s="5" t="s">
        <v>40</v>
      </c>
      <c r="B6" s="2">
        <v>1</v>
      </c>
      <c r="C6" s="2">
        <v>1</v>
      </c>
      <c r="D6" s="2">
        <v>0.8</v>
      </c>
      <c r="E6" s="2">
        <v>1</v>
      </c>
      <c r="F6" s="13">
        <v>0.75</v>
      </c>
      <c r="G6" s="13">
        <v>0.71399999999999997</v>
      </c>
      <c r="H6" s="2">
        <v>1</v>
      </c>
      <c r="I6" s="2"/>
      <c r="J6" s="10"/>
      <c r="K6" s="2"/>
      <c r="L6" s="10"/>
      <c r="M6" s="2"/>
      <c r="N6" s="2"/>
      <c r="O6" s="2"/>
      <c r="P6" s="2"/>
      <c r="R6" s="2"/>
      <c r="S6" s="2"/>
      <c r="T6" s="2"/>
    </row>
    <row r="7" spans="1:20" x14ac:dyDescent="0.3">
      <c r="A7" s="5" t="s">
        <v>41</v>
      </c>
      <c r="B7" s="2">
        <v>1</v>
      </c>
      <c r="C7" s="2">
        <v>1</v>
      </c>
      <c r="D7" s="2">
        <v>0.6</v>
      </c>
      <c r="E7" s="2">
        <v>1</v>
      </c>
      <c r="F7" s="13">
        <v>0.25</v>
      </c>
      <c r="G7" s="13">
        <v>0.57099999999999995</v>
      </c>
      <c r="H7" s="2">
        <v>1</v>
      </c>
      <c r="I7" s="2"/>
      <c r="J7" s="10"/>
      <c r="K7" s="2"/>
      <c r="L7" s="10"/>
      <c r="M7" s="2"/>
      <c r="N7" s="2"/>
      <c r="O7" s="2"/>
      <c r="P7" s="2"/>
      <c r="R7" s="2"/>
      <c r="S7" s="2"/>
      <c r="T7" s="2"/>
    </row>
    <row r="8" spans="1:20" x14ac:dyDescent="0.3">
      <c r="A8" s="5" t="s">
        <v>42</v>
      </c>
      <c r="B8" s="2">
        <v>0.75</v>
      </c>
      <c r="C8" s="2">
        <v>0.33300000000000002</v>
      </c>
      <c r="D8" s="2">
        <v>0.2</v>
      </c>
      <c r="E8" s="2">
        <v>0.28599999999999998</v>
      </c>
      <c r="F8" s="13">
        <v>0</v>
      </c>
      <c r="G8" s="13">
        <v>0</v>
      </c>
      <c r="H8" s="2">
        <v>0.75</v>
      </c>
      <c r="I8" s="2"/>
      <c r="J8" s="10"/>
      <c r="K8" s="2"/>
      <c r="L8" s="10"/>
      <c r="M8" s="2"/>
      <c r="N8" s="2"/>
      <c r="O8" s="2"/>
      <c r="P8" s="2"/>
      <c r="R8" s="2"/>
      <c r="S8" s="2"/>
      <c r="T8" s="2"/>
    </row>
    <row r="9" spans="1:20" x14ac:dyDescent="0.3">
      <c r="A9" s="5" t="s">
        <v>43</v>
      </c>
      <c r="B9" s="2">
        <v>1</v>
      </c>
      <c r="C9" s="2">
        <v>1</v>
      </c>
      <c r="D9" s="2">
        <v>0.8</v>
      </c>
      <c r="E9" s="2">
        <v>1</v>
      </c>
      <c r="F9" s="13">
        <v>0.75</v>
      </c>
      <c r="G9" s="13">
        <v>0.57099999999999995</v>
      </c>
      <c r="H9" s="2">
        <v>1</v>
      </c>
      <c r="I9" s="2"/>
      <c r="J9" s="10"/>
      <c r="K9" s="2"/>
      <c r="L9" s="10"/>
      <c r="M9" s="2"/>
      <c r="N9" s="2"/>
      <c r="O9" s="2"/>
      <c r="P9" s="2"/>
      <c r="R9" s="2"/>
      <c r="S9" s="2"/>
      <c r="T9" s="2"/>
    </row>
    <row r="10" spans="1:20" x14ac:dyDescent="0.3">
      <c r="A10" s="5" t="s">
        <v>44</v>
      </c>
      <c r="B10" s="2">
        <v>1</v>
      </c>
      <c r="C10" s="2">
        <v>1</v>
      </c>
      <c r="D10" s="2">
        <v>0.2</v>
      </c>
      <c r="E10" s="2">
        <v>0.42799999999999999</v>
      </c>
      <c r="F10" s="13">
        <v>0</v>
      </c>
      <c r="G10" s="13">
        <v>0</v>
      </c>
      <c r="H10" s="2">
        <v>1</v>
      </c>
      <c r="I10" s="2"/>
      <c r="J10" s="10"/>
      <c r="K10" s="2"/>
      <c r="L10" s="10"/>
      <c r="M10" s="2"/>
      <c r="N10" s="2"/>
      <c r="O10" s="2"/>
      <c r="P10" s="2"/>
      <c r="R10" s="2"/>
      <c r="S10" s="2"/>
      <c r="T10" s="2"/>
    </row>
    <row r="11" spans="1:20" x14ac:dyDescent="0.3">
      <c r="A11" s="5" t="s">
        <v>45</v>
      </c>
      <c r="B11" s="2">
        <v>1</v>
      </c>
      <c r="C11" s="2">
        <v>1</v>
      </c>
      <c r="D11" s="2">
        <v>0.2</v>
      </c>
      <c r="E11" s="2">
        <v>0.42799999999999999</v>
      </c>
      <c r="F11" s="13">
        <v>0.5</v>
      </c>
      <c r="G11" s="13">
        <v>0.42799999999999999</v>
      </c>
      <c r="H11" s="2">
        <v>1</v>
      </c>
      <c r="I11" s="2"/>
      <c r="J11" s="10"/>
      <c r="K11" s="2"/>
      <c r="L11" s="10"/>
      <c r="M11" s="2"/>
      <c r="N11" s="2"/>
      <c r="O11" s="2"/>
      <c r="P11" s="2"/>
      <c r="R11" s="2"/>
      <c r="S11" s="2"/>
      <c r="T11" s="2"/>
    </row>
    <row r="12" spans="1:20" x14ac:dyDescent="0.3">
      <c r="A12" s="5" t="s">
        <v>46</v>
      </c>
      <c r="B12" s="2">
        <v>1</v>
      </c>
      <c r="C12" s="2">
        <v>1</v>
      </c>
      <c r="D12" s="2">
        <v>0.8</v>
      </c>
      <c r="E12" s="2">
        <v>0.42799999999999999</v>
      </c>
      <c r="F12" s="13">
        <v>0.5</v>
      </c>
      <c r="G12" s="13">
        <v>0</v>
      </c>
      <c r="H12" s="2">
        <v>1</v>
      </c>
      <c r="I12" s="2"/>
      <c r="J12" s="10"/>
      <c r="K12" s="2"/>
      <c r="L12" s="10"/>
      <c r="M12" s="2"/>
      <c r="N12" s="2"/>
      <c r="O12" s="2"/>
      <c r="P12" s="2"/>
      <c r="R12" s="2"/>
      <c r="S12" s="2"/>
      <c r="T12" s="2"/>
    </row>
    <row r="13" spans="1:20" x14ac:dyDescent="0.3">
      <c r="A13" s="5" t="s">
        <v>47</v>
      </c>
      <c r="B13" s="2">
        <v>1</v>
      </c>
      <c r="C13" s="2">
        <v>1</v>
      </c>
      <c r="D13" s="2">
        <v>0.2</v>
      </c>
      <c r="E13" s="2">
        <v>1</v>
      </c>
      <c r="F13" s="13">
        <v>0.5</v>
      </c>
      <c r="G13" s="13">
        <v>0.57099999999999995</v>
      </c>
      <c r="H13" s="2">
        <v>1</v>
      </c>
      <c r="I13" s="2"/>
      <c r="J13" s="10"/>
      <c r="K13" s="2"/>
      <c r="L13" s="10"/>
      <c r="M13" s="2"/>
      <c r="N13" s="2"/>
      <c r="O13" s="2"/>
      <c r="P13" s="2"/>
      <c r="R13" s="2"/>
      <c r="S13" s="2"/>
      <c r="T13" s="2"/>
    </row>
    <row r="14" spans="1:20" x14ac:dyDescent="0.3">
      <c r="A14" s="5" t="s">
        <v>49</v>
      </c>
      <c r="B14" s="2">
        <v>1</v>
      </c>
      <c r="C14" s="2">
        <v>1</v>
      </c>
      <c r="D14" s="2">
        <v>0</v>
      </c>
      <c r="E14" s="2">
        <v>0.42799999999999999</v>
      </c>
      <c r="F14" s="13">
        <v>0</v>
      </c>
      <c r="G14" s="13">
        <v>0.71399999999999997</v>
      </c>
      <c r="H14" s="2">
        <v>1</v>
      </c>
      <c r="I14" s="2"/>
      <c r="J14" s="10"/>
      <c r="K14" s="2"/>
      <c r="L14" s="10"/>
      <c r="M14" s="2"/>
      <c r="N14" s="2"/>
      <c r="O14" s="2"/>
      <c r="P14" s="2"/>
      <c r="R14" s="2"/>
      <c r="S14" s="2"/>
      <c r="T14" s="2"/>
    </row>
    <row r="15" spans="1:20" x14ac:dyDescent="0.3">
      <c r="A15" s="5" t="s">
        <v>50</v>
      </c>
      <c r="B15" s="2">
        <v>1</v>
      </c>
      <c r="C15" s="2">
        <v>1</v>
      </c>
      <c r="D15" s="2">
        <v>0.6</v>
      </c>
      <c r="E15" s="2">
        <v>0.85699999999999998</v>
      </c>
      <c r="F15" s="13">
        <v>0.75</v>
      </c>
      <c r="G15" s="13">
        <v>1</v>
      </c>
      <c r="H15" s="2">
        <v>1</v>
      </c>
      <c r="I15" s="2"/>
      <c r="J15" s="10"/>
      <c r="K15" s="2"/>
      <c r="L15" s="10"/>
      <c r="M15" s="2"/>
      <c r="N15" s="2"/>
      <c r="O15" s="2"/>
      <c r="P15" s="2"/>
      <c r="T15" s="2"/>
    </row>
    <row r="16" spans="1:20" x14ac:dyDescent="0.3">
      <c r="A16" s="5" t="s">
        <v>52</v>
      </c>
      <c r="B16" s="2">
        <v>1</v>
      </c>
      <c r="C16" s="2">
        <v>1</v>
      </c>
      <c r="D16" s="2">
        <v>0.2</v>
      </c>
      <c r="E16" s="2">
        <v>0.28599999999999998</v>
      </c>
      <c r="F16" s="13">
        <v>0</v>
      </c>
      <c r="G16" s="13">
        <v>0.85699999999999998</v>
      </c>
      <c r="H16" s="2">
        <v>1</v>
      </c>
      <c r="I16" s="2"/>
      <c r="J16" s="2"/>
      <c r="K16" s="2"/>
      <c r="L16" s="2"/>
      <c r="M16" s="2"/>
      <c r="N16" s="2"/>
      <c r="O16" s="2"/>
      <c r="P16" s="2"/>
      <c r="T16" s="2"/>
    </row>
    <row r="17" spans="1:20" x14ac:dyDescent="0.3">
      <c r="A17" s="5" t="s">
        <v>53</v>
      </c>
      <c r="B17" s="2">
        <v>1</v>
      </c>
      <c r="C17" s="2">
        <v>1</v>
      </c>
      <c r="D17" s="2">
        <v>0.4</v>
      </c>
      <c r="E17" s="2">
        <v>0.85699999999999998</v>
      </c>
      <c r="F17" s="13">
        <v>0.5</v>
      </c>
      <c r="G17" s="13">
        <v>1</v>
      </c>
      <c r="H17" s="2">
        <v>1</v>
      </c>
      <c r="I17" s="2"/>
      <c r="J17" s="2"/>
      <c r="K17" s="2"/>
      <c r="L17" s="2"/>
      <c r="M17" s="2"/>
      <c r="N17" s="2"/>
      <c r="O17" s="2"/>
      <c r="P17" s="2"/>
      <c r="T17" s="2"/>
    </row>
    <row r="18" spans="1:20" x14ac:dyDescent="0.3">
      <c r="A18" s="5" t="s">
        <v>54</v>
      </c>
      <c r="B18" s="2">
        <v>1</v>
      </c>
      <c r="C18" s="2">
        <v>1</v>
      </c>
      <c r="D18" s="2">
        <v>0.8</v>
      </c>
      <c r="E18" s="2">
        <v>0.85699999999999998</v>
      </c>
      <c r="F18" s="13">
        <v>0.75</v>
      </c>
      <c r="G18" s="13">
        <v>1</v>
      </c>
      <c r="H18" s="2">
        <v>1</v>
      </c>
      <c r="I18" s="2"/>
      <c r="J18" s="2"/>
      <c r="K18" s="2"/>
      <c r="L18" s="2"/>
      <c r="M18" s="2"/>
      <c r="N18" s="2"/>
      <c r="O18" s="2"/>
      <c r="P18" s="2"/>
      <c r="T18" s="2"/>
    </row>
    <row r="19" spans="1:20" x14ac:dyDescent="0.3">
      <c r="A19" s="5" t="s">
        <v>55</v>
      </c>
      <c r="B19" s="2">
        <v>1</v>
      </c>
      <c r="C19" s="2">
        <v>0.33300000000000002</v>
      </c>
      <c r="D19" s="2">
        <v>0.4</v>
      </c>
      <c r="E19" s="2">
        <v>0.85699999999999998</v>
      </c>
      <c r="F19" s="13">
        <v>0.75</v>
      </c>
      <c r="G19" s="13">
        <v>0</v>
      </c>
      <c r="H19" s="2">
        <v>1</v>
      </c>
      <c r="I19" s="2"/>
      <c r="J19" s="2"/>
      <c r="K19" s="2"/>
      <c r="L19" s="2"/>
      <c r="M19" s="2"/>
      <c r="N19" s="2"/>
      <c r="O19" s="2"/>
      <c r="P19" s="2"/>
      <c r="T19" s="2"/>
    </row>
    <row r="20" spans="1:20" x14ac:dyDescent="0.3">
      <c r="A20" s="5" t="s">
        <v>56</v>
      </c>
      <c r="B20" s="2">
        <v>1</v>
      </c>
      <c r="C20" s="2">
        <v>1</v>
      </c>
      <c r="D20" s="2">
        <v>0.4</v>
      </c>
      <c r="E20" s="2">
        <v>0.85699999999999998</v>
      </c>
      <c r="F20" s="13">
        <v>0.75</v>
      </c>
      <c r="G20" s="13">
        <v>0.71399999999999997</v>
      </c>
      <c r="H20" s="2">
        <v>1</v>
      </c>
      <c r="I20" s="2"/>
      <c r="J20" s="2"/>
      <c r="K20" s="2"/>
      <c r="L20" s="2"/>
      <c r="M20" s="2"/>
      <c r="N20" s="2"/>
      <c r="O20" s="2"/>
      <c r="P20" s="2"/>
      <c r="T20" s="2"/>
    </row>
    <row r="21" spans="1:20" x14ac:dyDescent="0.3">
      <c r="B21" s="2"/>
      <c r="C21" s="2"/>
      <c r="D21" s="2"/>
      <c r="E21" s="2"/>
      <c r="F21" s="2"/>
      <c r="G21" s="2"/>
      <c r="H21" s="2">
        <v>1</v>
      </c>
      <c r="I21" s="2"/>
      <c r="J21" s="2"/>
      <c r="K21" s="2"/>
      <c r="L21" s="2"/>
      <c r="M21" s="2"/>
      <c r="N21" s="2"/>
      <c r="O21" s="2"/>
      <c r="P21" s="2"/>
      <c r="T21" s="2"/>
    </row>
    <row r="22" spans="1:20" x14ac:dyDescent="0.3">
      <c r="A22" s="1" t="s">
        <v>57</v>
      </c>
      <c r="B22" s="2">
        <f t="shared" ref="B22:G22" si="0">MEDIAN(B2:B20)</f>
        <v>1</v>
      </c>
      <c r="C22" s="2">
        <f t="shared" si="0"/>
        <v>1</v>
      </c>
      <c r="D22" s="2">
        <f t="shared" si="0"/>
        <v>0.4</v>
      </c>
      <c r="E22" s="2">
        <f t="shared" si="0"/>
        <v>0.85699999999999998</v>
      </c>
      <c r="F22" s="2">
        <f t="shared" si="0"/>
        <v>0.5</v>
      </c>
      <c r="G22" s="2">
        <f t="shared" si="0"/>
        <v>0.57099999999999995</v>
      </c>
      <c r="H22" s="2">
        <v>1</v>
      </c>
      <c r="I22" s="2"/>
      <c r="J22" s="2"/>
      <c r="K22" s="2"/>
      <c r="L22" s="2"/>
      <c r="M22" s="2"/>
      <c r="N22" s="2"/>
      <c r="O22" s="2"/>
      <c r="P22" s="2"/>
      <c r="S22" s="2"/>
    </row>
    <row r="23" spans="1:20" x14ac:dyDescent="0.3">
      <c r="F23" s="5">
        <f>QUARTILE(F2:F20,1)</f>
        <v>0.25</v>
      </c>
      <c r="G23" s="2">
        <f>QUARTILE(G2:G20,1)</f>
        <v>7.0999999999999994E-2</v>
      </c>
      <c r="H23" s="2">
        <v>1</v>
      </c>
    </row>
    <row r="24" spans="1:20" x14ac:dyDescent="0.3">
      <c r="F24" s="5">
        <f>QUARTILE(F2:F20,4)</f>
        <v>0.75</v>
      </c>
      <c r="G24" s="2">
        <f>QUARTILE(G2:G20,4)</f>
        <v>1</v>
      </c>
      <c r="H24" s="2">
        <v>0.33300000000000002</v>
      </c>
    </row>
    <row r="25" spans="1:20" x14ac:dyDescent="0.3">
      <c r="H25" s="2">
        <v>1</v>
      </c>
    </row>
    <row r="26" spans="1:20" x14ac:dyDescent="0.3">
      <c r="H26" s="2">
        <v>1</v>
      </c>
    </row>
    <row r="27" spans="1:20" x14ac:dyDescent="0.3">
      <c r="H27" s="2">
        <v>0.33300000000000002</v>
      </c>
    </row>
    <row r="28" spans="1:20" x14ac:dyDescent="0.3">
      <c r="H28" s="2">
        <v>1</v>
      </c>
    </row>
    <row r="29" spans="1:20" x14ac:dyDescent="0.3">
      <c r="H29" s="2">
        <v>1</v>
      </c>
    </row>
    <row r="30" spans="1:20" x14ac:dyDescent="0.3">
      <c r="F30" s="2">
        <f>MEDIAN(H2:H115)</f>
        <v>0.75</v>
      </c>
      <c r="H30" s="2">
        <v>1</v>
      </c>
    </row>
    <row r="31" spans="1:20" x14ac:dyDescent="0.3">
      <c r="F31" s="5">
        <f>QUARTILE(H2:H115,1)</f>
        <v>0.40700000000000003</v>
      </c>
      <c r="H31" s="2">
        <v>1</v>
      </c>
    </row>
    <row r="32" spans="1:20" x14ac:dyDescent="0.3">
      <c r="F32" s="5">
        <f>QUARTILE(H2:H115,3)</f>
        <v>1</v>
      </c>
      <c r="H32" s="2">
        <v>1</v>
      </c>
    </row>
    <row r="33" spans="8:8" x14ac:dyDescent="0.3">
      <c r="H33" s="2">
        <v>1</v>
      </c>
    </row>
    <row r="34" spans="8:8" x14ac:dyDescent="0.3">
      <c r="H34" s="2">
        <v>1</v>
      </c>
    </row>
    <row r="35" spans="8:8" x14ac:dyDescent="0.3">
      <c r="H35" s="2">
        <v>1</v>
      </c>
    </row>
    <row r="36" spans="8:8" x14ac:dyDescent="0.3">
      <c r="H36" s="2">
        <v>1</v>
      </c>
    </row>
    <row r="37" spans="8:8" x14ac:dyDescent="0.3">
      <c r="H37" s="2">
        <v>1</v>
      </c>
    </row>
    <row r="38" spans="8:8" x14ac:dyDescent="0.3">
      <c r="H38" s="2">
        <v>0.33300000000000002</v>
      </c>
    </row>
    <row r="39" spans="8:8" x14ac:dyDescent="0.3">
      <c r="H39" s="2">
        <v>1</v>
      </c>
    </row>
    <row r="40" spans="8:8" x14ac:dyDescent="0.3">
      <c r="H40" s="2">
        <v>0.6</v>
      </c>
    </row>
    <row r="41" spans="8:8" x14ac:dyDescent="0.3">
      <c r="H41" s="2">
        <v>0.4</v>
      </c>
    </row>
    <row r="42" spans="8:8" x14ac:dyDescent="0.3">
      <c r="H42" s="2">
        <v>0.6</v>
      </c>
    </row>
    <row r="43" spans="8:8" x14ac:dyDescent="0.3">
      <c r="H43" s="2">
        <v>0.2</v>
      </c>
    </row>
    <row r="44" spans="8:8" x14ac:dyDescent="0.3">
      <c r="H44" s="2">
        <v>0.8</v>
      </c>
    </row>
    <row r="45" spans="8:8" x14ac:dyDescent="0.3">
      <c r="H45" s="2">
        <v>0.6</v>
      </c>
    </row>
    <row r="46" spans="8:8" x14ac:dyDescent="0.3">
      <c r="H46" s="2">
        <v>0.2</v>
      </c>
    </row>
    <row r="47" spans="8:8" x14ac:dyDescent="0.3">
      <c r="H47" s="2">
        <v>0.8</v>
      </c>
    </row>
    <row r="48" spans="8:8" x14ac:dyDescent="0.3">
      <c r="H48" s="2">
        <v>0.2</v>
      </c>
    </row>
    <row r="49" spans="8:8" x14ac:dyDescent="0.3">
      <c r="H49" s="2">
        <v>0.2</v>
      </c>
    </row>
    <row r="50" spans="8:8" x14ac:dyDescent="0.3">
      <c r="H50" s="2">
        <v>0.8</v>
      </c>
    </row>
    <row r="51" spans="8:8" x14ac:dyDescent="0.3">
      <c r="H51" s="2">
        <v>0.2</v>
      </c>
    </row>
    <row r="52" spans="8:8" x14ac:dyDescent="0.3">
      <c r="H52" s="2">
        <v>0</v>
      </c>
    </row>
    <row r="53" spans="8:8" x14ac:dyDescent="0.3">
      <c r="H53" s="2">
        <v>0.6</v>
      </c>
    </row>
    <row r="54" spans="8:8" x14ac:dyDescent="0.3">
      <c r="H54" s="2">
        <v>0.2</v>
      </c>
    </row>
    <row r="55" spans="8:8" x14ac:dyDescent="0.3">
      <c r="H55" s="2">
        <v>0.4</v>
      </c>
    </row>
    <row r="56" spans="8:8" x14ac:dyDescent="0.3">
      <c r="H56" s="2">
        <v>0.8</v>
      </c>
    </row>
    <row r="57" spans="8:8" x14ac:dyDescent="0.3">
      <c r="H57" s="2">
        <v>0.4</v>
      </c>
    </row>
    <row r="58" spans="8:8" x14ac:dyDescent="0.3">
      <c r="H58" s="2">
        <v>0.4</v>
      </c>
    </row>
    <row r="59" spans="8:8" x14ac:dyDescent="0.3">
      <c r="H59" s="2">
        <v>0.85699999999999998</v>
      </c>
    </row>
    <row r="60" spans="8:8" x14ac:dyDescent="0.3">
      <c r="H60" s="2">
        <v>0.71399999999999997</v>
      </c>
    </row>
    <row r="61" spans="8:8" x14ac:dyDescent="0.3">
      <c r="H61" s="2">
        <v>0.57099999999999995</v>
      </c>
    </row>
    <row r="62" spans="8:8" x14ac:dyDescent="0.3">
      <c r="H62" s="2">
        <v>0.57099999999999995</v>
      </c>
    </row>
    <row r="63" spans="8:8" x14ac:dyDescent="0.3">
      <c r="H63" s="2">
        <v>1</v>
      </c>
    </row>
    <row r="64" spans="8:8" x14ac:dyDescent="0.3">
      <c r="H64" s="2">
        <v>1</v>
      </c>
    </row>
    <row r="65" spans="8:8" x14ac:dyDescent="0.3">
      <c r="H65" s="2">
        <v>0.28599999999999998</v>
      </c>
    </row>
    <row r="66" spans="8:8" x14ac:dyDescent="0.3">
      <c r="H66" s="2">
        <v>1</v>
      </c>
    </row>
    <row r="67" spans="8:8" x14ac:dyDescent="0.3">
      <c r="H67" s="2">
        <v>0.42799999999999999</v>
      </c>
    </row>
    <row r="68" spans="8:8" x14ac:dyDescent="0.3">
      <c r="H68" s="2">
        <v>0.42799999999999999</v>
      </c>
    </row>
    <row r="69" spans="8:8" x14ac:dyDescent="0.3">
      <c r="H69" s="2">
        <v>0.42799999999999999</v>
      </c>
    </row>
    <row r="70" spans="8:8" x14ac:dyDescent="0.3">
      <c r="H70" s="2">
        <v>1</v>
      </c>
    </row>
    <row r="71" spans="8:8" x14ac:dyDescent="0.3">
      <c r="H71" s="2">
        <v>0.42799999999999999</v>
      </c>
    </row>
    <row r="72" spans="8:8" x14ac:dyDescent="0.3">
      <c r="H72" s="2">
        <v>0.85699999999999998</v>
      </c>
    </row>
    <row r="73" spans="8:8" x14ac:dyDescent="0.3">
      <c r="H73" s="2">
        <v>0.28599999999999998</v>
      </c>
    </row>
    <row r="74" spans="8:8" x14ac:dyDescent="0.3">
      <c r="H74" s="2">
        <v>0.85699999999999998</v>
      </c>
    </row>
    <row r="75" spans="8:8" x14ac:dyDescent="0.3">
      <c r="H75" s="2">
        <v>0.85699999999999998</v>
      </c>
    </row>
    <row r="76" spans="8:8" x14ac:dyDescent="0.3">
      <c r="H76" s="2">
        <v>0.85699999999999998</v>
      </c>
    </row>
    <row r="77" spans="8:8" x14ac:dyDescent="0.3">
      <c r="H77" s="2">
        <v>0.85699999999999998</v>
      </c>
    </row>
    <row r="78" spans="8:8" x14ac:dyDescent="0.3">
      <c r="H78" s="13">
        <v>0.5</v>
      </c>
    </row>
    <row r="79" spans="8:8" x14ac:dyDescent="0.3">
      <c r="H79" s="13">
        <v>0.75</v>
      </c>
    </row>
    <row r="80" spans="8:8" x14ac:dyDescent="0.3">
      <c r="H80" s="13">
        <v>0.25</v>
      </c>
    </row>
    <row r="81" spans="8:8" x14ac:dyDescent="0.3">
      <c r="H81" s="13">
        <v>0.25</v>
      </c>
    </row>
    <row r="82" spans="8:8" x14ac:dyDescent="0.3">
      <c r="H82" s="13">
        <v>0.75</v>
      </c>
    </row>
    <row r="83" spans="8:8" x14ac:dyDescent="0.3">
      <c r="H83" s="13">
        <v>0.25</v>
      </c>
    </row>
    <row r="84" spans="8:8" x14ac:dyDescent="0.3">
      <c r="H84" s="13">
        <v>0</v>
      </c>
    </row>
    <row r="85" spans="8:8" x14ac:dyDescent="0.3">
      <c r="H85" s="13">
        <v>0.75</v>
      </c>
    </row>
    <row r="86" spans="8:8" x14ac:dyDescent="0.3">
      <c r="H86" s="13">
        <v>0</v>
      </c>
    </row>
    <row r="87" spans="8:8" x14ac:dyDescent="0.3">
      <c r="H87" s="13">
        <v>0.5</v>
      </c>
    </row>
    <row r="88" spans="8:8" x14ac:dyDescent="0.3">
      <c r="H88" s="13">
        <v>0.5</v>
      </c>
    </row>
    <row r="89" spans="8:8" x14ac:dyDescent="0.3">
      <c r="H89" s="13">
        <v>0.5</v>
      </c>
    </row>
    <row r="90" spans="8:8" x14ac:dyDescent="0.3">
      <c r="H90" s="13">
        <v>0</v>
      </c>
    </row>
    <row r="91" spans="8:8" x14ac:dyDescent="0.3">
      <c r="H91" s="13">
        <v>0.75</v>
      </c>
    </row>
    <row r="92" spans="8:8" x14ac:dyDescent="0.3">
      <c r="H92" s="13">
        <v>0</v>
      </c>
    </row>
    <row r="93" spans="8:8" x14ac:dyDescent="0.3">
      <c r="H93" s="13">
        <v>0.5</v>
      </c>
    </row>
    <row r="94" spans="8:8" x14ac:dyDescent="0.3">
      <c r="H94" s="13">
        <v>0.75</v>
      </c>
    </row>
    <row r="95" spans="8:8" x14ac:dyDescent="0.3">
      <c r="H95" s="13">
        <v>0.75</v>
      </c>
    </row>
    <row r="96" spans="8:8" x14ac:dyDescent="0.3">
      <c r="H96" s="13">
        <v>0.75</v>
      </c>
    </row>
    <row r="97" spans="8:8" x14ac:dyDescent="0.3">
      <c r="H97" s="13">
        <v>0.57099999999999995</v>
      </c>
    </row>
    <row r="98" spans="8:8" x14ac:dyDescent="0.3">
      <c r="H98" s="13">
        <v>0.57099999999999995</v>
      </c>
    </row>
    <row r="99" spans="8:8" x14ac:dyDescent="0.3">
      <c r="H99" s="13">
        <v>0.14199999999999999</v>
      </c>
    </row>
    <row r="100" spans="8:8" x14ac:dyDescent="0.3">
      <c r="H100" s="13">
        <v>0</v>
      </c>
    </row>
    <row r="101" spans="8:8" x14ac:dyDescent="0.3">
      <c r="H101" s="13">
        <v>0.71399999999999997</v>
      </c>
    </row>
    <row r="102" spans="8:8" x14ac:dyDescent="0.3">
      <c r="H102" s="13">
        <v>0.57099999999999995</v>
      </c>
    </row>
    <row r="103" spans="8:8" x14ac:dyDescent="0.3">
      <c r="H103" s="13">
        <v>0</v>
      </c>
    </row>
    <row r="104" spans="8:8" x14ac:dyDescent="0.3">
      <c r="H104" s="13">
        <v>0.57099999999999995</v>
      </c>
    </row>
    <row r="105" spans="8:8" x14ac:dyDescent="0.3">
      <c r="H105" s="13">
        <v>0</v>
      </c>
    </row>
    <row r="106" spans="8:8" x14ac:dyDescent="0.3">
      <c r="H106" s="13">
        <v>0.42799999999999999</v>
      </c>
    </row>
    <row r="107" spans="8:8" x14ac:dyDescent="0.3">
      <c r="H107" s="13">
        <v>0</v>
      </c>
    </row>
    <row r="108" spans="8:8" x14ac:dyDescent="0.3">
      <c r="H108" s="13">
        <v>0.57099999999999995</v>
      </c>
    </row>
    <row r="109" spans="8:8" x14ac:dyDescent="0.3">
      <c r="H109" s="13">
        <v>0.71399999999999997</v>
      </c>
    </row>
    <row r="110" spans="8:8" x14ac:dyDescent="0.3">
      <c r="H110" s="13">
        <v>1</v>
      </c>
    </row>
    <row r="111" spans="8:8" x14ac:dyDescent="0.3">
      <c r="H111" s="13">
        <v>0.85699999999999998</v>
      </c>
    </row>
    <row r="112" spans="8:8" x14ac:dyDescent="0.3">
      <c r="H112" s="13">
        <v>1</v>
      </c>
    </row>
    <row r="113" spans="8:8" x14ac:dyDescent="0.3">
      <c r="H113" s="13">
        <v>1</v>
      </c>
    </row>
    <row r="114" spans="8:8" x14ac:dyDescent="0.3">
      <c r="H114" s="13">
        <v>0</v>
      </c>
    </row>
    <row r="115" spans="8:8" x14ac:dyDescent="0.3">
      <c r="H115" s="13">
        <v>0.71399999999999997</v>
      </c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44DF6-BFAB-4BA7-89FA-82D54733AB34}">
  <dimension ref="A1:T67"/>
  <sheetViews>
    <sheetView zoomScale="60" zoomScaleNormal="60" workbookViewId="0">
      <selection activeCell="G32" sqref="G32"/>
    </sheetView>
  </sheetViews>
  <sheetFormatPr defaultRowHeight="14.4" x14ac:dyDescent="0.3"/>
  <cols>
    <col min="1" max="1" width="8.88671875" style="5"/>
    <col min="2" max="2" width="19.109375" style="5" bestFit="1" customWidth="1"/>
    <col min="3" max="3" width="8.77734375" style="5" bestFit="1" customWidth="1"/>
    <col min="4" max="4" width="11.33203125" style="5" bestFit="1" customWidth="1"/>
    <col min="5" max="5" width="29.21875" style="5" bestFit="1" customWidth="1"/>
    <col min="6" max="6" width="26.109375" style="5" bestFit="1" customWidth="1"/>
    <col min="7" max="7" width="20.109375" style="5" bestFit="1" customWidth="1"/>
    <col min="8" max="13" width="9.88671875" style="5" bestFit="1" customWidth="1"/>
    <col min="14" max="14" width="5.77734375" style="5" customWidth="1"/>
    <col min="15" max="16384" width="8.88671875" style="5"/>
  </cols>
  <sheetData>
    <row r="1" spans="1:20" s="4" customFormat="1" x14ac:dyDescent="0.3">
      <c r="B1" s="4" t="s">
        <v>35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34</v>
      </c>
    </row>
    <row r="2" spans="1:20" x14ac:dyDescent="0.3">
      <c r="A2" s="5" t="s">
        <v>60</v>
      </c>
      <c r="B2" s="13">
        <v>1</v>
      </c>
      <c r="C2" s="13">
        <v>1</v>
      </c>
      <c r="D2" s="13">
        <v>0.2</v>
      </c>
      <c r="E2" s="13">
        <v>1</v>
      </c>
      <c r="F2" s="13">
        <v>0.5</v>
      </c>
      <c r="G2" s="13">
        <v>0.71399999999999997</v>
      </c>
      <c r="H2" s="13">
        <v>1</v>
      </c>
      <c r="I2" s="2"/>
      <c r="J2" s="10"/>
      <c r="K2" s="2"/>
      <c r="L2" s="10"/>
      <c r="M2" s="2"/>
      <c r="N2" s="2"/>
      <c r="O2" s="2"/>
      <c r="P2" s="2"/>
      <c r="R2" s="2"/>
      <c r="S2" s="2"/>
      <c r="T2" s="2"/>
    </row>
    <row r="3" spans="1:20" x14ac:dyDescent="0.3">
      <c r="A3" s="5" t="s">
        <v>36</v>
      </c>
      <c r="B3" s="13">
        <v>1</v>
      </c>
      <c r="C3" s="13">
        <v>1</v>
      </c>
      <c r="D3" s="13">
        <v>0.2</v>
      </c>
      <c r="E3" s="13">
        <v>0.42899999999999999</v>
      </c>
      <c r="F3" s="13">
        <v>0.25</v>
      </c>
      <c r="G3" s="13">
        <v>0</v>
      </c>
      <c r="H3" s="13">
        <v>1</v>
      </c>
      <c r="I3" s="2"/>
      <c r="J3" s="10"/>
      <c r="K3" s="2"/>
      <c r="L3" s="10"/>
      <c r="M3" s="2"/>
      <c r="N3" s="2"/>
      <c r="O3" s="2"/>
      <c r="P3" s="2"/>
      <c r="R3" s="2"/>
      <c r="S3" s="2"/>
      <c r="T3" s="2"/>
    </row>
    <row r="4" spans="1:20" x14ac:dyDescent="0.3">
      <c r="A4" s="5" t="s">
        <v>61</v>
      </c>
      <c r="B4" s="13">
        <v>0.75</v>
      </c>
      <c r="C4" s="13">
        <v>0.33300000000000002</v>
      </c>
      <c r="D4" s="13">
        <v>0.6</v>
      </c>
      <c r="E4" s="13">
        <v>0.42899999999999999</v>
      </c>
      <c r="F4" s="13">
        <v>0</v>
      </c>
      <c r="G4" s="13">
        <v>0</v>
      </c>
      <c r="H4" s="13">
        <v>0.75</v>
      </c>
      <c r="I4" s="2"/>
      <c r="J4" s="10"/>
      <c r="K4" s="2"/>
      <c r="L4" s="10"/>
      <c r="M4" s="2"/>
      <c r="N4" s="2"/>
      <c r="O4" s="2" t="s">
        <v>27</v>
      </c>
      <c r="P4" s="2"/>
      <c r="R4" s="2"/>
      <c r="S4" s="2"/>
      <c r="T4" s="2"/>
    </row>
    <row r="5" spans="1:20" x14ac:dyDescent="0.3">
      <c r="A5" s="5" t="s">
        <v>62</v>
      </c>
      <c r="B5" s="13">
        <v>0.75</v>
      </c>
      <c r="C5" s="13">
        <v>1</v>
      </c>
      <c r="D5" s="13">
        <v>0.2</v>
      </c>
      <c r="E5" s="13">
        <v>0.42899999999999999</v>
      </c>
      <c r="F5" s="13">
        <v>0.25</v>
      </c>
      <c r="G5" s="13">
        <v>0.14199999999999999</v>
      </c>
      <c r="H5" s="13">
        <v>0.75</v>
      </c>
      <c r="I5" s="2"/>
      <c r="J5" s="10"/>
      <c r="K5" s="2"/>
      <c r="L5" s="10"/>
      <c r="M5" s="2"/>
      <c r="N5" s="2"/>
      <c r="O5" s="2"/>
      <c r="P5" s="2"/>
      <c r="R5" s="2"/>
      <c r="S5" s="2"/>
      <c r="T5" s="2"/>
    </row>
    <row r="6" spans="1:20" x14ac:dyDescent="0.3">
      <c r="A6" s="5" t="s">
        <v>63</v>
      </c>
      <c r="B6" s="13">
        <v>0.75</v>
      </c>
      <c r="C6" s="13">
        <v>0.33300000000000002</v>
      </c>
      <c r="D6" s="13">
        <v>0.8</v>
      </c>
      <c r="E6" s="13">
        <v>0.71399999999999997</v>
      </c>
      <c r="F6" s="13">
        <v>0.25</v>
      </c>
      <c r="G6" s="13">
        <v>0.14199999999999999</v>
      </c>
      <c r="H6" s="13">
        <v>0.75</v>
      </c>
      <c r="I6" s="2"/>
      <c r="J6" s="10"/>
      <c r="K6" s="2"/>
      <c r="L6" s="10"/>
      <c r="M6" s="2"/>
      <c r="N6" s="2"/>
      <c r="O6" s="2"/>
      <c r="P6" s="2"/>
      <c r="R6" s="2"/>
      <c r="S6" s="2"/>
      <c r="T6" s="2"/>
    </row>
    <row r="7" spans="1:20" x14ac:dyDescent="0.3">
      <c r="A7" s="5" t="s">
        <v>61</v>
      </c>
      <c r="B7" s="13">
        <v>0.75</v>
      </c>
      <c r="C7" s="13">
        <v>0</v>
      </c>
      <c r="D7" s="13">
        <v>0</v>
      </c>
      <c r="E7" s="13">
        <v>0.28599999999999998</v>
      </c>
      <c r="F7" s="13">
        <v>0</v>
      </c>
      <c r="G7" s="13">
        <v>0</v>
      </c>
      <c r="H7" s="13">
        <v>0.75</v>
      </c>
      <c r="I7" s="2"/>
      <c r="J7" s="10"/>
      <c r="K7" s="2"/>
      <c r="L7" s="10"/>
      <c r="M7" s="2"/>
      <c r="N7" s="2"/>
      <c r="O7" s="2"/>
      <c r="P7" s="2"/>
      <c r="R7" s="2"/>
      <c r="S7" s="2"/>
      <c r="T7" s="2"/>
    </row>
    <row r="8" spans="1:20" x14ac:dyDescent="0.3">
      <c r="A8" s="5" t="s">
        <v>64</v>
      </c>
      <c r="B8" s="13">
        <v>1</v>
      </c>
      <c r="C8" s="13">
        <v>1</v>
      </c>
      <c r="D8" s="13">
        <v>0.8</v>
      </c>
      <c r="E8" s="13">
        <v>1</v>
      </c>
      <c r="F8" s="13">
        <v>0.25</v>
      </c>
      <c r="G8" s="13">
        <v>0.71399999999999997</v>
      </c>
      <c r="H8" s="13">
        <v>1</v>
      </c>
      <c r="I8" s="2"/>
      <c r="J8" s="10"/>
      <c r="K8" s="2"/>
      <c r="L8" s="10"/>
      <c r="M8" s="2"/>
      <c r="N8" s="2"/>
      <c r="O8" s="2"/>
      <c r="P8" s="2"/>
      <c r="R8" s="2"/>
      <c r="S8" s="2"/>
      <c r="T8" s="2"/>
    </row>
    <row r="9" spans="1:20" x14ac:dyDescent="0.3">
      <c r="A9" s="5" t="s">
        <v>36</v>
      </c>
      <c r="B9" s="13">
        <v>1</v>
      </c>
      <c r="C9" s="13">
        <v>0.33300000000000002</v>
      </c>
      <c r="D9" s="13">
        <v>0.8</v>
      </c>
      <c r="E9" s="13">
        <v>0.85699999999999998</v>
      </c>
      <c r="F9" s="13">
        <v>0.25</v>
      </c>
      <c r="G9" s="13">
        <v>0.57099999999999995</v>
      </c>
      <c r="H9" s="13">
        <v>1</v>
      </c>
      <c r="I9" s="2"/>
      <c r="J9" s="10"/>
      <c r="K9" s="2"/>
      <c r="L9" s="10"/>
      <c r="M9" s="2"/>
      <c r="N9" s="2"/>
      <c r="O9" s="2"/>
      <c r="P9" s="2"/>
      <c r="R9" s="2"/>
      <c r="S9" s="2"/>
      <c r="T9" s="2"/>
    </row>
    <row r="10" spans="1:20" x14ac:dyDescent="0.3">
      <c r="A10" s="5" t="s">
        <v>61</v>
      </c>
      <c r="B10" s="13">
        <v>0.75</v>
      </c>
      <c r="C10" s="13">
        <v>0.33300000000000002</v>
      </c>
      <c r="D10" s="13">
        <v>0.8</v>
      </c>
      <c r="E10" s="13">
        <v>0.42899999999999999</v>
      </c>
      <c r="F10" s="13">
        <v>0.25</v>
      </c>
      <c r="G10" s="13">
        <v>0</v>
      </c>
      <c r="H10" s="13">
        <v>0.75</v>
      </c>
      <c r="I10" s="2"/>
      <c r="J10" s="10"/>
      <c r="K10" s="2"/>
      <c r="L10" s="10"/>
      <c r="M10" s="2"/>
      <c r="N10" s="2"/>
      <c r="O10" s="2"/>
      <c r="P10" s="2"/>
      <c r="R10" s="2"/>
      <c r="S10" s="2"/>
      <c r="T10" s="2"/>
    </row>
    <row r="11" spans="1:20" x14ac:dyDescent="0.3">
      <c r="A11" s="5" t="s">
        <v>64</v>
      </c>
      <c r="B11" s="13">
        <v>1</v>
      </c>
      <c r="C11" s="13">
        <v>1</v>
      </c>
      <c r="D11" s="13">
        <v>0.8</v>
      </c>
      <c r="E11" s="13">
        <v>0.85699999999999998</v>
      </c>
      <c r="F11" s="13">
        <v>0</v>
      </c>
      <c r="G11" s="13">
        <v>0</v>
      </c>
      <c r="H11" s="13">
        <v>1</v>
      </c>
      <c r="I11" s="2"/>
      <c r="J11" s="10"/>
      <c r="K11" s="2"/>
      <c r="L11" s="10"/>
      <c r="M11" s="2"/>
      <c r="N11" s="2"/>
      <c r="O11" s="2"/>
      <c r="P11" s="2"/>
      <c r="R11" s="2"/>
      <c r="S11" s="2"/>
      <c r="T11" s="2"/>
    </row>
    <row r="12" spans="1:20" x14ac:dyDescent="0.3">
      <c r="A12" s="5" t="s">
        <v>50</v>
      </c>
      <c r="B12" s="13">
        <v>1</v>
      </c>
      <c r="C12" s="13">
        <v>0.33300000000000002</v>
      </c>
      <c r="D12" s="13">
        <v>0.6</v>
      </c>
      <c r="E12" s="13">
        <v>0.42899999999999999</v>
      </c>
      <c r="F12" s="13">
        <v>0.25</v>
      </c>
      <c r="G12" s="13">
        <v>0</v>
      </c>
      <c r="H12" s="13">
        <v>1</v>
      </c>
      <c r="I12" s="2"/>
      <c r="J12" s="10"/>
      <c r="K12" s="2"/>
      <c r="L12" s="10"/>
      <c r="M12" s="2"/>
      <c r="N12" s="2"/>
      <c r="O12" s="2"/>
      <c r="P12" s="2"/>
      <c r="T12" s="2"/>
    </row>
    <row r="13" spans="1:20" x14ac:dyDescent="0.3">
      <c r="B13" s="10"/>
      <c r="C13" s="2"/>
      <c r="D13" s="10"/>
      <c r="E13" s="2"/>
      <c r="F13" s="10"/>
      <c r="G13" s="2"/>
      <c r="H13" s="13">
        <v>1</v>
      </c>
      <c r="I13" s="2"/>
      <c r="J13" s="10"/>
      <c r="K13" s="2"/>
      <c r="L13" s="10"/>
      <c r="M13" s="2"/>
      <c r="N13" s="2"/>
      <c r="O13" s="2"/>
      <c r="P13" s="2"/>
      <c r="T13" s="2"/>
    </row>
    <row r="14" spans="1:20" x14ac:dyDescent="0.3">
      <c r="A14" s="1" t="s">
        <v>2</v>
      </c>
      <c r="B14" s="2">
        <f>MEDIAN(B2:B12)</f>
        <v>1</v>
      </c>
      <c r="C14" s="2">
        <f t="shared" ref="C14:G14" si="0">MEDIAN(C2:C12)</f>
        <v>0.33300000000000002</v>
      </c>
      <c r="D14" s="2">
        <f t="shared" si="0"/>
        <v>0.6</v>
      </c>
      <c r="E14" s="2">
        <f t="shared" si="0"/>
        <v>0.42899999999999999</v>
      </c>
      <c r="F14" s="2">
        <f t="shared" si="0"/>
        <v>0.25</v>
      </c>
      <c r="G14" s="2">
        <f t="shared" si="0"/>
        <v>0</v>
      </c>
      <c r="H14" s="13">
        <v>1</v>
      </c>
      <c r="I14" s="2"/>
      <c r="J14" s="2"/>
      <c r="K14" s="2"/>
      <c r="L14" s="2"/>
      <c r="M14" s="2"/>
      <c r="N14" s="2"/>
      <c r="O14" s="2"/>
      <c r="P14" s="2"/>
      <c r="T14" s="2"/>
    </row>
    <row r="15" spans="1:20" x14ac:dyDescent="0.3">
      <c r="B15" s="2"/>
      <c r="C15" s="2"/>
      <c r="D15" s="2"/>
      <c r="E15" s="2"/>
      <c r="F15" s="2"/>
      <c r="G15" s="2"/>
      <c r="H15" s="13">
        <v>0.33300000000000002</v>
      </c>
      <c r="I15" s="2"/>
      <c r="J15" s="2"/>
      <c r="K15" s="2"/>
      <c r="L15" s="2"/>
      <c r="M15" s="2"/>
      <c r="N15" s="2"/>
      <c r="O15" s="2"/>
      <c r="P15" s="2"/>
      <c r="T15" s="2"/>
    </row>
    <row r="16" spans="1:20" x14ac:dyDescent="0.3">
      <c r="B16" s="2"/>
      <c r="C16" s="2"/>
      <c r="D16" s="2"/>
      <c r="E16" s="2"/>
      <c r="F16" s="2">
        <f>QUARTILE(F2:F12,1)</f>
        <v>0.125</v>
      </c>
      <c r="G16" s="2">
        <f>QUARTILE(G2:G12,1)</f>
        <v>0</v>
      </c>
      <c r="H16" s="13">
        <v>1</v>
      </c>
      <c r="I16" s="2"/>
      <c r="J16" s="2"/>
      <c r="K16" s="2"/>
      <c r="L16" s="2"/>
      <c r="M16" s="2"/>
      <c r="N16" s="2"/>
      <c r="O16" s="2"/>
      <c r="P16" s="2"/>
      <c r="T16" s="2"/>
    </row>
    <row r="17" spans="2:20" x14ac:dyDescent="0.3">
      <c r="B17" s="2"/>
      <c r="C17" s="2"/>
      <c r="D17" s="2"/>
      <c r="E17" s="2"/>
      <c r="F17" s="2">
        <f>QUARTILE(F2:F12,4)</f>
        <v>0.5</v>
      </c>
      <c r="G17" s="2">
        <f>QUARTILE(G2:G12,4)</f>
        <v>0.71399999999999997</v>
      </c>
      <c r="H17" s="13">
        <v>0.33300000000000002</v>
      </c>
      <c r="I17" s="2"/>
      <c r="J17" s="2"/>
      <c r="K17" s="2"/>
      <c r="L17" s="2"/>
      <c r="M17" s="2"/>
      <c r="N17" s="2"/>
      <c r="O17" s="2"/>
      <c r="P17" s="2"/>
      <c r="T17" s="2"/>
    </row>
    <row r="18" spans="2:20" x14ac:dyDescent="0.3">
      <c r="B18" s="2"/>
      <c r="C18" s="9"/>
      <c r="D18" s="2"/>
      <c r="E18" s="2"/>
      <c r="F18" s="2"/>
      <c r="G18" s="2"/>
      <c r="H18" s="13">
        <v>0</v>
      </c>
      <c r="I18" s="2"/>
      <c r="J18" s="2"/>
      <c r="K18" s="2"/>
      <c r="L18" s="2"/>
      <c r="M18" s="2"/>
      <c r="N18" s="2"/>
      <c r="O18" s="2"/>
      <c r="P18" s="2"/>
      <c r="T18" s="2"/>
    </row>
    <row r="19" spans="2:20" x14ac:dyDescent="0.3">
      <c r="B19" s="2"/>
      <c r="C19" s="2"/>
      <c r="D19" s="2"/>
      <c r="E19" s="2"/>
      <c r="F19" s="2"/>
      <c r="G19" s="2"/>
      <c r="H19" s="13">
        <v>1</v>
      </c>
      <c r="I19" s="2"/>
      <c r="J19" s="2"/>
      <c r="K19" s="2"/>
      <c r="L19" s="2"/>
      <c r="M19" s="2"/>
      <c r="N19" s="2"/>
      <c r="O19" s="2"/>
      <c r="P19" s="2"/>
      <c r="T19" s="2"/>
    </row>
    <row r="20" spans="2:20" x14ac:dyDescent="0.3">
      <c r="B20" s="2"/>
      <c r="C20" s="2"/>
      <c r="D20" s="2"/>
      <c r="E20" s="2"/>
      <c r="F20" s="2"/>
      <c r="G20" s="2"/>
      <c r="H20" s="13">
        <v>0.33300000000000002</v>
      </c>
      <c r="I20" s="2"/>
      <c r="J20" s="2"/>
      <c r="K20" s="2"/>
      <c r="L20" s="2"/>
      <c r="M20" s="2"/>
      <c r="N20" s="2"/>
      <c r="O20" s="2"/>
      <c r="P20" s="2"/>
      <c r="S20" s="2"/>
    </row>
    <row r="21" spans="2:20" x14ac:dyDescent="0.3">
      <c r="F21" s="1" t="s">
        <v>73</v>
      </c>
      <c r="H21" s="13">
        <v>0.33300000000000002</v>
      </c>
    </row>
    <row r="22" spans="2:20" x14ac:dyDescent="0.3">
      <c r="F22" s="2">
        <f>MEDIAN(H2:H67)</f>
        <v>0.42899999999999999</v>
      </c>
      <c r="H22" s="13">
        <v>1</v>
      </c>
    </row>
    <row r="23" spans="2:20" x14ac:dyDescent="0.3">
      <c r="F23" s="5">
        <f>QUARTILE(H2:H67,1)</f>
        <v>0.25</v>
      </c>
      <c r="H23" s="13">
        <v>0.33300000000000002</v>
      </c>
    </row>
    <row r="24" spans="2:20" x14ac:dyDescent="0.3">
      <c r="F24" s="5">
        <f>QUARTILE(H2:H67,3)</f>
        <v>0.8</v>
      </c>
      <c r="H24" s="13">
        <v>0.2</v>
      </c>
    </row>
    <row r="25" spans="2:20" x14ac:dyDescent="0.3">
      <c r="H25" s="13">
        <v>0.2</v>
      </c>
    </row>
    <row r="26" spans="2:20" x14ac:dyDescent="0.3">
      <c r="H26" s="13">
        <v>0.6</v>
      </c>
    </row>
    <row r="27" spans="2:20" x14ac:dyDescent="0.3">
      <c r="H27" s="13">
        <v>0.2</v>
      </c>
    </row>
    <row r="28" spans="2:20" x14ac:dyDescent="0.3">
      <c r="H28" s="13">
        <v>0.8</v>
      </c>
    </row>
    <row r="29" spans="2:20" x14ac:dyDescent="0.3">
      <c r="H29" s="13">
        <v>0</v>
      </c>
    </row>
    <row r="30" spans="2:20" x14ac:dyDescent="0.3">
      <c r="H30" s="13">
        <v>0.8</v>
      </c>
    </row>
    <row r="31" spans="2:20" x14ac:dyDescent="0.3">
      <c r="H31" s="13">
        <v>0.8</v>
      </c>
    </row>
    <row r="32" spans="2:20" x14ac:dyDescent="0.3">
      <c r="H32" s="13">
        <v>0.8</v>
      </c>
    </row>
    <row r="33" spans="8:8" x14ac:dyDescent="0.3">
      <c r="H33" s="13">
        <v>0.8</v>
      </c>
    </row>
    <row r="34" spans="8:8" x14ac:dyDescent="0.3">
      <c r="H34" s="13">
        <v>0.6</v>
      </c>
    </row>
    <row r="35" spans="8:8" x14ac:dyDescent="0.3">
      <c r="H35" s="13">
        <v>1</v>
      </c>
    </row>
    <row r="36" spans="8:8" x14ac:dyDescent="0.3">
      <c r="H36" s="13">
        <v>0.42899999999999999</v>
      </c>
    </row>
    <row r="37" spans="8:8" x14ac:dyDescent="0.3">
      <c r="H37" s="13">
        <v>0.42899999999999999</v>
      </c>
    </row>
    <row r="38" spans="8:8" x14ac:dyDescent="0.3">
      <c r="H38" s="13">
        <v>0.42899999999999999</v>
      </c>
    </row>
    <row r="39" spans="8:8" x14ac:dyDescent="0.3">
      <c r="H39" s="13">
        <v>0.71399999999999997</v>
      </c>
    </row>
    <row r="40" spans="8:8" x14ac:dyDescent="0.3">
      <c r="H40" s="13">
        <v>0.28599999999999998</v>
      </c>
    </row>
    <row r="41" spans="8:8" x14ac:dyDescent="0.3">
      <c r="H41" s="13">
        <v>1</v>
      </c>
    </row>
    <row r="42" spans="8:8" x14ac:dyDescent="0.3">
      <c r="H42" s="13">
        <v>0.85699999999999998</v>
      </c>
    </row>
    <row r="43" spans="8:8" x14ac:dyDescent="0.3">
      <c r="H43" s="13">
        <v>0.42899999999999999</v>
      </c>
    </row>
    <row r="44" spans="8:8" x14ac:dyDescent="0.3">
      <c r="H44" s="13">
        <v>0.85699999999999998</v>
      </c>
    </row>
    <row r="45" spans="8:8" x14ac:dyDescent="0.3">
      <c r="H45" s="13">
        <v>0.42899999999999999</v>
      </c>
    </row>
    <row r="46" spans="8:8" x14ac:dyDescent="0.3">
      <c r="H46" s="13">
        <v>0.5</v>
      </c>
    </row>
    <row r="47" spans="8:8" x14ac:dyDescent="0.3">
      <c r="H47" s="13">
        <v>0.25</v>
      </c>
    </row>
    <row r="48" spans="8:8" x14ac:dyDescent="0.3">
      <c r="H48" s="13">
        <v>0</v>
      </c>
    </row>
    <row r="49" spans="8:8" x14ac:dyDescent="0.3">
      <c r="H49" s="13">
        <v>0.25</v>
      </c>
    </row>
    <row r="50" spans="8:8" x14ac:dyDescent="0.3">
      <c r="H50" s="13">
        <v>0.25</v>
      </c>
    </row>
    <row r="51" spans="8:8" x14ac:dyDescent="0.3">
      <c r="H51" s="13">
        <v>0</v>
      </c>
    </row>
    <row r="52" spans="8:8" x14ac:dyDescent="0.3">
      <c r="H52" s="13">
        <v>0.25</v>
      </c>
    </row>
    <row r="53" spans="8:8" x14ac:dyDescent="0.3">
      <c r="H53" s="13">
        <v>0.25</v>
      </c>
    </row>
    <row r="54" spans="8:8" x14ac:dyDescent="0.3">
      <c r="H54" s="13">
        <v>0.25</v>
      </c>
    </row>
    <row r="55" spans="8:8" x14ac:dyDescent="0.3">
      <c r="H55" s="13">
        <v>0</v>
      </c>
    </row>
    <row r="56" spans="8:8" x14ac:dyDescent="0.3">
      <c r="H56" s="13">
        <v>0.25</v>
      </c>
    </row>
    <row r="57" spans="8:8" x14ac:dyDescent="0.3">
      <c r="H57" s="13">
        <v>0.71399999999999997</v>
      </c>
    </row>
    <row r="58" spans="8:8" x14ac:dyDescent="0.3">
      <c r="H58" s="13">
        <v>0</v>
      </c>
    </row>
    <row r="59" spans="8:8" x14ac:dyDescent="0.3">
      <c r="H59" s="13">
        <v>0</v>
      </c>
    </row>
    <row r="60" spans="8:8" x14ac:dyDescent="0.3">
      <c r="H60" s="13">
        <v>0.14199999999999999</v>
      </c>
    </row>
    <row r="61" spans="8:8" x14ac:dyDescent="0.3">
      <c r="H61" s="13">
        <v>0.14199999999999999</v>
      </c>
    </row>
    <row r="62" spans="8:8" x14ac:dyDescent="0.3">
      <c r="H62" s="13">
        <v>0</v>
      </c>
    </row>
    <row r="63" spans="8:8" x14ac:dyDescent="0.3">
      <c r="H63" s="13">
        <v>0.71399999999999997</v>
      </c>
    </row>
    <row r="64" spans="8:8" x14ac:dyDescent="0.3">
      <c r="H64" s="13">
        <v>0.57099999999999995</v>
      </c>
    </row>
    <row r="65" spans="8:8" x14ac:dyDescent="0.3">
      <c r="H65" s="13">
        <v>0</v>
      </c>
    </row>
    <row r="66" spans="8:8" x14ac:dyDescent="0.3">
      <c r="H66" s="13">
        <v>0</v>
      </c>
    </row>
    <row r="67" spans="8:8" x14ac:dyDescent="0.3">
      <c r="H67" s="13"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B3B21-8250-4095-B8E4-1AE349119FDF}">
  <dimension ref="A1:E31"/>
  <sheetViews>
    <sheetView zoomScale="90" zoomScaleNormal="90" workbookViewId="0">
      <selection activeCell="A29" sqref="A29"/>
    </sheetView>
  </sheetViews>
  <sheetFormatPr defaultRowHeight="14.4" x14ac:dyDescent="0.3"/>
  <cols>
    <col min="1" max="1" width="29.33203125" bestFit="1" customWidth="1"/>
    <col min="2" max="2" width="27.8867187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1">
        <v>46</v>
      </c>
      <c r="B2" s="14">
        <v>2</v>
      </c>
    </row>
    <row r="3" spans="1:2" x14ac:dyDescent="0.3">
      <c r="A3" s="11">
        <v>105</v>
      </c>
      <c r="B3">
        <v>17</v>
      </c>
    </row>
    <row r="4" spans="1:2" x14ac:dyDescent="0.3">
      <c r="A4" s="11">
        <v>4</v>
      </c>
      <c r="B4">
        <v>62</v>
      </c>
    </row>
    <row r="5" spans="1:2" x14ac:dyDescent="0.3">
      <c r="A5" s="11">
        <v>2</v>
      </c>
      <c r="B5">
        <v>2</v>
      </c>
    </row>
    <row r="6" spans="1:2" x14ac:dyDescent="0.3">
      <c r="A6" s="11">
        <v>3</v>
      </c>
      <c r="B6">
        <v>9</v>
      </c>
    </row>
    <row r="7" spans="1:2" x14ac:dyDescent="0.3">
      <c r="A7" s="11">
        <v>6</v>
      </c>
      <c r="B7">
        <v>45</v>
      </c>
    </row>
    <row r="8" spans="1:2" x14ac:dyDescent="0.3">
      <c r="A8" s="11">
        <v>27</v>
      </c>
      <c r="B8">
        <v>1</v>
      </c>
    </row>
    <row r="9" spans="1:2" x14ac:dyDescent="0.3">
      <c r="A9" s="11">
        <v>23</v>
      </c>
      <c r="B9">
        <v>90</v>
      </c>
    </row>
    <row r="10" spans="1:2" x14ac:dyDescent="0.3">
      <c r="A10" s="11">
        <v>7</v>
      </c>
      <c r="B10">
        <v>43</v>
      </c>
    </row>
    <row r="11" spans="1:2" x14ac:dyDescent="0.3">
      <c r="A11" s="11">
        <v>3</v>
      </c>
      <c r="B11">
        <v>141</v>
      </c>
    </row>
    <row r="12" spans="1:2" x14ac:dyDescent="0.3">
      <c r="A12" s="11">
        <v>11</v>
      </c>
      <c r="B12">
        <v>0</v>
      </c>
    </row>
    <row r="13" spans="1:2" x14ac:dyDescent="0.3">
      <c r="A13" s="11">
        <v>40</v>
      </c>
      <c r="B13">
        <v>8</v>
      </c>
    </row>
    <row r="14" spans="1:2" x14ac:dyDescent="0.3">
      <c r="A14" s="11">
        <v>3</v>
      </c>
      <c r="B14">
        <v>1</v>
      </c>
    </row>
    <row r="15" spans="1:2" x14ac:dyDescent="0.3">
      <c r="A15" s="11">
        <v>15</v>
      </c>
      <c r="B15">
        <v>4</v>
      </c>
    </row>
    <row r="16" spans="1:2" x14ac:dyDescent="0.3">
      <c r="A16" s="11">
        <v>3</v>
      </c>
      <c r="B16">
        <v>15</v>
      </c>
    </row>
    <row r="17" spans="1:5" x14ac:dyDescent="0.3">
      <c r="A17" s="11">
        <v>33</v>
      </c>
      <c r="B17">
        <v>9</v>
      </c>
    </row>
    <row r="18" spans="1:5" x14ac:dyDescent="0.3">
      <c r="A18" s="11">
        <v>74</v>
      </c>
      <c r="B18">
        <v>3</v>
      </c>
    </row>
    <row r="19" spans="1:5" x14ac:dyDescent="0.3">
      <c r="A19" s="11">
        <v>31</v>
      </c>
      <c r="B19">
        <v>0</v>
      </c>
    </row>
    <row r="20" spans="1:5" x14ac:dyDescent="0.3">
      <c r="A20" s="11">
        <v>2</v>
      </c>
      <c r="B20">
        <v>4</v>
      </c>
    </row>
    <row r="21" spans="1:5" x14ac:dyDescent="0.3">
      <c r="A21" s="11">
        <v>45</v>
      </c>
      <c r="B21">
        <v>56</v>
      </c>
    </row>
    <row r="22" spans="1:5" x14ac:dyDescent="0.3">
      <c r="A22" s="11">
        <v>3</v>
      </c>
      <c r="B22">
        <v>143</v>
      </c>
    </row>
    <row r="23" spans="1:5" x14ac:dyDescent="0.3">
      <c r="A23" s="11"/>
      <c r="B23">
        <v>25</v>
      </c>
    </row>
    <row r="24" spans="1:5" x14ac:dyDescent="0.3">
      <c r="A24" s="11"/>
      <c r="B24">
        <v>65</v>
      </c>
      <c r="E24" s="1" t="s">
        <v>7</v>
      </c>
    </row>
    <row r="25" spans="1:5" x14ac:dyDescent="0.3">
      <c r="A25" s="11"/>
      <c r="B25">
        <v>0</v>
      </c>
    </row>
    <row r="26" spans="1:5" s="5" customFormat="1" x14ac:dyDescent="0.3">
      <c r="A26" s="11"/>
      <c r="B26" s="5">
        <v>3</v>
      </c>
    </row>
    <row r="27" spans="1:5" s="5" customFormat="1" x14ac:dyDescent="0.3">
      <c r="A27" s="11"/>
      <c r="B27" s="5">
        <v>0</v>
      </c>
    </row>
    <row r="28" spans="1:5" x14ac:dyDescent="0.3">
      <c r="A28" s="12" t="s">
        <v>6</v>
      </c>
      <c r="B28" s="1" t="s">
        <v>6</v>
      </c>
    </row>
    <row r="29" spans="1:5" x14ac:dyDescent="0.3">
      <c r="A29" s="11">
        <f>MEDIAN(A2:A22)</f>
        <v>11</v>
      </c>
      <c r="B29">
        <f>MEDIAN(B2:B27)</f>
        <v>8.5</v>
      </c>
    </row>
    <row r="30" spans="1:5" x14ac:dyDescent="0.3">
      <c r="A30" s="11">
        <f>QUARTILE(A2:A22,1)</f>
        <v>3</v>
      </c>
      <c r="B30">
        <f>QUARTILE(B2:B27,1)</f>
        <v>2</v>
      </c>
    </row>
    <row r="31" spans="1:5" x14ac:dyDescent="0.3">
      <c r="A31" s="11">
        <f>QUARTILE(A2:A22,3)</f>
        <v>33</v>
      </c>
      <c r="B31">
        <f>QUARTILE(B2:B27,3)</f>
        <v>44.5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138B4-2615-41EA-AC56-1E54FDE62D4E}">
  <dimension ref="A1:B10"/>
  <sheetViews>
    <sheetView workbookViewId="0">
      <selection activeCell="K47" sqref="K47"/>
    </sheetView>
  </sheetViews>
  <sheetFormatPr defaultRowHeight="14.4" x14ac:dyDescent="0.3"/>
  <cols>
    <col min="1" max="1" width="30.109375" bestFit="1" customWidth="1"/>
    <col min="2" max="2" width="31.33203125" bestFit="1" customWidth="1"/>
  </cols>
  <sheetData>
    <row r="1" spans="1:2" x14ac:dyDescent="0.3">
      <c r="A1" s="7" t="s">
        <v>9</v>
      </c>
      <c r="B1" s="7" t="s">
        <v>10</v>
      </c>
    </row>
    <row r="2" spans="1:2" x14ac:dyDescent="0.3">
      <c r="A2" s="7" t="s">
        <v>11</v>
      </c>
      <c r="B2" s="7" t="s">
        <v>12</v>
      </c>
    </row>
    <row r="3" spans="1:2" x14ac:dyDescent="0.3">
      <c r="A3" s="7" t="s">
        <v>13</v>
      </c>
      <c r="B3" s="7" t="s">
        <v>14</v>
      </c>
    </row>
    <row r="4" spans="1:2" x14ac:dyDescent="0.3">
      <c r="A4" s="7" t="s">
        <v>16</v>
      </c>
      <c r="B4" s="7" t="s">
        <v>15</v>
      </c>
    </row>
    <row r="5" spans="1:2" x14ac:dyDescent="0.3">
      <c r="A5" s="7" t="s">
        <v>18</v>
      </c>
      <c r="B5" s="7" t="s">
        <v>17</v>
      </c>
    </row>
    <row r="6" spans="1:2" x14ac:dyDescent="0.3">
      <c r="A6" s="7" t="s">
        <v>21</v>
      </c>
      <c r="B6" s="7" t="s">
        <v>19</v>
      </c>
    </row>
    <row r="7" spans="1:2" x14ac:dyDescent="0.3">
      <c r="A7" s="8" t="s">
        <v>23</v>
      </c>
      <c r="B7" s="7" t="s">
        <v>20</v>
      </c>
    </row>
    <row r="8" spans="1:2" x14ac:dyDescent="0.3">
      <c r="A8" s="8" t="s">
        <v>24</v>
      </c>
      <c r="B8" s="7" t="s">
        <v>22</v>
      </c>
    </row>
    <row r="9" spans="1:2" x14ac:dyDescent="0.3">
      <c r="A9" s="7"/>
      <c r="B9" s="8" t="s">
        <v>25</v>
      </c>
    </row>
    <row r="10" spans="1:2" x14ac:dyDescent="0.3">
      <c r="B10" s="7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Identification</vt:lpstr>
      <vt:lpstr>Maturity</vt:lpstr>
      <vt:lpstr>Governance</vt:lpstr>
      <vt:lpstr>Design&amp;organisation</vt:lpstr>
      <vt:lpstr>Data quality</vt:lpstr>
      <vt:lpstr>Safety&amp;improvement</vt:lpstr>
      <vt:lpstr>Participatinghospitals</vt:lpstr>
      <vt:lpstr>BOXPLOT-cardiac</vt:lpstr>
      <vt:lpstr>BOXPLOT-ortho</vt:lpstr>
      <vt:lpstr>BOXPLOT-ortho-active</vt:lpstr>
      <vt:lpstr>BOXPLOT-cardiac-active</vt:lpstr>
      <vt:lpstr>Includedstudies</vt:lpstr>
      <vt:lpstr>PROMS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Hoogervorst, L.A. (ORTHO)</dc:creator>
  <cp:lastModifiedBy>Hoogervorst, L.A. (ORTHO)</cp:lastModifiedBy>
  <dcterms:created xsi:type="dcterms:W3CDTF">2021-11-10T09:12:01Z</dcterms:created>
  <dcterms:modified xsi:type="dcterms:W3CDTF">2024-04-04T13:49:48Z</dcterms:modified>
</cp:coreProperties>
</file>