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cicero.sharepoint.com/sites/Group-ClimateMitigation/Shared Documents/GCP/Cement/Zenodo_data/210504/"/>
    </mc:Choice>
  </mc:AlternateContent>
  <xr:revisionPtr revIDLastSave="171" documentId="8_{79BB8799-5E51-4E55-81D8-13AD6139933C}" xr6:coauthVersionLast="46" xr6:coauthVersionMax="46" xr10:uidLastSave="{8F8BEF9E-86EF-4494-8EB0-988348991333}"/>
  <bookViews>
    <workbookView xWindow="-120" yWindow="-120" windowWidth="29040" windowHeight="17640" xr2:uid="{0189F3CC-2645-458C-9B95-AAB345C87104}"/>
  </bookViews>
  <sheets>
    <sheet name="Data" sheetId="1" r:id="rId1"/>
    <sheet name="Note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6" i="1" l="1"/>
  <c r="K45" i="1"/>
  <c r="K43" i="1"/>
  <c r="K42" i="1"/>
  <c r="K41" i="1"/>
  <c r="K40" i="1"/>
  <c r="K39" i="1"/>
  <c r="K38" i="1"/>
  <c r="K37" i="1"/>
  <c r="K36" i="1"/>
  <c r="K35" i="1"/>
  <c r="K34" i="1"/>
  <c r="K33" i="1"/>
  <c r="K44" i="1"/>
  <c r="K25" i="1"/>
  <c r="K24" i="1"/>
  <c r="D25" i="1" s="1"/>
  <c r="E25" i="1" s="1"/>
  <c r="K23" i="1"/>
  <c r="K22" i="1"/>
  <c r="D22" i="1" l="1"/>
  <c r="E22" i="1" s="1"/>
  <c r="D16" i="1"/>
  <c r="E16" i="1" s="1"/>
  <c r="D15" i="1"/>
  <c r="E15" i="1" s="1"/>
  <c r="D8" i="1"/>
  <c r="E8" i="1" s="1"/>
  <c r="D24" i="1"/>
  <c r="E24" i="1" s="1"/>
  <c r="D9" i="1"/>
  <c r="E9" i="1" s="1"/>
  <c r="D17" i="1"/>
  <c r="E17" i="1" s="1"/>
  <c r="D2" i="1"/>
  <c r="E2" i="1" s="1"/>
  <c r="D10" i="1"/>
  <c r="E10" i="1" s="1"/>
  <c r="D18" i="1"/>
  <c r="E18" i="1" s="1"/>
  <c r="D3" i="1"/>
  <c r="E3" i="1" s="1"/>
  <c r="D11" i="1"/>
  <c r="E11" i="1" s="1"/>
  <c r="D19" i="1"/>
  <c r="E19" i="1" s="1"/>
  <c r="D4" i="1"/>
  <c r="E4" i="1" s="1"/>
  <c r="D12" i="1"/>
  <c r="E12" i="1" s="1"/>
  <c r="D20" i="1"/>
  <c r="E20" i="1" s="1"/>
  <c r="D5" i="1"/>
  <c r="E5" i="1" s="1"/>
  <c r="D13" i="1"/>
  <c r="E13" i="1" s="1"/>
  <c r="D21" i="1"/>
  <c r="E21" i="1" s="1"/>
  <c r="D7" i="1"/>
  <c r="E7" i="1" s="1"/>
  <c r="D23" i="1"/>
  <c r="E23" i="1" s="1"/>
  <c r="D6" i="1"/>
  <c r="E6" i="1" s="1"/>
  <c r="D14" i="1"/>
  <c r="E14" i="1" s="1"/>
</calcChain>
</file>

<file path=xl/sharedStrings.xml><?xml version="1.0" encoding="utf-8"?>
<sst xmlns="http://schemas.openxmlformats.org/spreadsheetml/2006/main" count="77" uniqueCount="36">
  <si>
    <t>p93</t>
  </si>
  <si>
    <t>25th</t>
  </si>
  <si>
    <t>p577</t>
  </si>
  <si>
    <t>16th</t>
  </si>
  <si>
    <t>p577,580</t>
  </si>
  <si>
    <t>21st edition confirms calendar years (p25)</t>
  </si>
  <si>
    <t>21st</t>
  </si>
  <si>
    <t>p26-29</t>
  </si>
  <si>
    <t>Total cement production (barrels)</t>
  </si>
  <si>
    <t>Portland (barrels)</t>
  </si>
  <si>
    <t>Natural-rock (barrels)</t>
  </si>
  <si>
    <t>Slag cement (barrels)</t>
  </si>
  <si>
    <t>Estimated total cement production (tonnes)</t>
  </si>
  <si>
    <t>Estimated total cement production: 2sf (tonnes)</t>
  </si>
  <si>
    <t>Year</t>
  </si>
  <si>
    <t>Source (edition of USGS Annual Report)</t>
  </si>
  <si>
    <t>Source (page)</t>
  </si>
  <si>
    <t>It's possible that there were both large and small barrels, and that these have been counted together (for lime, see: https://www.law.cornell.edu/uscode/text/15/237).</t>
  </si>
  <si>
    <t>It's not clear that the unit of barrel can so easily be converted to tonnes in this way.</t>
  </si>
  <si>
    <t>The US barrel appears to have been standardised in the early 20th C as 7056 cubic inches (see: https://archive.org/details/circularofbureau71unse/mode/2up).</t>
  </si>
  <si>
    <t>21st edition:</t>
  </si>
  <si>
    <t>https://babel.hathitrust.org/cgi/pt?id=ucbk.ark:/28722/h2kb0v&amp;view=1up&amp;seq=1&amp;q1=cement</t>
  </si>
  <si>
    <t>The long ton (used for limestone) is 1.016 tonnes.</t>
  </si>
  <si>
    <t>From p577 of 16th edition:</t>
  </si>
  <si>
    <t>"That the United States leads the world in the manufacture of natural-rock cement is unquestionably due to the undeniable fact that in no other country is the material to be found which combines within itself so many features of general excellence as to require no artificial manipulation for improving its quality."</t>
  </si>
  <si>
    <t>https://catalog.hathitrust.org/Record/001719636</t>
  </si>
  <si>
    <t>HathiTrust collection</t>
  </si>
  <si>
    <t>Prentice, 2021:</t>
  </si>
  <si>
    <t>"We follow the contemporary practice of adding barrels unadjusted for
differences in barrel sizes (which range considerably from 240 to 400 pounds) in the absence of detailed price data enabling weighting of what were considerably
differentiated products."</t>
  </si>
  <si>
    <t>Full USGS AR series</t>
  </si>
  <si>
    <t>https://pubs.er.usgs.gov/browse/Report/USGS%20Numbered%20Series/Annual%20Report/</t>
  </si>
  <si>
    <t>https://babel.hathitrust.org/cgi/pt?id=uc1.$b572048&amp;view=1up&amp;seq=259&amp;q1=cement</t>
  </si>
  <si>
    <t>Data for 1911-1923 in the Commerce Yearbook 1923 (first edition; no earlier years)</t>
  </si>
  <si>
    <t>Natural cement is included in earlier years. Total Portland cement production average 97 thousand barrels per year over 1881-85 Commerce Yearbook 1923).</t>
  </si>
  <si>
    <t>USGS ds140 (tonnes)</t>
  </si>
  <si>
    <t>Ratio ds140 (tonnes) to USGS (barrels)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</si>
</sst>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00"/>
  </numFmts>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5">
    <xf numFmtId="0" fontId="0" fillId="0" borderId="0" xfId="0"/>
    <xf numFmtId="164" fontId="0" fillId="0" borderId="0" xfId="1" applyNumberFormat="1" applyFont="1"/>
    <xf numFmtId="0" fontId="0" fillId="0" borderId="0" xfId="0" applyAlignment="1">
      <alignment wrapText="1"/>
    </xf>
    <xf numFmtId="164" fontId="0" fillId="0" borderId="0" xfId="1" applyNumberFormat="1" applyFont="1" applyAlignment="1">
      <alignment wrapText="1"/>
    </xf>
    <xf numFmtId="165" fontId="0" fillId="0" borderId="0" xfId="0" applyNumberForma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DC930-1230-4B52-812A-DC324CDC60C2}">
  <dimension ref="A1:K52"/>
  <sheetViews>
    <sheetView tabSelected="1" workbookViewId="0">
      <pane xSplit="1" ySplit="1" topLeftCell="B2" activePane="bottomRight" state="frozen"/>
      <selection pane="topRight" activeCell="B1" sqref="B1"/>
      <selection pane="bottomLeft" activeCell="A2" sqref="A2"/>
      <selection pane="bottomRight" activeCell="K2" sqref="K2"/>
    </sheetView>
  </sheetViews>
  <sheetFormatPr defaultRowHeight="15" x14ac:dyDescent="0.25"/>
  <cols>
    <col min="2" max="2" width="13.28515625" bestFit="1" customWidth="1"/>
    <col min="3" max="3" width="14.28515625" bestFit="1" customWidth="1"/>
    <col min="4" max="5" width="14.28515625" customWidth="1"/>
    <col min="6" max="6" width="14.28515625" bestFit="1" customWidth="1"/>
    <col min="7" max="7" width="13.28515625" bestFit="1" customWidth="1"/>
    <col min="8" max="8" width="11.5703125" bestFit="1" customWidth="1"/>
    <col min="9" max="9" width="12.7109375" customWidth="1"/>
    <col min="11" max="11" width="13.42578125" customWidth="1"/>
  </cols>
  <sheetData>
    <row r="1" spans="1:11" ht="60" x14ac:dyDescent="0.25">
      <c r="A1" t="s">
        <v>14</v>
      </c>
      <c r="B1" s="2" t="s">
        <v>34</v>
      </c>
      <c r="C1" s="2" t="s">
        <v>8</v>
      </c>
      <c r="D1" s="2" t="s">
        <v>12</v>
      </c>
      <c r="E1" s="2" t="s">
        <v>13</v>
      </c>
      <c r="F1" s="2" t="s">
        <v>9</v>
      </c>
      <c r="G1" s="2" t="s">
        <v>10</v>
      </c>
      <c r="H1" s="2" t="s">
        <v>11</v>
      </c>
      <c r="I1" s="2" t="s">
        <v>15</v>
      </c>
      <c r="J1" s="2" t="s">
        <v>16</v>
      </c>
      <c r="K1" s="2" t="s">
        <v>35</v>
      </c>
    </row>
    <row r="2" spans="1:11" x14ac:dyDescent="0.25">
      <c r="A2">
        <v>1880</v>
      </c>
      <c r="B2" s="1"/>
      <c r="C2" s="1">
        <v>2072943</v>
      </c>
      <c r="D2" s="1">
        <f>AVERAGE($K$22:$K$25)*C2</f>
        <v>331198.66462527728</v>
      </c>
      <c r="E2" s="3">
        <f>ROUND(D2,2-(1+INT(LOG10(ABS(D2)))))</f>
        <v>330000</v>
      </c>
      <c r="F2" s="1"/>
      <c r="G2" s="1"/>
      <c r="H2" s="1"/>
      <c r="I2" t="s">
        <v>3</v>
      </c>
      <c r="J2" t="s">
        <v>2</v>
      </c>
    </row>
    <row r="3" spans="1:11" x14ac:dyDescent="0.25">
      <c r="A3">
        <v>1881</v>
      </c>
      <c r="B3" s="1"/>
      <c r="C3" s="1">
        <v>2500000</v>
      </c>
      <c r="D3" s="1">
        <f t="shared" ref="D3:D25" si="0">AVERAGE($K$22:$K$25)*C3</f>
        <v>399430.50125507225</v>
      </c>
      <c r="E3" s="3">
        <f t="shared" ref="E3:E25" si="1">ROUND(D3,2-(1+INT(LOG10(ABS(D3)))))</f>
        <v>400000</v>
      </c>
      <c r="F3" s="1"/>
      <c r="G3" s="1"/>
      <c r="H3" s="1"/>
      <c r="I3" t="s">
        <v>3</v>
      </c>
      <c r="J3" t="s">
        <v>2</v>
      </c>
    </row>
    <row r="4" spans="1:11" x14ac:dyDescent="0.25">
      <c r="A4">
        <v>1882</v>
      </c>
      <c r="B4" s="1"/>
      <c r="C4" s="1">
        <v>3250000</v>
      </c>
      <c r="D4" s="1">
        <f t="shared" si="0"/>
        <v>519259.65163159388</v>
      </c>
      <c r="E4" s="3">
        <f t="shared" si="1"/>
        <v>520000</v>
      </c>
      <c r="F4" s="1"/>
      <c r="G4" s="1"/>
      <c r="H4" s="1"/>
      <c r="I4" t="s">
        <v>3</v>
      </c>
      <c r="J4" t="s">
        <v>2</v>
      </c>
    </row>
    <row r="5" spans="1:11" x14ac:dyDescent="0.25">
      <c r="A5">
        <v>1883</v>
      </c>
      <c r="B5" s="1"/>
      <c r="C5" s="1">
        <v>4190000</v>
      </c>
      <c r="D5" s="1">
        <f t="shared" si="0"/>
        <v>669445.52010350104</v>
      </c>
      <c r="E5" s="3">
        <f t="shared" si="1"/>
        <v>670000</v>
      </c>
      <c r="F5" s="1"/>
      <c r="G5" s="1"/>
      <c r="H5" s="1"/>
      <c r="I5" t="s">
        <v>3</v>
      </c>
      <c r="J5" t="s">
        <v>2</v>
      </c>
    </row>
    <row r="6" spans="1:11" x14ac:dyDescent="0.25">
      <c r="A6">
        <v>1884</v>
      </c>
      <c r="B6" s="1"/>
      <c r="C6" s="1">
        <v>4000000</v>
      </c>
      <c r="D6" s="1">
        <f t="shared" si="0"/>
        <v>639088.80200811557</v>
      </c>
      <c r="E6" s="3">
        <f t="shared" si="1"/>
        <v>640000</v>
      </c>
      <c r="F6" s="1"/>
      <c r="G6" s="1"/>
      <c r="H6" s="1"/>
      <c r="I6" t="s">
        <v>3</v>
      </c>
      <c r="J6" t="s">
        <v>2</v>
      </c>
    </row>
    <row r="7" spans="1:11" x14ac:dyDescent="0.25">
      <c r="A7">
        <v>1885</v>
      </c>
      <c r="B7" s="1"/>
      <c r="C7" s="1">
        <v>4150000</v>
      </c>
      <c r="D7" s="1">
        <f t="shared" si="0"/>
        <v>663054.63208341994</v>
      </c>
      <c r="E7" s="3">
        <f t="shared" si="1"/>
        <v>660000</v>
      </c>
      <c r="F7" s="1"/>
      <c r="G7" s="1"/>
      <c r="H7" s="1"/>
      <c r="I7" t="s">
        <v>3</v>
      </c>
      <c r="J7" t="s">
        <v>2</v>
      </c>
    </row>
    <row r="8" spans="1:11" x14ac:dyDescent="0.25">
      <c r="A8">
        <v>1886</v>
      </c>
      <c r="B8" s="1"/>
      <c r="C8" s="1">
        <v>4500000</v>
      </c>
      <c r="D8" s="1">
        <f t="shared" si="0"/>
        <v>718974.90225913003</v>
      </c>
      <c r="E8" s="3">
        <f t="shared" si="1"/>
        <v>720000</v>
      </c>
      <c r="F8" s="1"/>
      <c r="G8" s="1"/>
      <c r="H8" s="1"/>
      <c r="I8" t="s">
        <v>3</v>
      </c>
      <c r="J8" t="s">
        <v>2</v>
      </c>
    </row>
    <row r="9" spans="1:11" x14ac:dyDescent="0.25">
      <c r="A9">
        <v>1887</v>
      </c>
      <c r="B9" s="1"/>
      <c r="C9" s="1">
        <v>6692744</v>
      </c>
      <c r="D9" s="1">
        <f t="shared" si="0"/>
        <v>1069314.4362767509</v>
      </c>
      <c r="E9" s="3">
        <f t="shared" si="1"/>
        <v>1100000</v>
      </c>
      <c r="F9" s="1"/>
      <c r="G9" s="1"/>
      <c r="H9" s="1"/>
      <c r="I9" t="s">
        <v>3</v>
      </c>
      <c r="J9" t="s">
        <v>2</v>
      </c>
    </row>
    <row r="10" spans="1:11" x14ac:dyDescent="0.25">
      <c r="A10">
        <v>1888</v>
      </c>
      <c r="B10" s="1"/>
      <c r="C10" s="1">
        <v>6503295</v>
      </c>
      <c r="D10" s="1">
        <f t="shared" si="0"/>
        <v>1039045.7526638419</v>
      </c>
      <c r="E10" s="3">
        <f t="shared" si="1"/>
        <v>1000000</v>
      </c>
      <c r="F10" s="1"/>
      <c r="G10" s="1"/>
      <c r="H10" s="1"/>
      <c r="I10" t="s">
        <v>3</v>
      </c>
      <c r="J10" t="s">
        <v>2</v>
      </c>
    </row>
    <row r="11" spans="1:11" x14ac:dyDescent="0.25">
      <c r="A11">
        <v>1889</v>
      </c>
      <c r="B11" s="1"/>
      <c r="C11" s="1">
        <v>7000000</v>
      </c>
      <c r="D11" s="1">
        <f t="shared" si="0"/>
        <v>1118405.4035142022</v>
      </c>
      <c r="E11" s="3">
        <f t="shared" si="1"/>
        <v>1100000</v>
      </c>
      <c r="F11" s="1"/>
      <c r="G11" s="1"/>
      <c r="H11" s="1"/>
      <c r="I11" t="s">
        <v>3</v>
      </c>
      <c r="J11" t="s">
        <v>2</v>
      </c>
    </row>
    <row r="12" spans="1:11" x14ac:dyDescent="0.25">
      <c r="A12">
        <v>1890</v>
      </c>
      <c r="B12" s="1"/>
      <c r="C12" s="1">
        <v>8000000</v>
      </c>
      <c r="D12" s="1">
        <f t="shared" si="0"/>
        <v>1278177.6040162311</v>
      </c>
      <c r="E12" s="3">
        <f t="shared" si="1"/>
        <v>1300000</v>
      </c>
      <c r="F12" s="1"/>
      <c r="G12" s="1"/>
      <c r="H12" s="1"/>
      <c r="I12" t="s">
        <v>3</v>
      </c>
      <c r="J12" t="s">
        <v>2</v>
      </c>
    </row>
    <row r="13" spans="1:11" x14ac:dyDescent="0.25">
      <c r="A13">
        <v>1891</v>
      </c>
      <c r="B13" s="1"/>
      <c r="C13" s="1">
        <v>8222792</v>
      </c>
      <c r="D13" s="1">
        <f t="shared" si="0"/>
        <v>1313773.5721104792</v>
      </c>
      <c r="E13" s="3">
        <f t="shared" si="1"/>
        <v>1300000</v>
      </c>
      <c r="F13" s="1">
        <v>454813</v>
      </c>
      <c r="G13" s="1"/>
      <c r="H13" s="1"/>
      <c r="I13" t="s">
        <v>3</v>
      </c>
      <c r="J13" t="s">
        <v>4</v>
      </c>
    </row>
    <row r="14" spans="1:11" x14ac:dyDescent="0.25">
      <c r="A14">
        <v>1892</v>
      </c>
      <c r="B14" s="1"/>
      <c r="C14" s="1">
        <v>8758621</v>
      </c>
      <c r="D14" s="1">
        <f t="shared" si="0"/>
        <v>1399384.1505332808</v>
      </c>
      <c r="E14" s="3">
        <f t="shared" si="1"/>
        <v>1400000</v>
      </c>
      <c r="F14" s="1">
        <v>547440</v>
      </c>
      <c r="G14" s="1"/>
      <c r="H14" s="1"/>
      <c r="I14" t="s">
        <v>3</v>
      </c>
      <c r="J14" t="s">
        <v>4</v>
      </c>
    </row>
    <row r="15" spans="1:11" x14ac:dyDescent="0.25">
      <c r="A15">
        <v>1893</v>
      </c>
      <c r="B15" s="1"/>
      <c r="C15" s="1">
        <v>8002467</v>
      </c>
      <c r="D15" s="1">
        <f t="shared" si="0"/>
        <v>1278571.7620348698</v>
      </c>
      <c r="E15" s="3">
        <f t="shared" si="1"/>
        <v>1300000</v>
      </c>
      <c r="F15" s="1">
        <v>590652</v>
      </c>
      <c r="G15" s="1"/>
      <c r="H15" s="1"/>
      <c r="I15" t="s">
        <v>3</v>
      </c>
      <c r="J15" t="s">
        <v>4</v>
      </c>
    </row>
    <row r="16" spans="1:11" x14ac:dyDescent="0.25">
      <c r="A16">
        <v>1894</v>
      </c>
      <c r="B16" s="1"/>
      <c r="C16" s="1">
        <v>8362245</v>
      </c>
      <c r="D16" s="1">
        <f t="shared" si="0"/>
        <v>1336054.2847870886</v>
      </c>
      <c r="E16" s="3">
        <f t="shared" si="1"/>
        <v>1300000</v>
      </c>
      <c r="F16" s="1">
        <v>798757</v>
      </c>
      <c r="G16" s="1"/>
      <c r="H16" s="1"/>
      <c r="I16" t="s">
        <v>3</v>
      </c>
      <c r="J16" t="s">
        <v>4</v>
      </c>
    </row>
    <row r="17" spans="1:11" x14ac:dyDescent="0.25">
      <c r="A17">
        <v>1895</v>
      </c>
      <c r="B17" s="1"/>
      <c r="C17" s="1">
        <v>8731401</v>
      </c>
      <c r="D17" s="1">
        <f t="shared" si="0"/>
        <v>1395035.1512356156</v>
      </c>
      <c r="E17" s="3">
        <f t="shared" si="1"/>
        <v>1400000</v>
      </c>
      <c r="F17" s="1"/>
      <c r="G17" s="1"/>
      <c r="H17" s="1"/>
      <c r="I17" t="s">
        <v>6</v>
      </c>
      <c r="J17" t="s">
        <v>7</v>
      </c>
    </row>
    <row r="18" spans="1:11" x14ac:dyDescent="0.25">
      <c r="A18">
        <v>1896</v>
      </c>
      <c r="B18" s="1"/>
      <c r="C18" s="1">
        <v>9513473</v>
      </c>
      <c r="D18" s="1">
        <f t="shared" si="0"/>
        <v>1519988.5156266384</v>
      </c>
      <c r="E18" s="3">
        <f t="shared" si="1"/>
        <v>1500000</v>
      </c>
      <c r="F18" s="1"/>
      <c r="G18" s="1"/>
      <c r="H18" s="1"/>
      <c r="I18" t="s">
        <v>6</v>
      </c>
      <c r="J18" t="s">
        <v>7</v>
      </c>
    </row>
    <row r="19" spans="1:11" x14ac:dyDescent="0.25">
      <c r="A19">
        <v>1897</v>
      </c>
      <c r="B19" s="1"/>
      <c r="C19" s="1">
        <v>10989463</v>
      </c>
      <c r="D19" s="1">
        <f t="shared" si="0"/>
        <v>1755810.6858456279</v>
      </c>
      <c r="E19" s="3">
        <f t="shared" si="1"/>
        <v>1800000</v>
      </c>
      <c r="F19" s="1"/>
      <c r="G19" s="1"/>
      <c r="H19" s="1"/>
      <c r="I19" t="s">
        <v>6</v>
      </c>
      <c r="J19" t="s">
        <v>7</v>
      </c>
    </row>
    <row r="20" spans="1:11" x14ac:dyDescent="0.25">
      <c r="A20">
        <v>1898</v>
      </c>
      <c r="B20" s="1"/>
      <c r="C20" s="1">
        <v>12111208</v>
      </c>
      <c r="D20" s="1">
        <f t="shared" si="0"/>
        <v>1935034.3528977763</v>
      </c>
      <c r="E20" s="3">
        <f t="shared" si="1"/>
        <v>1900000</v>
      </c>
      <c r="F20" s="1"/>
      <c r="G20" s="1"/>
      <c r="H20" s="1"/>
      <c r="I20" t="s">
        <v>6</v>
      </c>
      <c r="J20" t="s">
        <v>7</v>
      </c>
    </row>
    <row r="21" spans="1:11" x14ac:dyDescent="0.25">
      <c r="A21">
        <v>1899</v>
      </c>
      <c r="B21" s="1"/>
      <c r="C21" s="1">
        <v>15520445</v>
      </c>
      <c r="D21" s="1">
        <f t="shared" si="0"/>
        <v>2479735.6504207118</v>
      </c>
      <c r="E21" s="3">
        <f t="shared" si="1"/>
        <v>2500000</v>
      </c>
      <c r="F21" s="1"/>
      <c r="G21" s="1"/>
      <c r="H21" s="1"/>
      <c r="I21" t="s">
        <v>6</v>
      </c>
      <c r="J21" t="s">
        <v>7</v>
      </c>
    </row>
    <row r="22" spans="1:11" x14ac:dyDescent="0.25">
      <c r="A22">
        <v>1900</v>
      </c>
      <c r="B22" s="1">
        <v>2680400</v>
      </c>
      <c r="C22" s="1">
        <v>17231150</v>
      </c>
      <c r="D22" s="1">
        <f t="shared" si="0"/>
        <v>2753058.752680535</v>
      </c>
      <c r="E22" s="3">
        <f t="shared" si="1"/>
        <v>2800000</v>
      </c>
      <c r="F22" s="1">
        <v>8482020</v>
      </c>
      <c r="G22" s="1">
        <v>8383519</v>
      </c>
      <c r="H22" s="1">
        <v>365611</v>
      </c>
      <c r="I22" t="s">
        <v>1</v>
      </c>
      <c r="J22" t="s">
        <v>0</v>
      </c>
      <c r="K22" s="4">
        <f>B22/C22</f>
        <v>0.15555549107285352</v>
      </c>
    </row>
    <row r="23" spans="1:11" x14ac:dyDescent="0.25">
      <c r="A23">
        <v>1901</v>
      </c>
      <c r="B23" s="1">
        <v>3202400</v>
      </c>
      <c r="C23" s="1">
        <v>20068737</v>
      </c>
      <c r="D23" s="1">
        <f t="shared" si="0"/>
        <v>3206426.2717864858</v>
      </c>
      <c r="E23" s="3">
        <f t="shared" si="1"/>
        <v>3200000</v>
      </c>
      <c r="F23" s="1">
        <v>12711225</v>
      </c>
      <c r="G23" s="1">
        <v>7084823</v>
      </c>
      <c r="H23" s="1">
        <v>272689</v>
      </c>
      <c r="I23" t="s">
        <v>1</v>
      </c>
      <c r="J23" t="s">
        <v>0</v>
      </c>
      <c r="K23" s="4">
        <f>B23/C23</f>
        <v>0.15957157642755496</v>
      </c>
    </row>
    <row r="24" spans="1:11" x14ac:dyDescent="0.25">
      <c r="A24">
        <v>1902</v>
      </c>
      <c r="B24" s="1">
        <v>4147600</v>
      </c>
      <c r="C24" s="1">
        <v>25899140</v>
      </c>
      <c r="D24" s="1">
        <f t="shared" si="0"/>
        <v>4137962.5889101168</v>
      </c>
      <c r="E24" s="3">
        <f t="shared" si="1"/>
        <v>4100000</v>
      </c>
      <c r="F24" s="1">
        <v>17230644</v>
      </c>
      <c r="G24" s="1">
        <v>8044305</v>
      </c>
      <c r="H24" s="1">
        <v>478555</v>
      </c>
      <c r="I24" t="s">
        <v>1</v>
      </c>
      <c r="J24" t="s">
        <v>0</v>
      </c>
      <c r="K24" s="4">
        <f>B24/C24</f>
        <v>0.16014431367219142</v>
      </c>
    </row>
    <row r="25" spans="1:11" x14ac:dyDescent="0.25">
      <c r="A25">
        <v>1903</v>
      </c>
      <c r="B25" s="1">
        <v>4898000</v>
      </c>
      <c r="C25" s="1">
        <v>29899140</v>
      </c>
      <c r="D25" s="1">
        <f t="shared" si="0"/>
        <v>4777051.3909182325</v>
      </c>
      <c r="E25" s="3">
        <f t="shared" si="1"/>
        <v>4800000</v>
      </c>
      <c r="F25" s="1">
        <v>22342973</v>
      </c>
      <c r="G25" s="1">
        <v>7030271</v>
      </c>
      <c r="H25" s="1">
        <v>525896</v>
      </c>
      <c r="I25" t="s">
        <v>1</v>
      </c>
      <c r="J25" t="s">
        <v>0</v>
      </c>
      <c r="K25" s="4">
        <f>B25/C25</f>
        <v>0.16381742083551568</v>
      </c>
    </row>
    <row r="26" spans="1:11" x14ac:dyDescent="0.25">
      <c r="A26">
        <v>1904</v>
      </c>
      <c r="B26" s="1">
        <v>5282700</v>
      </c>
    </row>
    <row r="27" spans="1:11" x14ac:dyDescent="0.25">
      <c r="A27">
        <v>1905</v>
      </c>
      <c r="B27" s="1">
        <v>6750300</v>
      </c>
    </row>
    <row r="28" spans="1:11" x14ac:dyDescent="0.25">
      <c r="A28">
        <v>1906</v>
      </c>
      <c r="B28" s="1">
        <v>8643600</v>
      </c>
    </row>
    <row r="29" spans="1:11" x14ac:dyDescent="0.25">
      <c r="A29">
        <v>1907</v>
      </c>
      <c r="B29" s="1">
        <v>8897800</v>
      </c>
    </row>
    <row r="30" spans="1:11" x14ac:dyDescent="0.25">
      <c r="A30">
        <v>1908</v>
      </c>
      <c r="B30" s="1">
        <v>9059000</v>
      </c>
    </row>
    <row r="31" spans="1:11" x14ac:dyDescent="0.25">
      <c r="A31">
        <v>1909</v>
      </c>
      <c r="B31" s="1">
        <v>11437000</v>
      </c>
    </row>
    <row r="32" spans="1:11" x14ac:dyDescent="0.25">
      <c r="A32">
        <v>1910</v>
      </c>
      <c r="B32" s="1">
        <v>13366000</v>
      </c>
    </row>
    <row r="33" spans="1:11" x14ac:dyDescent="0.25">
      <c r="A33">
        <v>1911</v>
      </c>
      <c r="B33" s="1">
        <v>13678000</v>
      </c>
      <c r="C33" s="1">
        <v>78529000</v>
      </c>
      <c r="K33" s="4">
        <f t="shared" ref="K33:K43" si="2">B33/C33</f>
        <v>0.17417769231748781</v>
      </c>
    </row>
    <row r="34" spans="1:11" x14ac:dyDescent="0.25">
      <c r="A34">
        <v>1912</v>
      </c>
      <c r="B34" s="1">
        <v>14337000</v>
      </c>
      <c r="C34" s="1">
        <v>82438000</v>
      </c>
      <c r="K34" s="4">
        <f t="shared" si="2"/>
        <v>0.17391251607268493</v>
      </c>
    </row>
    <row r="35" spans="1:11" x14ac:dyDescent="0.25">
      <c r="A35">
        <v>1913</v>
      </c>
      <c r="B35" s="1">
        <v>15994000</v>
      </c>
      <c r="C35" s="1">
        <v>92097000</v>
      </c>
      <c r="K35" s="4">
        <f t="shared" si="2"/>
        <v>0.1736647230637263</v>
      </c>
    </row>
    <row r="36" spans="1:11" x14ac:dyDescent="0.25">
      <c r="A36">
        <v>1914</v>
      </c>
      <c r="B36" s="1">
        <v>15322000</v>
      </c>
      <c r="C36" s="1">
        <v>88230000</v>
      </c>
      <c r="K36" s="4">
        <f t="shared" si="2"/>
        <v>0.17365975291850844</v>
      </c>
    </row>
    <row r="37" spans="1:11" x14ac:dyDescent="0.25">
      <c r="A37">
        <v>1915</v>
      </c>
      <c r="B37" s="1">
        <v>14919000</v>
      </c>
      <c r="C37" s="1">
        <v>85915000</v>
      </c>
      <c r="K37" s="4">
        <f t="shared" si="2"/>
        <v>0.17364837339230635</v>
      </c>
    </row>
    <row r="38" spans="1:11" x14ac:dyDescent="0.25">
      <c r="A38">
        <v>1916</v>
      </c>
      <c r="B38" s="1">
        <v>15890000</v>
      </c>
      <c r="C38" s="1">
        <v>91521000</v>
      </c>
      <c r="K38" s="4">
        <f t="shared" si="2"/>
        <v>0.17362135466177162</v>
      </c>
    </row>
    <row r="39" spans="1:11" x14ac:dyDescent="0.25">
      <c r="A39">
        <v>1917</v>
      </c>
      <c r="B39" s="1">
        <v>16085000</v>
      </c>
      <c r="C39" s="1">
        <v>92814000</v>
      </c>
      <c r="K39" s="4">
        <f t="shared" si="2"/>
        <v>0.17330359644019222</v>
      </c>
    </row>
    <row r="40" spans="1:11" x14ac:dyDescent="0.25">
      <c r="A40">
        <v>1918</v>
      </c>
      <c r="B40" s="1">
        <v>12311000</v>
      </c>
      <c r="C40" s="1">
        <v>71082000</v>
      </c>
      <c r="K40" s="4">
        <f t="shared" si="2"/>
        <v>0.1731943389325005</v>
      </c>
    </row>
    <row r="41" spans="1:11" x14ac:dyDescent="0.25">
      <c r="A41">
        <v>1919</v>
      </c>
      <c r="B41" s="1">
        <v>13995000</v>
      </c>
      <c r="C41" s="1">
        <v>80778000</v>
      </c>
      <c r="K41" s="4">
        <f t="shared" si="2"/>
        <v>0.17325261828715741</v>
      </c>
    </row>
    <row r="42" spans="1:11" x14ac:dyDescent="0.25">
      <c r="A42">
        <v>1920</v>
      </c>
      <c r="B42" s="1">
        <v>17163000</v>
      </c>
      <c r="C42" s="1">
        <v>100023000</v>
      </c>
      <c r="K42" s="4">
        <f t="shared" si="2"/>
        <v>0.17159053417713926</v>
      </c>
    </row>
    <row r="43" spans="1:11" x14ac:dyDescent="0.25">
      <c r="A43">
        <v>1921</v>
      </c>
      <c r="B43" s="1">
        <v>16950000</v>
      </c>
      <c r="C43" s="1">
        <v>98842000</v>
      </c>
      <c r="K43" s="4">
        <f t="shared" si="2"/>
        <v>0.17148580562918597</v>
      </c>
    </row>
    <row r="44" spans="1:11" x14ac:dyDescent="0.25">
      <c r="A44">
        <v>1922</v>
      </c>
      <c r="B44" s="1">
        <v>19729000</v>
      </c>
      <c r="C44" s="1">
        <v>114789984</v>
      </c>
      <c r="K44" s="4">
        <f>B44/C44</f>
        <v>0.17187039593977119</v>
      </c>
    </row>
    <row r="45" spans="1:11" x14ac:dyDescent="0.25">
      <c r="A45">
        <v>1923</v>
      </c>
      <c r="B45" s="1">
        <v>23661000</v>
      </c>
      <c r="C45" s="1">
        <v>137460000</v>
      </c>
      <c r="K45" s="4">
        <f t="shared" ref="K45:K46" si="3">B45/C45</f>
        <v>0.17213007420340462</v>
      </c>
    </row>
    <row r="46" spans="1:11" x14ac:dyDescent="0.25">
      <c r="A46">
        <v>1924</v>
      </c>
      <c r="B46" s="1">
        <v>25715000</v>
      </c>
      <c r="C46" s="1">
        <v>149358000</v>
      </c>
      <c r="K46" s="4">
        <f t="shared" si="3"/>
        <v>0.17217022188299255</v>
      </c>
    </row>
    <row r="47" spans="1:11" x14ac:dyDescent="0.25">
      <c r="A47">
        <v>1925</v>
      </c>
      <c r="B47" s="1">
        <v>27866000</v>
      </c>
      <c r="C47" s="1"/>
    </row>
    <row r="48" spans="1:11" x14ac:dyDescent="0.25">
      <c r="A48">
        <v>1926</v>
      </c>
      <c r="B48" s="1">
        <v>28420000</v>
      </c>
      <c r="C48" s="1"/>
    </row>
    <row r="49" spans="1:3" x14ac:dyDescent="0.25">
      <c r="A49">
        <v>1927</v>
      </c>
      <c r="B49" s="1">
        <v>29903000</v>
      </c>
      <c r="C49" s="1"/>
    </row>
    <row r="50" spans="1:3" x14ac:dyDescent="0.25">
      <c r="A50">
        <v>1928</v>
      </c>
      <c r="B50" s="1">
        <v>30445000</v>
      </c>
      <c r="C50" s="1"/>
    </row>
    <row r="51" spans="1:3" x14ac:dyDescent="0.25">
      <c r="A51">
        <v>1929</v>
      </c>
      <c r="B51" s="1">
        <v>29481000</v>
      </c>
      <c r="C51" s="1"/>
    </row>
    <row r="52" spans="1:3" x14ac:dyDescent="0.25">
      <c r="A52">
        <v>1930</v>
      </c>
      <c r="B52" s="1">
        <v>27798000</v>
      </c>
      <c r="C52"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BD8C1-8BA1-4037-B931-C2D06BE8AA92}">
  <dimension ref="A1:A26"/>
  <sheetViews>
    <sheetView workbookViewId="0"/>
  </sheetViews>
  <sheetFormatPr defaultRowHeight="15" x14ac:dyDescent="0.25"/>
  <cols>
    <col min="1" max="1" width="73.28515625" customWidth="1"/>
  </cols>
  <sheetData>
    <row r="1" spans="1:1" x14ac:dyDescent="0.25">
      <c r="A1" s="2" t="s">
        <v>5</v>
      </c>
    </row>
    <row r="2" spans="1:1" ht="30" x14ac:dyDescent="0.25">
      <c r="A2" s="2" t="s">
        <v>18</v>
      </c>
    </row>
    <row r="3" spans="1:1" ht="45" x14ac:dyDescent="0.25">
      <c r="A3" s="2" t="s">
        <v>19</v>
      </c>
    </row>
    <row r="4" spans="1:1" ht="45" x14ac:dyDescent="0.25">
      <c r="A4" s="2" t="s">
        <v>17</v>
      </c>
    </row>
    <row r="5" spans="1:1" x14ac:dyDescent="0.25">
      <c r="A5" s="2" t="s">
        <v>27</v>
      </c>
    </row>
    <row r="6" spans="1:1" ht="75" x14ac:dyDescent="0.25">
      <c r="A6" s="2" t="s">
        <v>28</v>
      </c>
    </row>
    <row r="10" spans="1:1" x14ac:dyDescent="0.25">
      <c r="A10" s="2" t="s">
        <v>20</v>
      </c>
    </row>
    <row r="11" spans="1:1" ht="30" x14ac:dyDescent="0.25">
      <c r="A11" s="2" t="s">
        <v>21</v>
      </c>
    </row>
    <row r="12" spans="1:1" x14ac:dyDescent="0.25">
      <c r="A12" s="2"/>
    </row>
    <row r="13" spans="1:1" x14ac:dyDescent="0.25">
      <c r="A13" s="2" t="s">
        <v>22</v>
      </c>
    </row>
    <row r="14" spans="1:1" x14ac:dyDescent="0.25">
      <c r="A14" s="2"/>
    </row>
    <row r="15" spans="1:1" x14ac:dyDescent="0.25">
      <c r="A15" s="2" t="s">
        <v>23</v>
      </c>
    </row>
    <row r="16" spans="1:1" ht="75" x14ac:dyDescent="0.25">
      <c r="A16" s="2" t="s">
        <v>24</v>
      </c>
    </row>
    <row r="18" spans="1:1" x14ac:dyDescent="0.25">
      <c r="A18" s="2" t="s">
        <v>26</v>
      </c>
    </row>
    <row r="19" spans="1:1" x14ac:dyDescent="0.25">
      <c r="A19" t="s">
        <v>25</v>
      </c>
    </row>
    <row r="20" spans="1:1" x14ac:dyDescent="0.25">
      <c r="A20" s="2" t="s">
        <v>29</v>
      </c>
    </row>
    <row r="21" spans="1:1" x14ac:dyDescent="0.25">
      <c r="A21" t="s">
        <v>30</v>
      </c>
    </row>
    <row r="23" spans="1:1" x14ac:dyDescent="0.25">
      <c r="A23" t="s">
        <v>32</v>
      </c>
    </row>
    <row r="24" spans="1:1" x14ac:dyDescent="0.25">
      <c r="A24" t="s">
        <v>31</v>
      </c>
    </row>
    <row r="26" spans="1:1" ht="30" x14ac:dyDescent="0.25">
      <c r="A26" s="2" t="s">
        <v>33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4D02CDF85BB3C43825BB38CAE9C40BF" ma:contentTypeVersion="13" ma:contentTypeDescription="Create a new document." ma:contentTypeScope="" ma:versionID="9e6ebeebf662bbe5c42af7b30548b032">
  <xsd:schema xmlns:xsd="http://www.w3.org/2001/XMLSchema" xmlns:xs="http://www.w3.org/2001/XMLSchema" xmlns:p="http://schemas.microsoft.com/office/2006/metadata/properties" xmlns:ns2="1ae9c94a-2673-46e1-b5a6-dc0c87eae04c" xmlns:ns3="5083af8e-c479-4bff-9f3e-2a380844c8c1" targetNamespace="http://schemas.microsoft.com/office/2006/metadata/properties" ma:root="true" ma:fieldsID="ddcba00ed446088a4faa71495b72b8dd" ns2:_="" ns3:_="">
    <xsd:import namespace="1ae9c94a-2673-46e1-b5a6-dc0c87eae04c"/>
    <xsd:import namespace="5083af8e-c479-4bff-9f3e-2a380844c8c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9c94a-2673-46e1-b5a6-dc0c87eae0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083af8e-c479-4bff-9f3e-2a380844c8c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CE013A-64C5-4DCA-9451-0E4CE054A6BC}">
  <ds:schemaRefs>
    <ds:schemaRef ds:uri="http://schemas.microsoft.com/sharepoint/v3/contenttype/forms"/>
  </ds:schemaRefs>
</ds:datastoreItem>
</file>

<file path=customXml/itemProps2.xml><?xml version="1.0" encoding="utf-8"?>
<ds:datastoreItem xmlns:ds="http://schemas.openxmlformats.org/officeDocument/2006/customXml" ds:itemID="{9BAE9B75-5CD6-4F32-84F3-F4EAE1CEB84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47C5D24-0035-476C-B268-676C2A241E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Robbie Andrew</dc:creator>
  <cp:lastModifiedBy>Robbie Andrew</cp:lastModifiedBy>
  <dcterms:created xsi:type="dcterms:W3CDTF">2021-04-26T07:07:30Z</dcterms:created>
  <dcterms:modified xsi:type="dcterms:W3CDTF">2021-05-04T12:36:01Z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0x01010074D02CDF85BB3C43825BB38CAE9C40BF</vt:lpwstr>
  </property>
</Properties>
</file>