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0"/>
  <workbookPr date1904="1"/>
  <mc:AlternateContent xmlns:mc="http://schemas.openxmlformats.org/markup-compatibility/2006">
    <mc:Choice Requires="x15">
      <x15ac:absPath xmlns:x15ac="http://schemas.microsoft.com/office/spreadsheetml/2010/11/ac" url="/Users/oleg/Documents/Work/sheath/color_2018-02-22-final/"/>
    </mc:Choice>
  </mc:AlternateContent>
  <xr:revisionPtr revIDLastSave="0" documentId="10_ncr:8100000_{279627C1-B0B0-C145-9EC7-A82C50648E66}" xr6:coauthVersionLast="32" xr6:coauthVersionMax="32" xr10:uidLastSave="{00000000-0000-0000-0000-000000000000}"/>
  <bookViews>
    <workbookView xWindow="0" yWindow="460" windowWidth="15960" windowHeight="16300" xr2:uid="{00000000-000D-0000-FFFF-FFFF00000000}"/>
  </bookViews>
  <sheets>
    <sheet name="Sheet 1 - Table S1. Number and " sheetId="1" r:id="rId1"/>
  </sheets>
  <calcPr calcId="162913"/>
</workbook>
</file>

<file path=xl/calcChain.xml><?xml version="1.0" encoding="utf-8"?>
<calcChain xmlns="http://schemas.openxmlformats.org/spreadsheetml/2006/main">
  <c r="E17" i="1" l="1"/>
  <c r="B17" i="1"/>
  <c r="E13" i="1"/>
  <c r="F13" i="1" s="1"/>
  <c r="G13" i="1" s="1"/>
  <c r="H13" i="1" s="1"/>
  <c r="E12" i="1"/>
  <c r="F12" i="1" s="1"/>
  <c r="G12" i="1" s="1"/>
  <c r="H12" i="1" s="1"/>
  <c r="E11" i="1"/>
  <c r="F11" i="1" s="1"/>
  <c r="G11" i="1" s="1"/>
  <c r="H11" i="1" s="1"/>
  <c r="E10" i="1"/>
  <c r="F10" i="1" s="1"/>
  <c r="G10" i="1" s="1"/>
  <c r="H10" i="1" s="1"/>
  <c r="E9" i="1"/>
  <c r="F9" i="1" s="1"/>
  <c r="G9" i="1" s="1"/>
  <c r="H9" i="1" s="1"/>
  <c r="E8" i="1"/>
  <c r="F8" i="1" s="1"/>
  <c r="G8" i="1" s="1"/>
  <c r="H8" i="1" s="1"/>
  <c r="E7" i="1"/>
  <c r="F7" i="1" s="1"/>
  <c r="G7" i="1" s="1"/>
  <c r="H7" i="1" s="1"/>
  <c r="E6" i="1"/>
  <c r="F6" i="1" s="1"/>
  <c r="G6" i="1" s="1"/>
  <c r="H6" i="1" s="1"/>
  <c r="E5" i="1"/>
  <c r="F5" i="1" s="1"/>
  <c r="G5" i="1" s="1"/>
  <c r="H5" i="1" s="1"/>
  <c r="E4" i="1"/>
  <c r="F4" i="1" s="1"/>
  <c r="G4" i="1" s="1"/>
  <c r="H4" i="1" s="1"/>
  <c r="E3" i="1"/>
  <c r="F3" i="1" s="1"/>
  <c r="G3" i="1" l="1"/>
  <c r="H3" i="1" s="1"/>
  <c r="F17" i="1"/>
  <c r="G17" i="1" s="1"/>
  <c r="H17" i="1" s="1"/>
</calcChain>
</file>

<file path=xl/sharedStrings.xml><?xml version="1.0" encoding="utf-8"?>
<sst xmlns="http://schemas.openxmlformats.org/spreadsheetml/2006/main" count="10" uniqueCount="10">
  <si>
    <t>region</t>
  </si>
  <si>
    <t>green sheaths</t>
  </si>
  <si>
    <t>blue total</t>
  </si>
  <si>
    <t>follicles</t>
  </si>
  <si>
    <t>blue sheaths</t>
  </si>
  <si>
    <t>total sheaths</t>
  </si>
  <si>
    <t>% green</t>
  </si>
  <si>
    <t>% blue</t>
  </si>
  <si>
    <t>all</t>
  </si>
  <si>
    <t>Table S1. Number and percentage of capillary sheaths in single regions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</si>
</sst>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color indexed="8"/>
      <name val="Helvetica"/>
    </font>
    <font>
      <b/>
      <sz val="10"/>
      <color indexed="8"/>
      <name val="Helvetica Neue"/>
      <family val="2"/>
    </font>
    <font>
      <sz val="10"/>
      <color indexed="8"/>
      <name val="Helvetica Neue"/>
      <family val="2"/>
    </font>
    <font>
      <b/>
      <sz val="12"/>
      <color indexed="8"/>
      <name val="Helvetica Neue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auto="1"/>
      </patternFill>
    </fill>
  </fills>
  <borders count="2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</borders>
  <cellStyleXfs count="1">
    <xf numFmtId="0" fontId="0" fillId="0" borderId="0" applyNumberFormat="0" applyFill="0" applyBorder="0" applyProtection="0">
      <alignment vertical="top" wrapText="1"/>
    </xf>
  </cellStyleXfs>
  <cellXfs count="11">
    <xf numFmtId="0" fontId="0" fillId="0" borderId="0" xfId="0" applyFont="1" applyAlignment="1">
      <alignment vertical="top" wrapText="1"/>
    </xf>
    <xf numFmtId="0" fontId="2" fillId="0" borderId="0" xfId="0" applyNumberFormat="1" applyFont="1" applyAlignment="1">
      <alignment vertical="top"/>
    </xf>
    <xf numFmtId="49" fontId="1" fillId="2" borderId="1" xfId="0" applyNumberFormat="1" applyFont="1" applyFill="1" applyBorder="1" applyAlignment="1">
      <alignment horizontal="center" vertical="top" wrapText="1"/>
    </xf>
    <xf numFmtId="0" fontId="1" fillId="2" borderId="1" xfId="0" applyNumberFormat="1" applyFont="1" applyFill="1" applyBorder="1" applyAlignment="1">
      <alignment horizontal="left" vertical="top" wrapText="1"/>
    </xf>
    <xf numFmtId="0" fontId="2" fillId="0" borderId="1" xfId="0" applyNumberFormat="1" applyFont="1" applyBorder="1" applyAlignment="1">
      <alignment vertical="top"/>
    </xf>
    <xf numFmtId="0" fontId="1" fillId="2" borderId="1" xfId="0" applyFont="1" applyFill="1" applyBorder="1" applyAlignment="1">
      <alignment horizontal="left" vertical="top" wrapText="1"/>
    </xf>
    <xf numFmtId="0" fontId="2" fillId="0" borderId="1" xfId="0" applyFont="1" applyBorder="1" applyAlignment="1">
      <alignment vertical="top"/>
    </xf>
    <xf numFmtId="49" fontId="1" fillId="2" borderId="1" xfId="0" applyNumberFormat="1" applyFont="1" applyFill="1" applyBorder="1" applyAlignment="1">
      <alignment horizontal="left" vertical="top" wrapText="1"/>
    </xf>
    <xf numFmtId="2" fontId="2" fillId="0" borderId="1" xfId="0" applyNumberFormat="1" applyFont="1" applyBorder="1" applyAlignment="1">
      <alignment vertical="top"/>
    </xf>
    <xf numFmtId="2" fontId="2" fillId="0" borderId="0" xfId="0" applyNumberFormat="1" applyFont="1" applyAlignment="1">
      <alignment vertical="top"/>
    </xf>
    <xf numFmtId="0" fontId="3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EAEAEA"/>
      <rgbColor rgb="FFD6D6D6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176045</xdr:rowOff>
    </xdr:from>
    <xdr:to>
      <xdr:col>8</xdr:col>
      <xdr:colOff>38100</xdr:colOff>
      <xdr:row>21</xdr:row>
      <xdr:rowOff>108438</xdr:rowOff>
    </xdr:to>
    <xdr:sp macro="" textlink="">
      <xdr:nvSpPr>
        <xdr:cNvPr id="2" name="Shape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-19051" y="3156988"/>
          <a:ext cx="6518101" cy="463124"/>
        </a:xfrm>
        <a:prstGeom prst="rect">
          <a:avLst/>
        </a:prstGeom>
        <a:noFill/>
        <a:ln w="12700" cap="flat">
          <a:noFill/>
          <a:miter lim="400000"/>
        </a:ln>
        <a:effectLst/>
        <a:extLst>
          <a:ext uri="{C572A759-6A51-4108-AA02-DFA0A04FC94B}">
            <ma14:wrappingTextBoxFlag xmlns="" xmlns:r="http://schemas.openxmlformats.org/officeDocument/2006/relationships" xmlns:ma14="http://schemas.microsoft.com/office/mac/drawingml/2011/main" val="1"/>
          </a:ext>
        </a:extLst>
      </xdr:spPr>
      <xdr:txBody>
        <a:bodyPr wrap="square" lIns="50800" tIns="50800" rIns="50800" bIns="50800" numCol="1" anchor="t">
          <a:spAutoFit/>
        </a:bodyPr>
        <a:lstStyle/>
        <a:p>
          <a:pPr marL="0" marR="0" indent="0" algn="l" defTabSz="4572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 b="1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Helvetica Neue"/>
              <a:ea typeface="Helvetica Neue"/>
              <a:cs typeface="Helvetica Neue"/>
              <a:sym typeface="Helvetica Neue"/>
            </a:defRPr>
          </a:pPr>
          <a:r>
            <a:rPr sz="1000" b="1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Helvetica Neue"/>
              <a:ea typeface="Helvetica Neue"/>
              <a:cs typeface="Helvetica Neue"/>
              <a:sym typeface="Helvetica Neue"/>
            </a:rPr>
            <a:t>Sheaths were detected automatically, using an iso-value construction. Green sheaths were found to be connected to arterioles and arteries. The vascular connections for blue sheaths could not be diagnosed.</a:t>
          </a:r>
        </a:p>
      </xdr:txBody>
    </xdr:sp>
    <xdr:clientData/>
  </xdr:twoCellAnchor>
</xdr:wsDr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404040"/>
      </a:dk2>
      <a:lt2>
        <a:srgbClr val="BFBFBF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blipFill rotWithShape="1">
          <a:blip xmlns:r="http://schemas.openxmlformats.org/officeDocument/2006/relationships" r:embed="rId1"/>
          <a:srcRect/>
          <a:tile tx="0" ty="0" sx="100000" sy="100000" flip="none" algn="tl"/>
        </a:blipFill>
        <a:ln w="12700" cap="flat">
          <a:noFill/>
          <a:miter lim="400000"/>
        </a:ln>
        <a:effectLst>
          <a:outerShdw blurRad="38100" dist="25400" dir="5400000" rotWithShape="0">
            <a:srgbClr val="000000">
              <a:alpha val="50000"/>
            </a:srgbClr>
          </a:outerShdw>
        </a:effectLst>
        <a:sp3d/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200" b="0" i="0" u="none" strike="noStrike" cap="none" spc="0" normalizeH="0" baseline="0">
            <a:ln>
              <a:noFill/>
            </a:ln>
            <a:solidFill>
              <a:srgbClr val="FFFFFF"/>
            </a:solidFill>
            <a:effectLst>
              <a:outerShdw blurRad="25400" dist="23998" dir="2700000" rotWithShape="0">
                <a:srgbClr val="000000">
                  <a:alpha val="31034"/>
                </a:srgbClr>
              </a:outerShdw>
            </a:effectLst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635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18"/>
  <sheetViews>
    <sheetView showGridLines="0" tabSelected="1" workbookViewId="0">
      <selection activeCell="J7" sqref="J7"/>
    </sheetView>
  </sheetViews>
  <sheetFormatPr baseColWidth="10" defaultColWidth="14.1640625" defaultRowHeight="14" customHeight="1" x14ac:dyDescent="0.15"/>
  <cols>
    <col min="1" max="2" width="14.1640625" style="1" customWidth="1"/>
    <col min="3" max="4" width="14.1640625" style="1" hidden="1" customWidth="1"/>
    <col min="5" max="256" width="14.1640625" style="1" customWidth="1"/>
  </cols>
  <sheetData>
    <row r="1" spans="1:8" ht="18.75" customHeight="1" x14ac:dyDescent="0.15">
      <c r="A1" s="10" t="s">
        <v>9</v>
      </c>
      <c r="B1" s="10"/>
      <c r="C1" s="10"/>
      <c r="D1" s="10"/>
      <c r="E1" s="10"/>
      <c r="F1" s="10"/>
      <c r="G1" s="10"/>
      <c r="H1" s="10"/>
    </row>
    <row r="2" spans="1:8" ht="14.75" customHeight="1" x14ac:dyDescent="0.1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</row>
    <row r="3" spans="1:8" ht="14.75" customHeight="1" x14ac:dyDescent="0.15">
      <c r="A3" s="3">
        <v>1</v>
      </c>
      <c r="B3" s="4">
        <v>23</v>
      </c>
      <c r="C3" s="4">
        <v>29</v>
      </c>
      <c r="D3" s="4">
        <v>1</v>
      </c>
      <c r="E3" s="4">
        <f t="shared" ref="E3:E13" si="0">C3-D3</f>
        <v>28</v>
      </c>
      <c r="F3" s="4">
        <f t="shared" ref="F3:F13" si="1">E3+B3</f>
        <v>51</v>
      </c>
      <c r="G3" s="8">
        <f t="shared" ref="G3:G13" si="2">B3/F3*100</f>
        <v>45.098039215686278</v>
      </c>
      <c r="H3" s="8">
        <f t="shared" ref="H3:H13" si="3">100-G3</f>
        <v>54.901960784313722</v>
      </c>
    </row>
    <row r="4" spans="1:8" ht="14.75" customHeight="1" x14ac:dyDescent="0.15">
      <c r="A4" s="3">
        <v>2</v>
      </c>
      <c r="B4" s="4">
        <v>41</v>
      </c>
      <c r="C4" s="4">
        <v>20</v>
      </c>
      <c r="D4" s="4">
        <v>4</v>
      </c>
      <c r="E4" s="4">
        <f t="shared" si="0"/>
        <v>16</v>
      </c>
      <c r="F4" s="4">
        <f t="shared" si="1"/>
        <v>57</v>
      </c>
      <c r="G4" s="8">
        <f t="shared" si="2"/>
        <v>71.929824561403507</v>
      </c>
      <c r="H4" s="8">
        <f t="shared" si="3"/>
        <v>28.070175438596493</v>
      </c>
    </row>
    <row r="5" spans="1:8" ht="14.75" customHeight="1" x14ac:dyDescent="0.15">
      <c r="A5" s="3">
        <v>3</v>
      </c>
      <c r="B5" s="4">
        <v>31</v>
      </c>
      <c r="C5" s="4">
        <v>36</v>
      </c>
      <c r="D5" s="4">
        <v>3</v>
      </c>
      <c r="E5" s="4">
        <f t="shared" si="0"/>
        <v>33</v>
      </c>
      <c r="F5" s="4">
        <f t="shared" si="1"/>
        <v>64</v>
      </c>
      <c r="G5" s="8">
        <f t="shared" si="2"/>
        <v>48.4375</v>
      </c>
      <c r="H5" s="8">
        <f t="shared" si="3"/>
        <v>51.5625</v>
      </c>
    </row>
    <row r="6" spans="1:8" ht="14.75" customHeight="1" x14ac:dyDescent="0.15">
      <c r="A6" s="3">
        <v>4</v>
      </c>
      <c r="B6" s="4">
        <v>9</v>
      </c>
      <c r="C6" s="4">
        <v>29</v>
      </c>
      <c r="D6" s="4">
        <v>4</v>
      </c>
      <c r="E6" s="4">
        <f t="shared" si="0"/>
        <v>25</v>
      </c>
      <c r="F6" s="4">
        <f t="shared" si="1"/>
        <v>34</v>
      </c>
      <c r="G6" s="8">
        <f t="shared" si="2"/>
        <v>26.47058823529412</v>
      </c>
      <c r="H6" s="8">
        <f t="shared" si="3"/>
        <v>73.529411764705884</v>
      </c>
    </row>
    <row r="7" spans="1:8" ht="14.75" customHeight="1" x14ac:dyDescent="0.15">
      <c r="A7" s="3">
        <v>5</v>
      </c>
      <c r="B7" s="4">
        <v>35</v>
      </c>
      <c r="C7" s="4">
        <v>29</v>
      </c>
      <c r="D7" s="4">
        <v>0</v>
      </c>
      <c r="E7" s="4">
        <f t="shared" si="0"/>
        <v>29</v>
      </c>
      <c r="F7" s="4">
        <f t="shared" si="1"/>
        <v>64</v>
      </c>
      <c r="G7" s="8">
        <f t="shared" si="2"/>
        <v>54.6875</v>
      </c>
      <c r="H7" s="8">
        <f t="shared" si="3"/>
        <v>45.3125</v>
      </c>
    </row>
    <row r="8" spans="1:8" ht="14.75" customHeight="1" x14ac:dyDescent="0.15">
      <c r="A8" s="3">
        <v>6</v>
      </c>
      <c r="B8" s="4">
        <v>17</v>
      </c>
      <c r="C8" s="4">
        <v>21</v>
      </c>
      <c r="D8" s="4">
        <v>5</v>
      </c>
      <c r="E8" s="4">
        <f t="shared" si="0"/>
        <v>16</v>
      </c>
      <c r="F8" s="4">
        <f t="shared" si="1"/>
        <v>33</v>
      </c>
      <c r="G8" s="8">
        <f t="shared" si="2"/>
        <v>51.515151515151516</v>
      </c>
      <c r="H8" s="8">
        <f t="shared" si="3"/>
        <v>48.484848484848484</v>
      </c>
    </row>
    <row r="9" spans="1:8" ht="14.75" customHeight="1" x14ac:dyDescent="0.15">
      <c r="A9" s="3">
        <v>7</v>
      </c>
      <c r="B9" s="4">
        <v>20</v>
      </c>
      <c r="C9" s="4">
        <v>35</v>
      </c>
      <c r="D9" s="4">
        <v>2</v>
      </c>
      <c r="E9" s="4">
        <f t="shared" si="0"/>
        <v>33</v>
      </c>
      <c r="F9" s="4">
        <f t="shared" si="1"/>
        <v>53</v>
      </c>
      <c r="G9" s="8">
        <f t="shared" si="2"/>
        <v>37.735849056603776</v>
      </c>
      <c r="H9" s="8">
        <f t="shared" si="3"/>
        <v>62.264150943396224</v>
      </c>
    </row>
    <row r="10" spans="1:8" ht="14.75" customHeight="1" x14ac:dyDescent="0.15">
      <c r="A10" s="3">
        <v>8</v>
      </c>
      <c r="B10" s="4">
        <v>18</v>
      </c>
      <c r="C10" s="4">
        <v>22</v>
      </c>
      <c r="D10" s="4">
        <v>1</v>
      </c>
      <c r="E10" s="4">
        <f t="shared" si="0"/>
        <v>21</v>
      </c>
      <c r="F10" s="4">
        <f t="shared" si="1"/>
        <v>39</v>
      </c>
      <c r="G10" s="8">
        <f t="shared" si="2"/>
        <v>46.153846153846153</v>
      </c>
      <c r="H10" s="8">
        <f t="shared" si="3"/>
        <v>53.846153846153847</v>
      </c>
    </row>
    <row r="11" spans="1:8" ht="14.75" customHeight="1" x14ac:dyDescent="0.15">
      <c r="A11" s="3">
        <v>9</v>
      </c>
      <c r="B11" s="4">
        <v>11</v>
      </c>
      <c r="C11" s="4">
        <v>27</v>
      </c>
      <c r="D11" s="4">
        <v>1</v>
      </c>
      <c r="E11" s="4">
        <f t="shared" si="0"/>
        <v>26</v>
      </c>
      <c r="F11" s="4">
        <f t="shared" si="1"/>
        <v>37</v>
      </c>
      <c r="G11" s="8">
        <f t="shared" si="2"/>
        <v>29.72972972972973</v>
      </c>
      <c r="H11" s="8">
        <f t="shared" si="3"/>
        <v>70.270270270270274</v>
      </c>
    </row>
    <row r="12" spans="1:8" ht="14.75" customHeight="1" x14ac:dyDescent="0.15">
      <c r="A12" s="3">
        <v>10</v>
      </c>
      <c r="B12" s="4">
        <v>21</v>
      </c>
      <c r="C12" s="4">
        <v>33</v>
      </c>
      <c r="D12" s="4">
        <v>3</v>
      </c>
      <c r="E12" s="4">
        <f t="shared" si="0"/>
        <v>30</v>
      </c>
      <c r="F12" s="4">
        <f t="shared" si="1"/>
        <v>51</v>
      </c>
      <c r="G12" s="8">
        <f t="shared" si="2"/>
        <v>41.17647058823529</v>
      </c>
      <c r="H12" s="8">
        <f t="shared" si="3"/>
        <v>58.82352941176471</v>
      </c>
    </row>
    <row r="13" spans="1:8" ht="14.75" customHeight="1" x14ac:dyDescent="0.15">
      <c r="A13" s="3">
        <v>11</v>
      </c>
      <c r="B13" s="4">
        <v>9</v>
      </c>
      <c r="C13" s="4">
        <v>39</v>
      </c>
      <c r="D13" s="4">
        <v>3</v>
      </c>
      <c r="E13" s="4">
        <f t="shared" si="0"/>
        <v>36</v>
      </c>
      <c r="F13" s="4">
        <f t="shared" si="1"/>
        <v>45</v>
      </c>
      <c r="G13" s="8">
        <f t="shared" si="2"/>
        <v>20</v>
      </c>
      <c r="H13" s="8">
        <f t="shared" si="3"/>
        <v>80</v>
      </c>
    </row>
    <row r="14" spans="1:8" ht="14.75" customHeight="1" x14ac:dyDescent="0.15">
      <c r="A14" s="5"/>
      <c r="B14" s="6"/>
      <c r="C14" s="4">
        <v>20</v>
      </c>
      <c r="D14" s="4">
        <v>0</v>
      </c>
      <c r="E14" s="6"/>
      <c r="F14" s="6"/>
      <c r="G14" s="8"/>
      <c r="H14" s="8"/>
    </row>
    <row r="15" spans="1:8" ht="14" hidden="1" customHeight="1" x14ac:dyDescent="0.15">
      <c r="A15" s="5"/>
      <c r="B15" s="6"/>
      <c r="C15" s="6"/>
      <c r="D15" s="6"/>
      <c r="E15" s="6"/>
      <c r="F15" s="6"/>
      <c r="G15" s="8"/>
      <c r="H15" s="8"/>
    </row>
    <row r="16" spans="1:8" ht="14.75" customHeight="1" x14ac:dyDescent="0.15">
      <c r="A16" s="5"/>
      <c r="B16" s="6"/>
      <c r="C16" s="6"/>
      <c r="D16" s="6"/>
      <c r="E16" s="6"/>
      <c r="F16" s="6"/>
      <c r="G16" s="8"/>
      <c r="H16" s="8"/>
    </row>
    <row r="17" spans="1:8" ht="14.75" customHeight="1" x14ac:dyDescent="0.15">
      <c r="A17" s="7" t="s">
        <v>8</v>
      </c>
      <c r="B17" s="4">
        <f>SUM(B3:B14)</f>
        <v>235</v>
      </c>
      <c r="C17" s="6"/>
      <c r="D17" s="6"/>
      <c r="E17" s="4">
        <f>SUM(E3:E14)</f>
        <v>293</v>
      </c>
      <c r="F17" s="4">
        <f>SUM(F3:F14)</f>
        <v>528</v>
      </c>
      <c r="G17" s="8">
        <f>B17/F17*100</f>
        <v>44.507575757575758</v>
      </c>
      <c r="H17" s="8">
        <f>100-G17</f>
        <v>55.492424242424242</v>
      </c>
    </row>
    <row r="18" spans="1:8" ht="14" customHeight="1" x14ac:dyDescent="0.15">
      <c r="G18" s="9"/>
      <c r="H18" s="9"/>
    </row>
  </sheetData>
  <mergeCells count="1">
    <mergeCell ref="A1:H1"/>
  </mergeCells>
  <pageMargins left="0.78740100000000002" right="0.78740100000000002" top="0.78740100000000002" bottom="0.78740100000000002" header="0.39370100000000002" footer="0.39370100000000002"/>
  <pageSetup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 1 - Table S1. Number and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modified xsi:type="dcterms:W3CDTF">2018-05-11T15:23:29Z</dcterms:modified>
</cp:coreProperties>
</file>