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mi100-my.sharepoint.com/personal/nadine_freistetter_fmi_fi/Documents/Documents/IIASA YSSP 2023/02 - Data/AUT/"/>
    </mc:Choice>
  </mc:AlternateContent>
  <xr:revisionPtr revIDLastSave="21" documentId="8_{5A55857B-A7AA-4054-B4F7-D37B362B87F0}" xr6:coauthVersionLast="47" xr6:coauthVersionMax="47" xr10:uidLastSave="{3F772CFA-62EF-4CD1-8EA9-5DEA9A74EFCC}"/>
  <bookViews>
    <workbookView xWindow="-108" yWindow="-108" windowWidth="23256" windowHeight="12576" xr2:uid="{35F7D852-26DB-4696-A68C-5C747F4701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6" i="1" l="1"/>
  <c r="N86" i="1"/>
  <c r="M86" i="1"/>
  <c r="O85" i="1"/>
  <c r="N85" i="1"/>
  <c r="M85" i="1"/>
  <c r="F85" i="1"/>
  <c r="E85" i="1"/>
  <c r="D85" i="1"/>
  <c r="C85" i="1"/>
  <c r="O84" i="1"/>
  <c r="N84" i="1"/>
  <c r="M84" i="1"/>
  <c r="O83" i="1"/>
  <c r="N83" i="1"/>
  <c r="M83" i="1"/>
  <c r="O82" i="1"/>
  <c r="N82" i="1"/>
  <c r="M82" i="1"/>
  <c r="O81" i="1"/>
  <c r="N81" i="1"/>
  <c r="M81" i="1"/>
  <c r="O80" i="1"/>
  <c r="N80" i="1"/>
  <c r="M80" i="1"/>
  <c r="F80" i="1"/>
  <c r="E80" i="1"/>
  <c r="D80" i="1"/>
  <c r="C80" i="1"/>
  <c r="O79" i="1"/>
  <c r="N79" i="1"/>
  <c r="M79" i="1"/>
  <c r="O78" i="1"/>
  <c r="N78" i="1"/>
  <c r="M78" i="1"/>
  <c r="O77" i="1"/>
  <c r="N77" i="1"/>
  <c r="M77" i="1"/>
  <c r="O76" i="1"/>
  <c r="N76" i="1"/>
  <c r="M76" i="1"/>
  <c r="O75" i="1"/>
  <c r="N75" i="1"/>
  <c r="M75" i="1"/>
  <c r="O74" i="1"/>
  <c r="N74" i="1"/>
  <c r="M74" i="1"/>
  <c r="O73" i="1"/>
  <c r="N73" i="1"/>
  <c r="M73" i="1"/>
  <c r="O72" i="1"/>
  <c r="N72" i="1"/>
  <c r="M72" i="1"/>
  <c r="O71" i="1"/>
  <c r="N71" i="1"/>
  <c r="M71" i="1"/>
  <c r="O70" i="1"/>
  <c r="N70" i="1"/>
  <c r="M70" i="1"/>
  <c r="F70" i="1"/>
  <c r="E70" i="1"/>
  <c r="D70" i="1"/>
  <c r="C70" i="1"/>
  <c r="O69" i="1"/>
  <c r="N69" i="1"/>
  <c r="M69" i="1"/>
  <c r="O68" i="1"/>
  <c r="N68" i="1"/>
  <c r="M68" i="1"/>
  <c r="O67" i="1"/>
  <c r="N67" i="1"/>
  <c r="M67" i="1"/>
  <c r="O66" i="1"/>
  <c r="N66" i="1"/>
  <c r="M66" i="1"/>
  <c r="O65" i="1"/>
  <c r="N65" i="1"/>
  <c r="M65" i="1"/>
  <c r="O64" i="1"/>
  <c r="N64" i="1"/>
  <c r="M64" i="1"/>
  <c r="O63" i="1"/>
  <c r="N63" i="1"/>
  <c r="M63" i="1"/>
  <c r="O62" i="1"/>
  <c r="N62" i="1"/>
  <c r="M62" i="1"/>
  <c r="O61" i="1"/>
  <c r="N61" i="1"/>
  <c r="M61" i="1"/>
  <c r="O60" i="1"/>
  <c r="N60" i="1"/>
  <c r="M60" i="1"/>
  <c r="O59" i="1"/>
  <c r="N59" i="1"/>
  <c r="M59" i="1"/>
  <c r="O58" i="1"/>
  <c r="N58" i="1"/>
  <c r="M58" i="1"/>
  <c r="O57" i="1"/>
  <c r="N57" i="1"/>
  <c r="M57" i="1"/>
  <c r="F57" i="1"/>
  <c r="E57" i="1"/>
  <c r="D57" i="1"/>
  <c r="C57" i="1"/>
  <c r="O56" i="1"/>
  <c r="N56" i="1"/>
  <c r="M56" i="1"/>
  <c r="O55" i="1"/>
  <c r="N55" i="1"/>
  <c r="M55" i="1"/>
  <c r="O54" i="1"/>
  <c r="N54" i="1"/>
  <c r="M54" i="1"/>
  <c r="O53" i="1"/>
  <c r="N53" i="1"/>
  <c r="M53" i="1"/>
  <c r="O52" i="1"/>
  <c r="N52" i="1"/>
  <c r="M52" i="1"/>
  <c r="O51" i="1"/>
  <c r="N51" i="1"/>
  <c r="M51" i="1"/>
  <c r="F51" i="1"/>
  <c r="E51" i="1"/>
  <c r="D51" i="1"/>
  <c r="C51" i="1"/>
  <c r="O50" i="1"/>
  <c r="N50" i="1"/>
  <c r="M50" i="1"/>
  <c r="O49" i="1"/>
  <c r="N49" i="1"/>
  <c r="M49" i="1"/>
  <c r="O48" i="1"/>
  <c r="N48" i="1"/>
  <c r="M48" i="1"/>
  <c r="O47" i="1"/>
  <c r="N47" i="1"/>
  <c r="M47" i="1"/>
  <c r="O46" i="1"/>
  <c r="N46" i="1"/>
  <c r="M46" i="1"/>
  <c r="O45" i="1"/>
  <c r="N45" i="1"/>
  <c r="M45" i="1"/>
  <c r="O44" i="1"/>
  <c r="N44" i="1"/>
  <c r="M44" i="1"/>
  <c r="O43" i="1"/>
  <c r="N43" i="1"/>
  <c r="M43" i="1"/>
  <c r="O42" i="1"/>
  <c r="N42" i="1"/>
  <c r="M42" i="1"/>
  <c r="O41" i="1"/>
  <c r="N41" i="1"/>
  <c r="M41" i="1"/>
  <c r="O40" i="1"/>
  <c r="N40" i="1"/>
  <c r="M40" i="1"/>
  <c r="O39" i="1"/>
  <c r="N39" i="1"/>
  <c r="M39" i="1"/>
  <c r="O38" i="1"/>
  <c r="N38" i="1"/>
  <c r="M38" i="1"/>
  <c r="O37" i="1"/>
  <c r="N37" i="1"/>
  <c r="M37" i="1"/>
  <c r="O36" i="1"/>
  <c r="N36" i="1"/>
  <c r="M36" i="1"/>
  <c r="O35" i="1"/>
  <c r="N35" i="1"/>
  <c r="M35" i="1"/>
  <c r="F35" i="1"/>
  <c r="E35" i="1"/>
  <c r="D35" i="1"/>
  <c r="C35" i="1"/>
  <c r="O34" i="1"/>
  <c r="N34" i="1"/>
  <c r="M34" i="1"/>
  <c r="O33" i="1"/>
  <c r="N33" i="1"/>
  <c r="M33" i="1"/>
  <c r="O32" i="1"/>
  <c r="N32" i="1"/>
  <c r="M32" i="1"/>
  <c r="O31" i="1"/>
  <c r="N31" i="1"/>
  <c r="M31" i="1"/>
  <c r="O30" i="1"/>
  <c r="N30" i="1"/>
  <c r="M30" i="1"/>
  <c r="O29" i="1"/>
  <c r="N29" i="1"/>
  <c r="M29" i="1"/>
  <c r="O28" i="1"/>
  <c r="N28" i="1"/>
  <c r="M28" i="1"/>
  <c r="O27" i="1"/>
  <c r="N27" i="1"/>
  <c r="M27" i="1"/>
  <c r="O26" i="1"/>
  <c r="N26" i="1"/>
  <c r="M26" i="1"/>
  <c r="O25" i="1"/>
  <c r="N25" i="1"/>
  <c r="M25" i="1"/>
  <c r="O24" i="1"/>
  <c r="N24" i="1"/>
  <c r="M24" i="1"/>
  <c r="O23" i="1"/>
  <c r="N23" i="1"/>
  <c r="G23" i="1"/>
  <c r="M23" i="1" s="1"/>
  <c r="O22" i="1"/>
  <c r="N22" i="1"/>
  <c r="G22" i="1"/>
  <c r="M22" i="1" s="1"/>
  <c r="O21" i="1"/>
  <c r="N21" i="1"/>
  <c r="M21" i="1"/>
  <c r="O20" i="1"/>
  <c r="N20" i="1"/>
  <c r="M20" i="1"/>
  <c r="O19" i="1"/>
  <c r="N19" i="1"/>
  <c r="M19" i="1"/>
  <c r="F19" i="1"/>
  <c r="E19" i="1"/>
  <c r="D19" i="1"/>
  <c r="C19" i="1"/>
  <c r="O18" i="1"/>
  <c r="N18" i="1"/>
  <c r="M18" i="1"/>
  <c r="O17" i="1"/>
  <c r="N17" i="1"/>
  <c r="M17" i="1"/>
  <c r="O16" i="1"/>
  <c r="N16" i="1"/>
  <c r="M16" i="1"/>
  <c r="O15" i="1"/>
  <c r="N15" i="1"/>
  <c r="M15" i="1"/>
  <c r="O14" i="1"/>
  <c r="N14" i="1"/>
  <c r="M14" i="1"/>
  <c r="O13" i="1"/>
  <c r="N13" i="1"/>
  <c r="M13" i="1"/>
  <c r="O12" i="1"/>
  <c r="N12" i="1"/>
  <c r="M12" i="1"/>
  <c r="O11" i="1"/>
  <c r="N11" i="1"/>
  <c r="M11" i="1"/>
  <c r="O10" i="1"/>
  <c r="N10" i="1"/>
  <c r="M10" i="1"/>
  <c r="F10" i="1"/>
  <c r="E10" i="1"/>
  <c r="D10" i="1"/>
  <c r="C10" i="1"/>
  <c r="O9" i="1"/>
  <c r="N9" i="1"/>
  <c r="M9" i="1"/>
  <c r="O8" i="1"/>
  <c r="N8" i="1"/>
  <c r="M8" i="1"/>
  <c r="O7" i="1"/>
  <c r="N7" i="1"/>
  <c r="M7" i="1"/>
  <c r="O6" i="1"/>
  <c r="N6" i="1"/>
  <c r="M6" i="1"/>
  <c r="O5" i="1"/>
  <c r="N5" i="1"/>
  <c r="M5" i="1"/>
  <c r="O4" i="1"/>
  <c r="N4" i="1"/>
  <c r="M4" i="1"/>
  <c r="O3" i="1"/>
  <c r="N3" i="1"/>
  <c r="M3" i="1"/>
</calcChain>
</file>

<file path=xl/sharedStrings.xml><?xml version="1.0" encoding="utf-8"?>
<sst xmlns="http://schemas.openxmlformats.org/spreadsheetml/2006/main" count="193" uniqueCount="116">
  <si>
    <t>FederalState</t>
  </si>
  <si>
    <t>lat_center1</t>
  </si>
  <si>
    <t>lon_center1</t>
  </si>
  <si>
    <t>elev_center1</t>
  </si>
  <si>
    <t>lat_center2</t>
  </si>
  <si>
    <t>lon_center2</t>
  </si>
  <si>
    <t>elev_center2</t>
  </si>
  <si>
    <t>lat_center</t>
  </si>
  <si>
    <t>lon_center</t>
  </si>
  <si>
    <t>elev_center</t>
  </si>
  <si>
    <t>Eisenstadt+Rust</t>
  </si>
  <si>
    <t>Burgenland</t>
  </si>
  <si>
    <t>Güssing</t>
  </si>
  <si>
    <t>Jennersdorf</t>
  </si>
  <si>
    <t>Mattersburg</t>
  </si>
  <si>
    <t>Neusiedl/See</t>
  </si>
  <si>
    <t>Oberpullendorf</t>
  </si>
  <si>
    <t>Oberwart</t>
  </si>
  <si>
    <t>Burgenland_total</t>
  </si>
  <si>
    <t>Feldkirchen</t>
  </si>
  <si>
    <t>Kärnten</t>
  </si>
  <si>
    <t>Hermagor</t>
  </si>
  <si>
    <t>Klagenfurt</t>
  </si>
  <si>
    <t>Spittal/Drau</t>
  </si>
  <si>
    <t>St.Veit/Glan</t>
  </si>
  <si>
    <t>Villach</t>
  </si>
  <si>
    <t>Völkermarkt</t>
  </si>
  <si>
    <t>Wolfsberg</t>
  </si>
  <si>
    <t>Carinthia_total</t>
  </si>
  <si>
    <t>Amstetten</t>
  </si>
  <si>
    <t>Niederösterreich</t>
  </si>
  <si>
    <t>Baden</t>
  </si>
  <si>
    <t>Bruck/Leitha+Mödling</t>
  </si>
  <si>
    <t>Gänserndorf+Mistelbach</t>
  </si>
  <si>
    <t>Gmünd+Waidhofen/Thaya</t>
  </si>
  <si>
    <t>Horn+Hollabrunn</t>
  </si>
  <si>
    <t>Korneuburg+Tulln</t>
  </si>
  <si>
    <t>Krems</t>
  </si>
  <si>
    <t>Lilienfeld</t>
  </si>
  <si>
    <t>Melk</t>
  </si>
  <si>
    <t>Neunkirchen</t>
  </si>
  <si>
    <t>Scheibbs</t>
  </si>
  <si>
    <t>St.Pölten</t>
  </si>
  <si>
    <t>WienerNeustadt</t>
  </si>
  <si>
    <t>Zwettl</t>
  </si>
  <si>
    <t>LowerAustria_total</t>
  </si>
  <si>
    <t>Braunau/Inn</t>
  </si>
  <si>
    <t>Oberösterreich</t>
  </si>
  <si>
    <t>Eferding</t>
  </si>
  <si>
    <t>Freistadt</t>
  </si>
  <si>
    <t>Gmunden</t>
  </si>
  <si>
    <t>Grieskirchen</t>
  </si>
  <si>
    <t>Kirchdorf/Krems</t>
  </si>
  <si>
    <t>Linz</t>
  </si>
  <si>
    <t>Perg</t>
  </si>
  <si>
    <t>Ried/Innkreis</t>
  </si>
  <si>
    <t>Rohrbach</t>
  </si>
  <si>
    <t>Schärding</t>
  </si>
  <si>
    <t>Steyr</t>
  </si>
  <si>
    <t>Urfahr</t>
  </si>
  <si>
    <t>Vöcklabruck</t>
  </si>
  <si>
    <t>Wels</t>
  </si>
  <si>
    <t>UpperAustria_total</t>
  </si>
  <si>
    <t>Hallein</t>
  </si>
  <si>
    <t>Salzburg</t>
  </si>
  <si>
    <t>Salzburg-Umgebung</t>
  </si>
  <si>
    <t>St.Johann</t>
  </si>
  <si>
    <t>Tamsweg</t>
  </si>
  <si>
    <t>Zell/See</t>
  </si>
  <si>
    <t>Salzburg_total</t>
  </si>
  <si>
    <t>Bruck/Mur+Mürzzuschlag</t>
  </si>
  <si>
    <t>Steiermark</t>
  </si>
  <si>
    <t>Deutschlandsberg</t>
  </si>
  <si>
    <t>Graz</t>
  </si>
  <si>
    <t>Hartberg+Fürstenfeld</t>
  </si>
  <si>
    <t>Leibnitz</t>
  </si>
  <si>
    <t>Leoben</t>
  </si>
  <si>
    <t>Liezen</t>
  </si>
  <si>
    <t>Murau</t>
  </si>
  <si>
    <t>Murtal</t>
  </si>
  <si>
    <t>Südoststeiermark</t>
  </si>
  <si>
    <t>Voitsberg</t>
  </si>
  <si>
    <t>Weiz</t>
  </si>
  <si>
    <t>Styria_total</t>
  </si>
  <si>
    <t>Imst</t>
  </si>
  <si>
    <t>Tirol</t>
  </si>
  <si>
    <t>Innsbruck-Stadt</t>
  </si>
  <si>
    <t>Innsbruck-Land</t>
  </si>
  <si>
    <t>Kitzbühel</t>
  </si>
  <si>
    <t>Kufstein</t>
  </si>
  <si>
    <t>Landeck</t>
  </si>
  <si>
    <t>Lienz</t>
  </si>
  <si>
    <t>Reutte</t>
  </si>
  <si>
    <t>Schwaz</t>
  </si>
  <si>
    <t>Tyrol_total</t>
  </si>
  <si>
    <t>Bludenz</t>
  </si>
  <si>
    <t>Vorarlberg</t>
  </si>
  <si>
    <t>Bregenz</t>
  </si>
  <si>
    <t>Dornbirn</t>
  </si>
  <si>
    <t>Feldkirch</t>
  </si>
  <si>
    <t>Vorarlberg_total</t>
  </si>
  <si>
    <t>Wien</t>
  </si>
  <si>
    <t>https://www.maps.ie/coordinates.html</t>
  </si>
  <si>
    <t>ForestryDistrict</t>
  </si>
  <si>
    <t>name</t>
  </si>
  <si>
    <t>km2</t>
  </si>
  <si>
    <t>ppl(2023)</t>
  </si>
  <si>
    <t>ppl/km2(2023)</t>
  </si>
  <si>
    <t>number</t>
  </si>
  <si>
    <t>degNorth</t>
  </si>
  <si>
    <t>degEast</t>
  </si>
  <si>
    <t>masl</t>
  </si>
  <si>
    <t>Area</t>
  </si>
  <si>
    <t>Population</t>
  </si>
  <si>
    <t>PopulationDensity</t>
  </si>
  <si>
    <t>NumberOfMunicipalities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</si>
</sst>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0.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/>
    <xf numFmtId="0" fontId="2" fillId="0" borderId="1" xfId="0" applyFont="1" applyBorder="1"/>
    <xf numFmtId="4" fontId="0" fillId="0" borderId="0" xfId="0" applyNumberFormat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3" fontId="0" fillId="0" borderId="0" xfId="0" applyNumberFormat="1" applyAlignment="1">
      <alignment horizontal="right" vertical="center" wrapText="1"/>
    </xf>
    <xf numFmtId="165" fontId="1" fillId="0" borderId="0" xfId="1" applyNumberFormat="1" applyFont="1"/>
    <xf numFmtId="166" fontId="2" fillId="0" borderId="1" xfId="0" applyNumberFormat="1" applyFont="1" applyBorder="1"/>
    <xf numFmtId="1" fontId="2" fillId="0" borderId="1" xfId="0" applyNumberFormat="1" applyFont="1" applyBorder="1"/>
    <xf numFmtId="4" fontId="0" fillId="0" borderId="0" xfId="0" applyNumberFormat="1" applyAlignment="1">
      <alignment vertical="center" wrapText="1"/>
    </xf>
    <xf numFmtId="165" fontId="0" fillId="0" borderId="0" xfId="0" applyNumberFormat="1" applyAlignment="1">
      <alignment horizontal="right" vertical="center" wrapText="1"/>
    </xf>
    <xf numFmtId="3" fontId="0" fillId="0" borderId="0" xfId="0" applyNumberForma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2" xfId="0" applyFont="1" applyBorder="1"/>
    <xf numFmtId="4" fontId="2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/>
    <xf numFmtId="166" fontId="2" fillId="0" borderId="2" xfId="0" applyNumberFormat="1" applyFont="1" applyBorder="1"/>
    <xf numFmtId="1" fontId="2" fillId="0" borderId="2" xfId="0" applyNumberFormat="1" applyFont="1" applyBorder="1"/>
    <xf numFmtId="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166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6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0" fontId="3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5F4B7-22A1-481C-AB0D-B880B10399DC}">
  <dimension ref="A1:O87"/>
  <sheetViews>
    <sheetView tabSelected="1" workbookViewId="0">
      <selection activeCell="F2" sqref="F2"/>
    </sheetView>
  </sheetViews>
  <sheetFormatPr defaultRowHeight="14.4" x14ac:dyDescent="0.3"/>
  <cols>
    <col min="1" max="1" width="26.44140625" customWidth="1"/>
    <col min="2" max="2" width="19.21875" customWidth="1"/>
    <col min="3" max="3" width="15.109375" style="23" customWidth="1"/>
    <col min="4" max="4" width="17.109375" style="24" customWidth="1"/>
    <col min="5" max="5" width="18.88671875" style="24" customWidth="1"/>
    <col min="6" max="6" width="13.88671875" style="25" customWidth="1"/>
    <col min="7" max="7" width="11.21875" style="6" hidden="1" customWidth="1"/>
    <col min="8" max="8" width="11" style="6" hidden="1" customWidth="1"/>
    <col min="9" max="9" width="11.77734375" style="6" hidden="1" customWidth="1"/>
    <col min="10" max="10" width="10.44140625" style="6" hidden="1" customWidth="1"/>
    <col min="11" max="11" width="11" style="6" hidden="1" customWidth="1"/>
    <col min="12" max="12" width="11.77734375" style="6" hidden="1" customWidth="1"/>
    <col min="13" max="14" width="16.6640625" style="7" customWidth="1"/>
    <col min="15" max="15" width="14.33203125" style="8" customWidth="1"/>
  </cols>
  <sheetData>
    <row r="1" spans="1:15" s="35" customFormat="1" ht="28.8" x14ac:dyDescent="0.3">
      <c r="A1" s="26" t="s">
        <v>103</v>
      </c>
      <c r="B1" s="27" t="s">
        <v>0</v>
      </c>
      <c r="C1" s="28" t="s">
        <v>112</v>
      </c>
      <c r="D1" s="29" t="s">
        <v>113</v>
      </c>
      <c r="E1" s="29" t="s">
        <v>114</v>
      </c>
      <c r="F1" s="30" t="s">
        <v>115</v>
      </c>
      <c r="G1" s="31" t="s">
        <v>1</v>
      </c>
      <c r="H1" s="31" t="s">
        <v>2</v>
      </c>
      <c r="I1" s="32" t="s">
        <v>3</v>
      </c>
      <c r="J1" s="31" t="s">
        <v>4</v>
      </c>
      <c r="K1" s="31" t="s">
        <v>5</v>
      </c>
      <c r="L1" s="32" t="s">
        <v>6</v>
      </c>
      <c r="M1" s="33" t="s">
        <v>7</v>
      </c>
      <c r="N1" s="33" t="s">
        <v>8</v>
      </c>
      <c r="O1" s="34" t="s">
        <v>9</v>
      </c>
    </row>
    <row r="2" spans="1:15" s="45" customFormat="1" ht="12" x14ac:dyDescent="0.25">
      <c r="A2" s="36" t="s">
        <v>104</v>
      </c>
      <c r="B2" s="37" t="s">
        <v>104</v>
      </c>
      <c r="C2" s="38" t="s">
        <v>105</v>
      </c>
      <c r="D2" s="39" t="s">
        <v>106</v>
      </c>
      <c r="E2" s="39" t="s">
        <v>107</v>
      </c>
      <c r="F2" s="40" t="s">
        <v>108</v>
      </c>
      <c r="G2" s="41"/>
      <c r="H2" s="41"/>
      <c r="I2" s="42"/>
      <c r="J2" s="41"/>
      <c r="K2" s="41"/>
      <c r="L2" s="42"/>
      <c r="M2" s="43" t="s">
        <v>109</v>
      </c>
      <c r="N2" s="43" t="s">
        <v>110</v>
      </c>
      <c r="O2" s="44" t="s">
        <v>111</v>
      </c>
    </row>
    <row r="3" spans="1:15" x14ac:dyDescent="0.3">
      <c r="A3" t="s">
        <v>10</v>
      </c>
      <c r="B3" t="s">
        <v>11</v>
      </c>
      <c r="C3" s="4">
        <v>516.03</v>
      </c>
      <c r="D3" s="4">
        <v>62480</v>
      </c>
      <c r="E3" s="4">
        <v>564</v>
      </c>
      <c r="F3" s="4">
        <v>25</v>
      </c>
      <c r="G3" s="5">
        <v>47.854596399999998</v>
      </c>
      <c r="H3" s="5">
        <v>16.668686334012602</v>
      </c>
      <c r="I3" s="6">
        <v>119</v>
      </c>
      <c r="J3" s="6">
        <v>47.803704199999999</v>
      </c>
      <c r="K3" s="6">
        <v>16.6890142873849</v>
      </c>
      <c r="L3" s="6">
        <v>114</v>
      </c>
      <c r="M3" s="7">
        <f t="shared" ref="M3:O19" si="0">AVERAGE(G3,J3)</f>
        <v>47.829150299999995</v>
      </c>
      <c r="N3" s="7">
        <f t="shared" si="0"/>
        <v>16.678850310698749</v>
      </c>
      <c r="O3" s="8">
        <f t="shared" si="0"/>
        <v>116.5</v>
      </c>
    </row>
    <row r="4" spans="1:15" x14ac:dyDescent="0.3">
      <c r="A4" t="s">
        <v>12</v>
      </c>
      <c r="B4" t="s">
        <v>11</v>
      </c>
      <c r="C4" s="4">
        <v>485.34</v>
      </c>
      <c r="D4" s="9">
        <v>26165</v>
      </c>
      <c r="E4" s="9">
        <v>54</v>
      </c>
      <c r="F4" s="9">
        <v>28</v>
      </c>
      <c r="G4" s="6">
        <v>47.1138355</v>
      </c>
      <c r="H4" s="6">
        <v>16.320419479934198</v>
      </c>
      <c r="I4" s="6">
        <v>275</v>
      </c>
      <c r="M4" s="7">
        <f t="shared" si="0"/>
        <v>47.1138355</v>
      </c>
      <c r="N4" s="7">
        <f t="shared" si="0"/>
        <v>16.320419479934198</v>
      </c>
      <c r="O4" s="8">
        <f t="shared" si="0"/>
        <v>275</v>
      </c>
    </row>
    <row r="5" spans="1:15" x14ac:dyDescent="0.3">
      <c r="A5" t="s">
        <v>13</v>
      </c>
      <c r="B5" t="s">
        <v>11</v>
      </c>
      <c r="C5" s="4">
        <v>253.34</v>
      </c>
      <c r="D5" s="9">
        <v>17273</v>
      </c>
      <c r="E5" s="9">
        <v>68</v>
      </c>
      <c r="F5" s="9">
        <v>12</v>
      </c>
      <c r="G5" s="10">
        <v>46.981949849999999</v>
      </c>
      <c r="H5" s="10">
        <v>16.197311168026602</v>
      </c>
      <c r="I5" s="6">
        <v>245</v>
      </c>
      <c r="M5" s="7">
        <f t="shared" si="0"/>
        <v>46.981949849999999</v>
      </c>
      <c r="N5" s="7">
        <f t="shared" si="0"/>
        <v>16.197311168026602</v>
      </c>
      <c r="O5" s="8">
        <f t="shared" si="0"/>
        <v>245</v>
      </c>
    </row>
    <row r="6" spans="1:15" x14ac:dyDescent="0.3">
      <c r="A6" t="s">
        <v>14</v>
      </c>
      <c r="B6" t="s">
        <v>11</v>
      </c>
      <c r="C6" s="4">
        <v>237.83</v>
      </c>
      <c r="D6" s="9">
        <v>40851</v>
      </c>
      <c r="E6" s="9">
        <v>172</v>
      </c>
      <c r="F6" s="9">
        <v>19</v>
      </c>
      <c r="G6" s="6">
        <v>47.728368799999998</v>
      </c>
      <c r="H6" s="6">
        <v>16.418643648369098</v>
      </c>
      <c r="I6" s="6">
        <v>238</v>
      </c>
      <c r="M6" s="7">
        <f t="shared" si="0"/>
        <v>47.728368799999998</v>
      </c>
      <c r="N6" s="7">
        <f t="shared" si="0"/>
        <v>16.418643648369098</v>
      </c>
      <c r="O6" s="8">
        <f t="shared" si="0"/>
        <v>238</v>
      </c>
    </row>
    <row r="7" spans="1:15" x14ac:dyDescent="0.3">
      <c r="A7" t="s">
        <v>15</v>
      </c>
      <c r="B7" t="s">
        <v>11</v>
      </c>
      <c r="C7" s="4">
        <v>1038.6400000000001</v>
      </c>
      <c r="D7" s="9">
        <v>61768</v>
      </c>
      <c r="E7" s="9">
        <v>59</v>
      </c>
      <c r="F7" s="9">
        <v>27</v>
      </c>
      <c r="G7" s="6">
        <v>47.90012875</v>
      </c>
      <c r="H7" s="6">
        <v>16.9519930664882</v>
      </c>
      <c r="I7" s="6">
        <v>157</v>
      </c>
      <c r="M7" s="7">
        <f t="shared" si="0"/>
        <v>47.90012875</v>
      </c>
      <c r="N7" s="7">
        <f t="shared" si="0"/>
        <v>16.9519930664882</v>
      </c>
      <c r="O7" s="8">
        <f t="shared" si="0"/>
        <v>157</v>
      </c>
    </row>
    <row r="8" spans="1:15" x14ac:dyDescent="0.3">
      <c r="A8" t="s">
        <v>16</v>
      </c>
      <c r="B8" t="s">
        <v>11</v>
      </c>
      <c r="C8" s="4">
        <v>701.44</v>
      </c>
      <c r="D8" s="9">
        <v>37743</v>
      </c>
      <c r="E8" s="9">
        <v>54</v>
      </c>
      <c r="F8" s="9">
        <v>28</v>
      </c>
      <c r="G8" s="6">
        <v>47.504515999999903</v>
      </c>
      <c r="H8" s="6">
        <v>16.494430259984998</v>
      </c>
      <c r="I8" s="6">
        <v>284</v>
      </c>
      <c r="M8" s="7">
        <f t="shared" si="0"/>
        <v>47.504515999999903</v>
      </c>
      <c r="N8" s="7">
        <f t="shared" si="0"/>
        <v>16.494430259984998</v>
      </c>
      <c r="O8" s="8">
        <f t="shared" si="0"/>
        <v>284</v>
      </c>
    </row>
    <row r="9" spans="1:15" x14ac:dyDescent="0.3">
      <c r="A9" t="s">
        <v>17</v>
      </c>
      <c r="B9" t="s">
        <v>11</v>
      </c>
      <c r="C9" s="4">
        <v>732.58</v>
      </c>
      <c r="D9" s="9">
        <v>5497</v>
      </c>
      <c r="E9" s="9">
        <v>75</v>
      </c>
      <c r="F9" s="9">
        <v>32</v>
      </c>
      <c r="G9" s="6">
        <v>47.287476650000002</v>
      </c>
      <c r="H9" s="6">
        <v>16.2745189528734</v>
      </c>
      <c r="I9" s="6">
        <v>346</v>
      </c>
      <c r="M9" s="7">
        <f t="shared" si="0"/>
        <v>47.287476650000002</v>
      </c>
      <c r="N9" s="7">
        <f t="shared" si="0"/>
        <v>16.2745189528734</v>
      </c>
      <c r="O9" s="8">
        <f t="shared" si="0"/>
        <v>346</v>
      </c>
    </row>
    <row r="10" spans="1:15" s="3" customFormat="1" x14ac:dyDescent="0.3">
      <c r="A10" s="3" t="s">
        <v>11</v>
      </c>
      <c r="B10" s="3" t="s">
        <v>18</v>
      </c>
      <c r="C10" s="1">
        <f>SUM(C3:C9)</f>
        <v>3965.2</v>
      </c>
      <c r="D10" s="1">
        <f t="shared" ref="D10:F10" si="1">SUM(D3:D9)</f>
        <v>251777</v>
      </c>
      <c r="E10" s="1">
        <f t="shared" si="1"/>
        <v>1046</v>
      </c>
      <c r="F10" s="1">
        <f t="shared" si="1"/>
        <v>171</v>
      </c>
      <c r="G10" s="2">
        <v>47.500000100000001</v>
      </c>
      <c r="H10" s="2">
        <v>16.416666599999999</v>
      </c>
      <c r="I10" s="2">
        <v>333</v>
      </c>
      <c r="J10" s="2"/>
      <c r="K10" s="2"/>
      <c r="L10" s="2"/>
      <c r="M10" s="11">
        <f t="shared" si="0"/>
        <v>47.500000100000001</v>
      </c>
      <c r="N10" s="11">
        <f t="shared" si="0"/>
        <v>16.416666599999999</v>
      </c>
      <c r="O10" s="12">
        <f t="shared" si="0"/>
        <v>333</v>
      </c>
    </row>
    <row r="11" spans="1:15" x14ac:dyDescent="0.3">
      <c r="A11" t="s">
        <v>19</v>
      </c>
      <c r="B11" t="s">
        <v>20</v>
      </c>
      <c r="C11" s="4">
        <v>558.49</v>
      </c>
      <c r="D11" s="9">
        <v>30162</v>
      </c>
      <c r="E11" s="9">
        <v>54</v>
      </c>
      <c r="F11" s="9">
        <v>10</v>
      </c>
      <c r="G11" s="6">
        <v>46.728418300000001</v>
      </c>
      <c r="H11" s="6">
        <v>14.090647300000001</v>
      </c>
      <c r="I11" s="6">
        <v>652</v>
      </c>
      <c r="M11" s="7">
        <f t="shared" si="0"/>
        <v>46.728418300000001</v>
      </c>
      <c r="N11" s="7">
        <f t="shared" si="0"/>
        <v>14.090647300000001</v>
      </c>
      <c r="O11" s="8">
        <f t="shared" si="0"/>
        <v>652</v>
      </c>
    </row>
    <row r="12" spans="1:15" x14ac:dyDescent="0.3">
      <c r="A12" t="s">
        <v>21</v>
      </c>
      <c r="B12" t="s">
        <v>20</v>
      </c>
      <c r="C12" s="4">
        <v>808.13</v>
      </c>
      <c r="D12" s="9">
        <v>18051</v>
      </c>
      <c r="E12" s="9">
        <v>22</v>
      </c>
      <c r="F12" s="9">
        <v>7</v>
      </c>
      <c r="G12" s="6">
        <v>46.653882199999998</v>
      </c>
      <c r="H12" s="6">
        <v>13.100220072520999</v>
      </c>
      <c r="I12" s="6">
        <v>642</v>
      </c>
      <c r="M12" s="7">
        <f t="shared" si="0"/>
        <v>46.653882199999998</v>
      </c>
      <c r="N12" s="7">
        <f t="shared" si="0"/>
        <v>13.100220072520999</v>
      </c>
      <c r="O12" s="8">
        <f t="shared" si="0"/>
        <v>642</v>
      </c>
    </row>
    <row r="13" spans="1:15" x14ac:dyDescent="0.3">
      <c r="A13" t="s">
        <v>22</v>
      </c>
      <c r="B13" t="s">
        <v>20</v>
      </c>
      <c r="C13" s="13">
        <v>885.76</v>
      </c>
      <c r="D13" s="13">
        <v>165673</v>
      </c>
      <c r="E13" s="13">
        <v>949</v>
      </c>
      <c r="F13" s="13">
        <v>20</v>
      </c>
      <c r="G13" s="6">
        <v>46.582138399999998</v>
      </c>
      <c r="H13" s="6">
        <v>14.1508411979112</v>
      </c>
      <c r="I13" s="6">
        <v>504</v>
      </c>
      <c r="J13" s="6">
        <v>46.623942999999997</v>
      </c>
      <c r="K13" s="6">
        <v>14.307597599999999</v>
      </c>
      <c r="L13" s="6">
        <v>448</v>
      </c>
      <c r="M13" s="7">
        <f t="shared" si="0"/>
        <v>46.603040699999994</v>
      </c>
      <c r="N13" s="7">
        <f t="shared" si="0"/>
        <v>14.2292193989556</v>
      </c>
      <c r="O13" s="8">
        <f t="shared" si="0"/>
        <v>476</v>
      </c>
    </row>
    <row r="14" spans="1:15" x14ac:dyDescent="0.3">
      <c r="A14" t="s">
        <v>23</v>
      </c>
      <c r="B14" t="s">
        <v>20</v>
      </c>
      <c r="C14" s="4">
        <v>2764.99</v>
      </c>
      <c r="D14" s="9">
        <v>75803</v>
      </c>
      <c r="E14" s="9">
        <v>27</v>
      </c>
      <c r="F14" s="9">
        <v>33</v>
      </c>
      <c r="G14" s="6">
        <v>46.893278549999998</v>
      </c>
      <c r="H14" s="6">
        <v>13.318069431565</v>
      </c>
      <c r="I14" s="6">
        <v>1469</v>
      </c>
      <c r="M14" s="7">
        <f t="shared" si="0"/>
        <v>46.893278549999998</v>
      </c>
      <c r="N14" s="7">
        <f t="shared" si="0"/>
        <v>13.318069431565</v>
      </c>
      <c r="O14" s="8">
        <f t="shared" si="0"/>
        <v>1469</v>
      </c>
    </row>
    <row r="15" spans="1:15" x14ac:dyDescent="0.3">
      <c r="A15" t="s">
        <v>24</v>
      </c>
      <c r="B15" t="s">
        <v>20</v>
      </c>
      <c r="C15" s="4">
        <v>1493.58</v>
      </c>
      <c r="D15" s="9">
        <v>54092</v>
      </c>
      <c r="E15" s="9">
        <v>36</v>
      </c>
      <c r="F15" s="9">
        <v>20</v>
      </c>
      <c r="G15" s="6">
        <v>46.735971999999997</v>
      </c>
      <c r="H15" s="6">
        <v>14.351331999999999</v>
      </c>
      <c r="I15" s="6">
        <v>530</v>
      </c>
      <c r="M15" s="7">
        <f t="shared" si="0"/>
        <v>46.735971999999997</v>
      </c>
      <c r="N15" s="7">
        <f t="shared" si="0"/>
        <v>14.351331999999999</v>
      </c>
      <c r="O15" s="8">
        <f t="shared" si="0"/>
        <v>530</v>
      </c>
    </row>
    <row r="16" spans="1:15" x14ac:dyDescent="0.3">
      <c r="A16" t="s">
        <v>25</v>
      </c>
      <c r="B16" t="s">
        <v>20</v>
      </c>
      <c r="C16" s="13">
        <v>1144.28</v>
      </c>
      <c r="D16" s="13">
        <v>130862</v>
      </c>
      <c r="E16" s="13">
        <v>548</v>
      </c>
      <c r="F16" s="13">
        <v>20</v>
      </c>
      <c r="G16" s="6">
        <v>46.636712799999998</v>
      </c>
      <c r="H16" s="6">
        <v>13.6790052866387</v>
      </c>
      <c r="I16" s="6">
        <v>1389</v>
      </c>
      <c r="J16" s="6">
        <v>46.6167284</v>
      </c>
      <c r="K16" s="6">
        <v>13.8500268</v>
      </c>
      <c r="L16" s="6">
        <v>503</v>
      </c>
      <c r="M16" s="7">
        <f t="shared" si="0"/>
        <v>46.626720599999999</v>
      </c>
      <c r="N16" s="7">
        <f t="shared" si="0"/>
        <v>13.76451604331935</v>
      </c>
      <c r="O16" s="8">
        <f t="shared" si="0"/>
        <v>946</v>
      </c>
    </row>
    <row r="17" spans="1:15" x14ac:dyDescent="0.3">
      <c r="A17" t="s">
        <v>26</v>
      </c>
      <c r="B17" t="s">
        <v>20</v>
      </c>
      <c r="C17" s="4">
        <v>907.61</v>
      </c>
      <c r="D17" s="9">
        <v>42058</v>
      </c>
      <c r="E17" s="9">
        <v>46</v>
      </c>
      <c r="F17" s="9">
        <v>13</v>
      </c>
      <c r="G17" s="6">
        <v>46.599095900000002</v>
      </c>
      <c r="H17" s="6">
        <v>14.691884963588199</v>
      </c>
      <c r="I17" s="6">
        <v>495</v>
      </c>
      <c r="M17" s="7">
        <f t="shared" si="0"/>
        <v>46.599095900000002</v>
      </c>
      <c r="N17" s="7">
        <f t="shared" si="0"/>
        <v>14.691884963588199</v>
      </c>
      <c r="O17" s="8">
        <f t="shared" si="0"/>
        <v>495</v>
      </c>
    </row>
    <row r="18" spans="1:15" x14ac:dyDescent="0.3">
      <c r="A18" t="s">
        <v>27</v>
      </c>
      <c r="B18" t="s">
        <v>20</v>
      </c>
      <c r="C18" s="4">
        <v>973.65</v>
      </c>
      <c r="D18" s="9">
        <v>52283</v>
      </c>
      <c r="E18" s="9">
        <v>54</v>
      </c>
      <c r="F18" s="9">
        <v>9</v>
      </c>
      <c r="G18" s="6">
        <v>46.825513899999997</v>
      </c>
      <c r="H18" s="6">
        <v>14.8235636698878</v>
      </c>
      <c r="I18" s="6">
        <v>460</v>
      </c>
      <c r="M18" s="7">
        <f t="shared" si="0"/>
        <v>46.825513899999997</v>
      </c>
      <c r="N18" s="7">
        <f t="shared" si="0"/>
        <v>14.8235636698878</v>
      </c>
      <c r="O18" s="8">
        <f t="shared" si="0"/>
        <v>460</v>
      </c>
    </row>
    <row r="19" spans="1:15" s="3" customFormat="1" x14ac:dyDescent="0.3">
      <c r="A19" s="3" t="s">
        <v>20</v>
      </c>
      <c r="B19" s="3" t="s">
        <v>28</v>
      </c>
      <c r="C19" s="1">
        <f>SUM(C11:C18)</f>
        <v>9536.49</v>
      </c>
      <c r="D19" s="1">
        <f t="shared" ref="D19:F19" si="2">SUM(D11:D18)</f>
        <v>568984</v>
      </c>
      <c r="E19" s="1">
        <f t="shared" si="2"/>
        <v>1736</v>
      </c>
      <c r="F19" s="1">
        <f t="shared" si="2"/>
        <v>132</v>
      </c>
      <c r="G19" s="2">
        <v>46.750000100000001</v>
      </c>
      <c r="H19" s="2">
        <v>13.8333333</v>
      </c>
      <c r="I19" s="2">
        <v>1449</v>
      </c>
      <c r="J19" s="2"/>
      <c r="K19" s="2"/>
      <c r="L19" s="2"/>
      <c r="M19" s="11">
        <f t="shared" si="0"/>
        <v>46.750000100000001</v>
      </c>
      <c r="N19" s="11">
        <f t="shared" si="0"/>
        <v>13.8333333</v>
      </c>
      <c r="O19" s="12">
        <f t="shared" si="0"/>
        <v>1449</v>
      </c>
    </row>
    <row r="20" spans="1:15" x14ac:dyDescent="0.3">
      <c r="A20" t="s">
        <v>29</v>
      </c>
      <c r="B20" t="s">
        <v>30</v>
      </c>
      <c r="C20" s="4">
        <v>1187.73</v>
      </c>
      <c r="D20" s="9">
        <v>117972</v>
      </c>
      <c r="E20" s="9">
        <v>99</v>
      </c>
      <c r="F20" s="9">
        <v>34</v>
      </c>
      <c r="G20" s="6">
        <v>48.099910199999997</v>
      </c>
      <c r="H20" s="6">
        <v>14.825920604631699</v>
      </c>
      <c r="I20" s="6">
        <v>286</v>
      </c>
      <c r="M20" s="7">
        <f>AVERAGE(G20,J20)</f>
        <v>48.099910199999997</v>
      </c>
      <c r="N20" s="7">
        <f t="shared" ref="N20:O35" si="3">AVERAGE(H20,K20)</f>
        <v>14.825920604631699</v>
      </c>
      <c r="O20" s="8">
        <f t="shared" si="3"/>
        <v>286</v>
      </c>
    </row>
    <row r="21" spans="1:15" x14ac:dyDescent="0.3">
      <c r="A21" t="s">
        <v>31</v>
      </c>
      <c r="B21" t="s">
        <v>30</v>
      </c>
      <c r="C21" s="4">
        <v>753.64</v>
      </c>
      <c r="D21" s="9">
        <v>14958</v>
      </c>
      <c r="E21" s="9">
        <v>198</v>
      </c>
      <c r="F21" s="9">
        <v>30</v>
      </c>
      <c r="G21" s="6">
        <v>48.010426199999998</v>
      </c>
      <c r="H21" s="6">
        <v>16.152231851693099</v>
      </c>
      <c r="I21" s="14">
        <v>587</v>
      </c>
      <c r="M21" s="7">
        <f t="shared" ref="M21:O36" si="4">AVERAGE(G21,J21)</f>
        <v>48.010426199999998</v>
      </c>
      <c r="N21" s="7">
        <f t="shared" si="3"/>
        <v>16.152231851693099</v>
      </c>
      <c r="O21" s="8">
        <f t="shared" si="3"/>
        <v>587</v>
      </c>
    </row>
    <row r="22" spans="1:15" x14ac:dyDescent="0.3">
      <c r="A22" t="s">
        <v>32</v>
      </c>
      <c r="B22" t="s">
        <v>30</v>
      </c>
      <c r="C22" s="13">
        <v>980.1</v>
      </c>
      <c r="D22" s="13">
        <v>131896</v>
      </c>
      <c r="E22" s="13">
        <v>591</v>
      </c>
      <c r="F22" s="13">
        <v>53</v>
      </c>
      <c r="G22" s="6">
        <f>48.0303947999999</f>
        <v>48.030394799999897</v>
      </c>
      <c r="H22" s="6">
        <v>16.758018307410399</v>
      </c>
      <c r="I22" s="6">
        <v>160</v>
      </c>
      <c r="J22" s="6">
        <v>48.087207050000004</v>
      </c>
      <c r="K22" s="6">
        <v>16.246741136312899</v>
      </c>
      <c r="L22" s="6">
        <v>266</v>
      </c>
      <c r="M22" s="7">
        <f t="shared" si="4"/>
        <v>48.05880092499995</v>
      </c>
      <c r="N22" s="7">
        <f t="shared" si="3"/>
        <v>16.502379721861651</v>
      </c>
      <c r="O22" s="8">
        <f t="shared" si="3"/>
        <v>213</v>
      </c>
    </row>
    <row r="23" spans="1:15" x14ac:dyDescent="0.3">
      <c r="A23" t="s">
        <v>33</v>
      </c>
      <c r="B23" t="s">
        <v>30</v>
      </c>
      <c r="C23" s="13">
        <v>2563.12</v>
      </c>
      <c r="D23" s="13">
        <v>115890</v>
      </c>
      <c r="E23" s="13">
        <v>145</v>
      </c>
      <c r="F23" s="13">
        <v>80</v>
      </c>
      <c r="G23" s="6">
        <f>48.38003005</f>
        <v>48.380030050000002</v>
      </c>
      <c r="H23" s="6">
        <v>16.715760431090601</v>
      </c>
      <c r="I23" s="6">
        <v>161</v>
      </c>
      <c r="J23" s="6">
        <v>48.564519650000001</v>
      </c>
      <c r="K23" s="6">
        <v>16.534489045862902</v>
      </c>
      <c r="L23" s="6">
        <v>200</v>
      </c>
      <c r="M23" s="7">
        <f t="shared" si="4"/>
        <v>48.472274850000005</v>
      </c>
      <c r="N23" s="7">
        <f t="shared" si="3"/>
        <v>16.62512473847675</v>
      </c>
      <c r="O23" s="8">
        <f t="shared" si="3"/>
        <v>180.5</v>
      </c>
    </row>
    <row r="24" spans="1:15" x14ac:dyDescent="0.3">
      <c r="A24" t="s">
        <v>34</v>
      </c>
      <c r="B24" t="s">
        <v>30</v>
      </c>
      <c r="C24" s="13">
        <v>1455.42</v>
      </c>
      <c r="D24" s="13">
        <v>61490</v>
      </c>
      <c r="E24" s="13">
        <v>84</v>
      </c>
      <c r="F24" s="13">
        <v>36</v>
      </c>
      <c r="G24" s="6">
        <v>48.785975199999903</v>
      </c>
      <c r="H24" s="6">
        <v>15.046710225637</v>
      </c>
      <c r="I24" s="6">
        <v>530</v>
      </c>
      <c r="J24" s="6">
        <v>48.847506600000003</v>
      </c>
      <c r="K24" s="6">
        <v>15.3783421592198</v>
      </c>
      <c r="L24" s="6">
        <v>531</v>
      </c>
      <c r="M24" s="7">
        <f t="shared" si="4"/>
        <v>48.816740899999957</v>
      </c>
      <c r="N24" s="7">
        <f t="shared" si="3"/>
        <v>15.212526192428399</v>
      </c>
      <c r="O24" s="8">
        <f t="shared" si="3"/>
        <v>530.5</v>
      </c>
    </row>
    <row r="25" spans="1:15" x14ac:dyDescent="0.3">
      <c r="A25" t="s">
        <v>35</v>
      </c>
      <c r="B25" t="s">
        <v>30</v>
      </c>
      <c r="C25" s="13">
        <v>1794.88</v>
      </c>
      <c r="D25" s="13">
        <v>83110</v>
      </c>
      <c r="E25" s="13">
        <v>91</v>
      </c>
      <c r="F25" s="13">
        <v>44</v>
      </c>
      <c r="G25" s="6">
        <v>48.729962999999998</v>
      </c>
      <c r="H25" s="6">
        <v>15.6446671606419</v>
      </c>
      <c r="I25" s="6">
        <v>526</v>
      </c>
      <c r="J25" s="6">
        <v>48.670369749999999</v>
      </c>
      <c r="K25" s="6">
        <v>16.0706367759323</v>
      </c>
      <c r="L25" s="6">
        <v>276</v>
      </c>
      <c r="M25" s="7">
        <f t="shared" si="4"/>
        <v>48.700166374999995</v>
      </c>
      <c r="N25" s="7">
        <f t="shared" si="3"/>
        <v>15.857651968287101</v>
      </c>
      <c r="O25" s="8">
        <f t="shared" si="3"/>
        <v>401</v>
      </c>
    </row>
    <row r="26" spans="1:15" x14ac:dyDescent="0.3">
      <c r="A26" t="s">
        <v>36</v>
      </c>
      <c r="B26" t="s">
        <v>30</v>
      </c>
      <c r="C26" s="13">
        <v>1396.26</v>
      </c>
      <c r="D26" s="13">
        <v>201992</v>
      </c>
      <c r="E26" s="13">
        <v>288</v>
      </c>
      <c r="F26" s="13">
        <v>42</v>
      </c>
      <c r="G26" s="6">
        <v>48.4366463</v>
      </c>
      <c r="H26" s="6">
        <v>16.229452807234502</v>
      </c>
      <c r="I26" s="6">
        <v>187</v>
      </c>
      <c r="J26" s="6">
        <v>48.347812149999903</v>
      </c>
      <c r="K26" s="6">
        <v>15.963384585029001</v>
      </c>
      <c r="L26" s="6">
        <v>183</v>
      </c>
      <c r="M26" s="7">
        <f t="shared" si="4"/>
        <v>48.392229224999951</v>
      </c>
      <c r="N26" s="7">
        <f t="shared" si="3"/>
        <v>16.096418696131749</v>
      </c>
      <c r="O26" s="8">
        <f t="shared" si="3"/>
        <v>185</v>
      </c>
    </row>
    <row r="27" spans="1:15" x14ac:dyDescent="0.3">
      <c r="A27" t="s">
        <v>37</v>
      </c>
      <c r="B27" t="s">
        <v>30</v>
      </c>
      <c r="C27" s="13">
        <v>975.57999999999993</v>
      </c>
      <c r="D27" s="13">
        <v>82147</v>
      </c>
      <c r="E27" s="13">
        <v>551</v>
      </c>
      <c r="F27" s="13">
        <v>31</v>
      </c>
      <c r="G27" s="6">
        <v>48.450967849999998</v>
      </c>
      <c r="H27" s="6">
        <v>15.4820282910611</v>
      </c>
      <c r="I27" s="6">
        <v>570</v>
      </c>
      <c r="M27" s="7">
        <f t="shared" si="4"/>
        <v>48.450967849999998</v>
      </c>
      <c r="N27" s="7">
        <f t="shared" si="3"/>
        <v>15.4820282910611</v>
      </c>
      <c r="O27" s="8">
        <f t="shared" si="3"/>
        <v>570</v>
      </c>
    </row>
    <row r="28" spans="1:15" x14ac:dyDescent="0.3">
      <c r="A28" t="s">
        <v>38</v>
      </c>
      <c r="B28" t="s">
        <v>30</v>
      </c>
      <c r="C28" s="4">
        <v>931.65</v>
      </c>
      <c r="D28" s="9">
        <v>2538</v>
      </c>
      <c r="E28" s="9">
        <v>27</v>
      </c>
      <c r="F28" s="9">
        <v>14</v>
      </c>
      <c r="G28" s="6">
        <v>47.917785649999999</v>
      </c>
      <c r="H28" s="6">
        <v>15.567569738787499</v>
      </c>
      <c r="I28" s="6">
        <v>1102</v>
      </c>
      <c r="M28" s="7">
        <f t="shared" si="4"/>
        <v>47.917785649999999</v>
      </c>
      <c r="N28" s="7">
        <f t="shared" si="3"/>
        <v>15.567569738787499</v>
      </c>
      <c r="O28" s="8">
        <f t="shared" si="3"/>
        <v>1102</v>
      </c>
    </row>
    <row r="29" spans="1:15" x14ac:dyDescent="0.3">
      <c r="A29" t="s">
        <v>39</v>
      </c>
      <c r="B29" t="s">
        <v>30</v>
      </c>
      <c r="C29" s="4">
        <v>1013.56</v>
      </c>
      <c r="D29" s="9">
        <v>79176</v>
      </c>
      <c r="E29" s="9">
        <v>78</v>
      </c>
      <c r="F29" s="9">
        <v>40</v>
      </c>
      <c r="G29" s="6">
        <v>48.192662650000003</v>
      </c>
      <c r="H29" s="6">
        <v>15.2096837381348</v>
      </c>
      <c r="I29" s="6">
        <v>261</v>
      </c>
      <c r="M29" s="7">
        <f t="shared" si="4"/>
        <v>48.192662650000003</v>
      </c>
      <c r="N29" s="7">
        <f t="shared" si="3"/>
        <v>15.2096837381348</v>
      </c>
      <c r="O29" s="8">
        <f t="shared" si="3"/>
        <v>261</v>
      </c>
    </row>
    <row r="30" spans="1:15" x14ac:dyDescent="0.3">
      <c r="A30" t="s">
        <v>40</v>
      </c>
      <c r="B30" t="s">
        <v>30</v>
      </c>
      <c r="C30" s="4">
        <v>1146.92</v>
      </c>
      <c r="D30" s="9">
        <v>87305</v>
      </c>
      <c r="E30" s="9">
        <v>76</v>
      </c>
      <c r="F30" s="9">
        <v>44</v>
      </c>
      <c r="G30" s="6">
        <v>47.664385949999897</v>
      </c>
      <c r="H30" s="6">
        <v>15.968033048476199</v>
      </c>
      <c r="I30" s="6">
        <v>572</v>
      </c>
      <c r="M30" s="7">
        <f t="shared" si="4"/>
        <v>47.664385949999897</v>
      </c>
      <c r="N30" s="7">
        <f t="shared" si="3"/>
        <v>15.968033048476199</v>
      </c>
      <c r="O30" s="8">
        <f t="shared" si="3"/>
        <v>572</v>
      </c>
    </row>
    <row r="31" spans="1:15" x14ac:dyDescent="0.3">
      <c r="A31" t="s">
        <v>41</v>
      </c>
      <c r="B31" t="s">
        <v>30</v>
      </c>
      <c r="C31" s="4">
        <v>1023.46</v>
      </c>
      <c r="D31" s="9">
        <v>42006</v>
      </c>
      <c r="E31" s="9">
        <v>41</v>
      </c>
      <c r="F31" s="9">
        <v>18</v>
      </c>
      <c r="G31" s="6">
        <v>47.927519099999998</v>
      </c>
      <c r="H31" s="6">
        <v>15.1623097871582</v>
      </c>
      <c r="I31" s="6">
        <v>612</v>
      </c>
      <c r="M31" s="7">
        <f t="shared" si="4"/>
        <v>47.927519099999998</v>
      </c>
      <c r="N31" s="7">
        <f t="shared" si="3"/>
        <v>15.1623097871582</v>
      </c>
      <c r="O31" s="8">
        <f t="shared" si="3"/>
        <v>612</v>
      </c>
    </row>
    <row r="32" spans="1:15" x14ac:dyDescent="0.3">
      <c r="A32" t="s">
        <v>42</v>
      </c>
      <c r="B32" t="s">
        <v>30</v>
      </c>
      <c r="C32" s="13">
        <v>1395.3200000000002</v>
      </c>
      <c r="D32" s="13">
        <v>191685</v>
      </c>
      <c r="E32" s="13">
        <v>636</v>
      </c>
      <c r="F32" s="13">
        <v>46</v>
      </c>
      <c r="G32" s="6">
        <v>48.138601449999904</v>
      </c>
      <c r="H32" s="6">
        <v>15.817633511871501</v>
      </c>
      <c r="I32" s="6">
        <v>435</v>
      </c>
      <c r="M32" s="7">
        <f t="shared" si="4"/>
        <v>48.138601449999904</v>
      </c>
      <c r="N32" s="7">
        <f t="shared" si="3"/>
        <v>15.817633511871501</v>
      </c>
      <c r="O32" s="8">
        <f t="shared" si="3"/>
        <v>435</v>
      </c>
    </row>
    <row r="33" spans="1:15" x14ac:dyDescent="0.3">
      <c r="A33" t="s">
        <v>43</v>
      </c>
      <c r="B33" t="s">
        <v>30</v>
      </c>
      <c r="C33" s="13">
        <v>1030.78</v>
      </c>
      <c r="D33" s="13">
        <v>128732</v>
      </c>
      <c r="E33" s="13">
        <v>869</v>
      </c>
      <c r="F33" s="13">
        <v>36</v>
      </c>
      <c r="G33" s="6">
        <v>47.865948250000002</v>
      </c>
      <c r="H33" s="6">
        <v>15.944199294612099</v>
      </c>
      <c r="I33" s="6">
        <v>580</v>
      </c>
      <c r="M33" s="7">
        <f t="shared" si="4"/>
        <v>47.865948250000002</v>
      </c>
      <c r="N33" s="7">
        <f t="shared" si="3"/>
        <v>15.944199294612099</v>
      </c>
      <c r="O33" s="8">
        <f t="shared" si="3"/>
        <v>580</v>
      </c>
    </row>
    <row r="34" spans="1:15" x14ac:dyDescent="0.3">
      <c r="A34" t="s">
        <v>44</v>
      </c>
      <c r="B34" t="s">
        <v>30</v>
      </c>
      <c r="C34" s="13">
        <v>1399.9</v>
      </c>
      <c r="D34" s="15">
        <v>41765</v>
      </c>
      <c r="E34" s="15">
        <v>30</v>
      </c>
      <c r="F34" s="9">
        <v>24</v>
      </c>
      <c r="G34" s="6">
        <v>48.553510899999999</v>
      </c>
      <c r="H34" s="6">
        <v>15.068093635108999</v>
      </c>
      <c r="I34" s="6">
        <v>720</v>
      </c>
      <c r="M34" s="7">
        <f t="shared" si="4"/>
        <v>48.553510899999999</v>
      </c>
      <c r="N34" s="7">
        <f t="shared" si="3"/>
        <v>15.068093635108999</v>
      </c>
      <c r="O34" s="8">
        <f t="shared" si="3"/>
        <v>720</v>
      </c>
    </row>
    <row r="35" spans="1:15" s="3" customFormat="1" x14ac:dyDescent="0.3">
      <c r="A35" s="3" t="s">
        <v>30</v>
      </c>
      <c r="B35" s="3" t="s">
        <v>45</v>
      </c>
      <c r="C35" s="16">
        <f>SUM(C20:C34)</f>
        <v>19048.32</v>
      </c>
      <c r="D35" s="16">
        <f t="shared" ref="D35:F35" si="5">SUM(D20:D34)</f>
        <v>1382662</v>
      </c>
      <c r="E35" s="16">
        <f t="shared" si="5"/>
        <v>3804</v>
      </c>
      <c r="F35" s="16">
        <f t="shared" si="5"/>
        <v>572</v>
      </c>
      <c r="G35" s="2">
        <v>48.281781299999999</v>
      </c>
      <c r="H35" s="2">
        <v>15.763245700000001</v>
      </c>
      <c r="I35" s="2">
        <v>301</v>
      </c>
      <c r="J35" s="2"/>
      <c r="K35" s="2"/>
      <c r="L35" s="2"/>
      <c r="M35" s="11">
        <f t="shared" si="4"/>
        <v>48.281781299999999</v>
      </c>
      <c r="N35" s="11">
        <f t="shared" si="3"/>
        <v>15.763245700000001</v>
      </c>
      <c r="O35" s="12">
        <f t="shared" si="3"/>
        <v>301</v>
      </c>
    </row>
    <row r="36" spans="1:15" x14ac:dyDescent="0.3">
      <c r="A36" t="s">
        <v>46</v>
      </c>
      <c r="B36" t="s">
        <v>47</v>
      </c>
      <c r="C36" s="4">
        <v>1040.8399999999999</v>
      </c>
      <c r="D36" s="9">
        <v>109443</v>
      </c>
      <c r="E36" s="9">
        <v>105</v>
      </c>
      <c r="F36" s="9">
        <v>46</v>
      </c>
      <c r="G36" s="6">
        <v>48.132674799999997</v>
      </c>
      <c r="H36" s="6">
        <v>13.0626954435789</v>
      </c>
      <c r="I36" s="6">
        <v>429</v>
      </c>
      <c r="M36" s="7">
        <f t="shared" si="4"/>
        <v>48.132674799999997</v>
      </c>
      <c r="N36" s="7">
        <f t="shared" si="4"/>
        <v>13.0626954435789</v>
      </c>
      <c r="O36" s="8">
        <f t="shared" si="4"/>
        <v>429</v>
      </c>
    </row>
    <row r="37" spans="1:15" x14ac:dyDescent="0.3">
      <c r="A37" t="s">
        <v>48</v>
      </c>
      <c r="B37" t="s">
        <v>47</v>
      </c>
      <c r="C37" s="4">
        <v>259.72000000000003</v>
      </c>
      <c r="D37" s="9">
        <v>3382</v>
      </c>
      <c r="E37" s="9">
        <v>130</v>
      </c>
      <c r="F37" s="9">
        <v>12</v>
      </c>
      <c r="G37" s="6">
        <v>48.344537849999902</v>
      </c>
      <c r="H37" s="6">
        <v>13.964425797031501</v>
      </c>
      <c r="I37" s="6">
        <v>476</v>
      </c>
      <c r="M37" s="7">
        <f t="shared" ref="M37:O86" si="6">AVERAGE(G37,J37)</f>
        <v>48.344537849999902</v>
      </c>
      <c r="N37" s="7">
        <f t="shared" si="6"/>
        <v>13.964425797031501</v>
      </c>
      <c r="O37" s="8">
        <f t="shared" si="6"/>
        <v>476</v>
      </c>
    </row>
    <row r="38" spans="1:15" x14ac:dyDescent="0.3">
      <c r="A38" t="s">
        <v>49</v>
      </c>
      <c r="B38" t="s">
        <v>47</v>
      </c>
      <c r="C38" s="4">
        <v>993.96</v>
      </c>
      <c r="D38" s="9">
        <v>67964</v>
      </c>
      <c r="E38" s="9">
        <v>68</v>
      </c>
      <c r="F38" s="9">
        <v>27</v>
      </c>
      <c r="G38" s="6">
        <v>48.472920349999903</v>
      </c>
      <c r="H38" s="6">
        <v>14.6395547013626</v>
      </c>
      <c r="I38" s="6">
        <v>775</v>
      </c>
      <c r="M38" s="7">
        <f t="shared" si="6"/>
        <v>48.472920349999903</v>
      </c>
      <c r="N38" s="7">
        <f t="shared" si="6"/>
        <v>14.6395547013626</v>
      </c>
      <c r="O38" s="8">
        <f t="shared" si="6"/>
        <v>775</v>
      </c>
    </row>
    <row r="39" spans="1:15" x14ac:dyDescent="0.3">
      <c r="A39" t="s">
        <v>50</v>
      </c>
      <c r="B39" t="s">
        <v>47</v>
      </c>
      <c r="C39" s="4">
        <v>1431.58</v>
      </c>
      <c r="D39" s="9">
        <v>103355</v>
      </c>
      <c r="E39" s="9">
        <v>72</v>
      </c>
      <c r="F39" s="9">
        <v>20</v>
      </c>
      <c r="G39" s="6">
        <v>47.758137650000002</v>
      </c>
      <c r="H39" s="6">
        <v>13.7377275455513</v>
      </c>
      <c r="I39" s="6">
        <v>1316</v>
      </c>
      <c r="M39" s="7">
        <f t="shared" si="6"/>
        <v>47.758137650000002</v>
      </c>
      <c r="N39" s="7">
        <f t="shared" si="6"/>
        <v>13.7377275455513</v>
      </c>
      <c r="O39" s="8">
        <f t="shared" si="6"/>
        <v>1316</v>
      </c>
    </row>
    <row r="40" spans="1:15" x14ac:dyDescent="0.3">
      <c r="A40" t="s">
        <v>51</v>
      </c>
      <c r="B40" t="s">
        <v>47</v>
      </c>
      <c r="C40" s="4">
        <v>579.05999999999995</v>
      </c>
      <c r="D40" s="9">
        <v>66303</v>
      </c>
      <c r="E40" s="9">
        <v>115</v>
      </c>
      <c r="F40" s="9">
        <v>33</v>
      </c>
      <c r="G40" s="6">
        <v>48.279690799999997</v>
      </c>
      <c r="H40" s="6">
        <v>13.773416546419099</v>
      </c>
      <c r="I40" s="6">
        <v>386</v>
      </c>
      <c r="M40" s="7">
        <f t="shared" si="6"/>
        <v>48.279690799999997</v>
      </c>
      <c r="N40" s="7">
        <f t="shared" si="6"/>
        <v>13.773416546419099</v>
      </c>
      <c r="O40" s="8">
        <f t="shared" si="6"/>
        <v>386</v>
      </c>
    </row>
    <row r="41" spans="1:15" x14ac:dyDescent="0.3">
      <c r="A41" t="s">
        <v>52</v>
      </c>
      <c r="B41" t="s">
        <v>47</v>
      </c>
      <c r="C41" s="4">
        <v>1240.01</v>
      </c>
      <c r="D41" s="9">
        <v>58119</v>
      </c>
      <c r="E41" s="9">
        <v>47</v>
      </c>
      <c r="F41" s="9">
        <v>23</v>
      </c>
      <c r="G41" s="6">
        <v>47.853742050000001</v>
      </c>
      <c r="H41" s="6">
        <v>14.245893839722999</v>
      </c>
      <c r="I41" s="6">
        <v>736</v>
      </c>
      <c r="M41" s="7">
        <f t="shared" si="6"/>
        <v>47.853742050000001</v>
      </c>
      <c r="N41" s="7">
        <f t="shared" si="6"/>
        <v>14.245893839722999</v>
      </c>
      <c r="O41" s="8">
        <f t="shared" si="6"/>
        <v>736</v>
      </c>
    </row>
    <row r="42" spans="1:15" x14ac:dyDescent="0.3">
      <c r="A42" t="s">
        <v>53</v>
      </c>
      <c r="B42" t="s">
        <v>47</v>
      </c>
      <c r="C42" s="13">
        <v>556.4</v>
      </c>
      <c r="D42" s="13">
        <v>365559</v>
      </c>
      <c r="E42" s="13">
        <v>2527</v>
      </c>
      <c r="F42" s="13">
        <v>23</v>
      </c>
      <c r="G42" s="6">
        <v>48.200851900000004</v>
      </c>
      <c r="H42" s="6">
        <v>14.3172896207028</v>
      </c>
      <c r="I42" s="6">
        <v>306</v>
      </c>
      <c r="J42" s="6">
        <v>48.3059078</v>
      </c>
      <c r="K42" s="6">
        <v>14.286198000000001</v>
      </c>
      <c r="L42" s="6">
        <v>270</v>
      </c>
      <c r="M42" s="7">
        <f t="shared" si="6"/>
        <v>48.253379850000002</v>
      </c>
      <c r="N42" s="7">
        <f t="shared" si="6"/>
        <v>14.3017438103514</v>
      </c>
      <c r="O42" s="8">
        <f t="shared" si="6"/>
        <v>288</v>
      </c>
    </row>
    <row r="43" spans="1:15" x14ac:dyDescent="0.3">
      <c r="A43" t="s">
        <v>54</v>
      </c>
      <c r="B43" t="s">
        <v>47</v>
      </c>
      <c r="C43" s="4">
        <v>613.52</v>
      </c>
      <c r="D43" s="9">
        <v>70516</v>
      </c>
      <c r="E43" s="9">
        <v>115</v>
      </c>
      <c r="F43" s="9">
        <v>26</v>
      </c>
      <c r="G43" s="6">
        <v>48.290531549999997</v>
      </c>
      <c r="H43" s="6">
        <v>14.697463992306</v>
      </c>
      <c r="I43" s="6">
        <v>532</v>
      </c>
      <c r="M43" s="7">
        <f t="shared" si="6"/>
        <v>48.290531549999997</v>
      </c>
      <c r="N43" s="7">
        <f t="shared" si="6"/>
        <v>14.697463992306</v>
      </c>
      <c r="O43" s="8">
        <f t="shared" si="6"/>
        <v>532</v>
      </c>
    </row>
    <row r="44" spans="1:15" x14ac:dyDescent="0.3">
      <c r="A44" t="s">
        <v>55</v>
      </c>
      <c r="B44" t="s">
        <v>47</v>
      </c>
      <c r="C44" s="13">
        <v>584.96</v>
      </c>
      <c r="D44" s="15">
        <v>62949</v>
      </c>
      <c r="E44" s="15">
        <v>108</v>
      </c>
      <c r="F44" s="9">
        <v>36</v>
      </c>
      <c r="G44" s="6">
        <v>48.211642099999999</v>
      </c>
      <c r="H44" s="6">
        <v>13.472751586033</v>
      </c>
      <c r="I44" s="6">
        <v>439</v>
      </c>
      <c r="M44" s="7">
        <f t="shared" si="6"/>
        <v>48.211642099999999</v>
      </c>
      <c r="N44" s="7">
        <f t="shared" si="6"/>
        <v>13.472751586033</v>
      </c>
      <c r="O44" s="8">
        <f t="shared" si="6"/>
        <v>439</v>
      </c>
    </row>
    <row r="45" spans="1:15" x14ac:dyDescent="0.3">
      <c r="A45" t="s">
        <v>56</v>
      </c>
      <c r="B45" t="s">
        <v>47</v>
      </c>
      <c r="C45" s="13">
        <v>817.58</v>
      </c>
      <c r="D45" s="15">
        <v>57272</v>
      </c>
      <c r="E45" s="15">
        <v>70</v>
      </c>
      <c r="F45" s="9">
        <v>37</v>
      </c>
      <c r="G45" s="6">
        <v>48.572871550000002</v>
      </c>
      <c r="H45" s="6">
        <v>13.9795741739762</v>
      </c>
      <c r="I45" s="6">
        <v>569</v>
      </c>
      <c r="M45" s="7">
        <f t="shared" si="6"/>
        <v>48.572871550000002</v>
      </c>
      <c r="N45" s="7">
        <f t="shared" si="6"/>
        <v>13.9795741739762</v>
      </c>
      <c r="O45" s="8">
        <f t="shared" si="6"/>
        <v>569</v>
      </c>
    </row>
    <row r="46" spans="1:15" x14ac:dyDescent="0.3">
      <c r="A46" t="s">
        <v>57</v>
      </c>
      <c r="B46" t="s">
        <v>47</v>
      </c>
      <c r="C46" s="4">
        <v>618.44000000000005</v>
      </c>
      <c r="D46" s="9">
        <v>58061</v>
      </c>
      <c r="E46" s="9">
        <v>94</v>
      </c>
      <c r="F46" s="9">
        <v>30</v>
      </c>
      <c r="G46" s="6">
        <v>48.418232199999998</v>
      </c>
      <c r="H46" s="6">
        <v>13.564607599485701</v>
      </c>
      <c r="I46" s="6">
        <v>359</v>
      </c>
      <c r="M46" s="7">
        <f t="shared" si="6"/>
        <v>48.418232199999998</v>
      </c>
      <c r="N46" s="7">
        <f t="shared" si="6"/>
        <v>13.564607599485701</v>
      </c>
      <c r="O46" s="8">
        <f t="shared" si="6"/>
        <v>359</v>
      </c>
    </row>
    <row r="47" spans="1:15" x14ac:dyDescent="0.3">
      <c r="A47" t="s">
        <v>58</v>
      </c>
      <c r="B47" t="s">
        <v>47</v>
      </c>
      <c r="C47" s="13">
        <v>998.29</v>
      </c>
      <c r="D47" s="13">
        <v>99980</v>
      </c>
      <c r="E47" s="13">
        <v>1492</v>
      </c>
      <c r="F47" s="13">
        <v>21</v>
      </c>
      <c r="G47" s="6">
        <v>47.907106499999998</v>
      </c>
      <c r="H47" s="6">
        <v>14.5283802056626</v>
      </c>
      <c r="I47" s="6">
        <v>427</v>
      </c>
      <c r="J47" s="6">
        <v>48.039004599999998</v>
      </c>
      <c r="K47" s="6">
        <v>14.419127599999999</v>
      </c>
      <c r="L47" s="6">
        <v>297</v>
      </c>
      <c r="M47" s="7">
        <f t="shared" si="6"/>
        <v>47.973055549999998</v>
      </c>
      <c r="N47" s="7">
        <f t="shared" si="6"/>
        <v>14.4737539028313</v>
      </c>
      <c r="O47" s="8">
        <f t="shared" si="6"/>
        <v>362</v>
      </c>
    </row>
    <row r="48" spans="1:15" x14ac:dyDescent="0.3">
      <c r="A48" t="s">
        <v>59</v>
      </c>
      <c r="B48" t="s">
        <v>47</v>
      </c>
      <c r="C48" s="13">
        <v>659.67</v>
      </c>
      <c r="D48" s="15">
        <v>87868</v>
      </c>
      <c r="E48" s="15">
        <v>133</v>
      </c>
      <c r="F48" s="9">
        <v>27</v>
      </c>
      <c r="G48" s="6">
        <v>48.425493549999999</v>
      </c>
      <c r="H48" s="6">
        <v>14.2617607571005</v>
      </c>
      <c r="I48" s="6">
        <v>831</v>
      </c>
      <c r="M48" s="7">
        <f t="shared" si="6"/>
        <v>48.425493549999999</v>
      </c>
      <c r="N48" s="7">
        <f t="shared" si="6"/>
        <v>14.2617607571005</v>
      </c>
      <c r="O48" s="8">
        <f t="shared" si="6"/>
        <v>831</v>
      </c>
    </row>
    <row r="49" spans="1:15" x14ac:dyDescent="0.3">
      <c r="A49" t="s">
        <v>60</v>
      </c>
      <c r="B49" t="s">
        <v>47</v>
      </c>
      <c r="C49" s="4">
        <v>1084.8499999999999</v>
      </c>
      <c r="D49" s="9">
        <v>141101</v>
      </c>
      <c r="E49" s="9">
        <v>130</v>
      </c>
      <c r="F49" s="9">
        <v>52</v>
      </c>
      <c r="G49" s="6">
        <v>47.947316099999902</v>
      </c>
      <c r="H49" s="6">
        <v>13.550417883017801</v>
      </c>
      <c r="I49" s="6">
        <v>519</v>
      </c>
      <c r="M49" s="7">
        <f t="shared" si="6"/>
        <v>47.947316099999902</v>
      </c>
      <c r="N49" s="7">
        <f t="shared" si="6"/>
        <v>13.550417883017801</v>
      </c>
      <c r="O49" s="8">
        <f t="shared" si="6"/>
        <v>519</v>
      </c>
    </row>
    <row r="50" spans="1:15" x14ac:dyDescent="0.3">
      <c r="A50" t="s">
        <v>61</v>
      </c>
      <c r="B50" t="s">
        <v>47</v>
      </c>
      <c r="C50" s="13">
        <v>503.63</v>
      </c>
      <c r="D50" s="13">
        <v>71998</v>
      </c>
      <c r="E50" s="13">
        <v>1568</v>
      </c>
      <c r="F50" s="13">
        <v>25</v>
      </c>
      <c r="G50" s="6">
        <v>48.129120649999997</v>
      </c>
      <c r="H50" s="6">
        <v>13.8700013800939</v>
      </c>
      <c r="I50" s="6">
        <v>389</v>
      </c>
      <c r="M50" s="7">
        <f t="shared" si="6"/>
        <v>48.129120649999997</v>
      </c>
      <c r="N50" s="7">
        <f t="shared" si="6"/>
        <v>13.8700013800939</v>
      </c>
      <c r="O50" s="8">
        <f t="shared" si="6"/>
        <v>389</v>
      </c>
    </row>
    <row r="51" spans="1:15" s="3" customFormat="1" x14ac:dyDescent="0.3">
      <c r="A51" s="3" t="s">
        <v>47</v>
      </c>
      <c r="B51" s="3" t="s">
        <v>62</v>
      </c>
      <c r="C51" s="16">
        <f>SUM(C36:C50)</f>
        <v>11982.51</v>
      </c>
      <c r="D51" s="16">
        <f t="shared" ref="D51:F51" si="7">SUM(D36:D50)</f>
        <v>1423870</v>
      </c>
      <c r="E51" s="16">
        <f t="shared" si="7"/>
        <v>6774</v>
      </c>
      <c r="F51" s="16">
        <f t="shared" si="7"/>
        <v>438</v>
      </c>
      <c r="G51" s="2">
        <v>48.25</v>
      </c>
      <c r="H51" s="2">
        <v>14</v>
      </c>
      <c r="I51" s="2">
        <v>343</v>
      </c>
      <c r="J51" s="2"/>
      <c r="K51" s="2"/>
      <c r="L51" s="2"/>
      <c r="M51" s="11">
        <f t="shared" si="6"/>
        <v>48.25</v>
      </c>
      <c r="N51" s="11">
        <f t="shared" si="6"/>
        <v>14</v>
      </c>
      <c r="O51" s="12">
        <f t="shared" si="6"/>
        <v>343</v>
      </c>
    </row>
    <row r="52" spans="1:15" x14ac:dyDescent="0.3">
      <c r="A52" t="s">
        <v>63</v>
      </c>
      <c r="B52" t="s">
        <v>64</v>
      </c>
      <c r="C52" s="4">
        <v>668.35</v>
      </c>
      <c r="D52" s="9">
        <v>6166</v>
      </c>
      <c r="E52" s="9">
        <v>92</v>
      </c>
      <c r="F52" s="9">
        <v>13</v>
      </c>
      <c r="G52" s="6">
        <v>47.613180399999997</v>
      </c>
      <c r="H52" s="6">
        <v>13.2968612083389</v>
      </c>
      <c r="I52" s="6">
        <v>877</v>
      </c>
      <c r="M52" s="7">
        <f t="shared" si="6"/>
        <v>47.613180399999997</v>
      </c>
      <c r="N52" s="7">
        <f t="shared" si="6"/>
        <v>13.2968612083389</v>
      </c>
      <c r="O52" s="8">
        <f t="shared" si="6"/>
        <v>877</v>
      </c>
    </row>
    <row r="53" spans="1:15" x14ac:dyDescent="0.3">
      <c r="A53" t="s">
        <v>65</v>
      </c>
      <c r="B53" t="s">
        <v>64</v>
      </c>
      <c r="C53" s="13">
        <v>1070.1200000000001</v>
      </c>
      <c r="D53" s="13">
        <v>172363</v>
      </c>
      <c r="E53" s="13">
        <v>2543</v>
      </c>
      <c r="F53" s="13">
        <v>38</v>
      </c>
      <c r="G53" s="6">
        <v>47.833141499999897</v>
      </c>
      <c r="H53" s="6">
        <v>13.184106133344001</v>
      </c>
      <c r="I53" s="6">
        <v>622</v>
      </c>
      <c r="M53" s="7">
        <f t="shared" si="6"/>
        <v>47.833141499999897</v>
      </c>
      <c r="N53" s="7">
        <f t="shared" si="6"/>
        <v>13.184106133344001</v>
      </c>
      <c r="O53" s="8">
        <f t="shared" si="6"/>
        <v>622</v>
      </c>
    </row>
    <row r="54" spans="1:15" x14ac:dyDescent="0.3">
      <c r="A54" t="s">
        <v>66</v>
      </c>
      <c r="B54" t="s">
        <v>64</v>
      </c>
      <c r="C54" s="4">
        <v>1755.37</v>
      </c>
      <c r="D54" s="9">
        <v>82565</v>
      </c>
      <c r="E54" s="9">
        <v>47</v>
      </c>
      <c r="F54" s="9">
        <v>25</v>
      </c>
      <c r="G54" s="6">
        <v>47.284603199999999</v>
      </c>
      <c r="H54" s="6">
        <v>13.340153954446199</v>
      </c>
      <c r="I54" s="6">
        <v>1456</v>
      </c>
      <c r="M54" s="7">
        <f t="shared" si="6"/>
        <v>47.284603199999999</v>
      </c>
      <c r="N54" s="7">
        <f t="shared" si="6"/>
        <v>13.340153954446199</v>
      </c>
      <c r="O54" s="8">
        <f t="shared" si="6"/>
        <v>1456</v>
      </c>
    </row>
    <row r="55" spans="1:15" x14ac:dyDescent="0.3">
      <c r="A55" t="s">
        <v>67</v>
      </c>
      <c r="B55" t="s">
        <v>64</v>
      </c>
      <c r="C55" s="4">
        <v>1019.65</v>
      </c>
      <c r="D55" s="9">
        <v>20437</v>
      </c>
      <c r="E55" s="9">
        <v>20</v>
      </c>
      <c r="F55" s="9">
        <v>15</v>
      </c>
      <c r="G55" s="6">
        <v>47.119988499999998</v>
      </c>
      <c r="H55" s="6">
        <v>13.6215024044989</v>
      </c>
      <c r="I55" s="6">
        <v>2043</v>
      </c>
      <c r="M55" s="7">
        <f t="shared" si="6"/>
        <v>47.119988499999998</v>
      </c>
      <c r="N55" s="7">
        <f t="shared" si="6"/>
        <v>13.6215024044989</v>
      </c>
      <c r="O55" s="8">
        <f t="shared" si="6"/>
        <v>2043</v>
      </c>
    </row>
    <row r="56" spans="1:15" x14ac:dyDescent="0.3">
      <c r="A56" t="s">
        <v>68</v>
      </c>
      <c r="B56" t="s">
        <v>64</v>
      </c>
      <c r="C56" s="4">
        <v>2641.07</v>
      </c>
      <c r="D56" s="9">
        <v>89625</v>
      </c>
      <c r="E56" s="9">
        <v>34</v>
      </c>
      <c r="F56" s="9">
        <v>28</v>
      </c>
      <c r="G56" s="6">
        <v>47.359123199999999</v>
      </c>
      <c r="H56" s="6">
        <v>12.776769535317699</v>
      </c>
      <c r="I56" s="6">
        <v>1112</v>
      </c>
      <c r="M56" s="7">
        <f t="shared" si="6"/>
        <v>47.359123199999999</v>
      </c>
      <c r="N56" s="7">
        <f t="shared" si="6"/>
        <v>12.776769535317699</v>
      </c>
      <c r="O56" s="8">
        <f t="shared" si="6"/>
        <v>1112</v>
      </c>
    </row>
    <row r="57" spans="1:15" s="3" customFormat="1" x14ac:dyDescent="0.3">
      <c r="A57" s="3" t="s">
        <v>64</v>
      </c>
      <c r="B57" s="3" t="s">
        <v>69</v>
      </c>
      <c r="C57" s="1">
        <f>SUM(C52:C56)</f>
        <v>7154.5599999999995</v>
      </c>
      <c r="D57" s="1">
        <f t="shared" ref="D57:F57" si="8">SUM(D52:D56)</f>
        <v>371156</v>
      </c>
      <c r="E57" s="1">
        <f t="shared" si="8"/>
        <v>2736</v>
      </c>
      <c r="F57" s="1">
        <f t="shared" si="8"/>
        <v>119</v>
      </c>
      <c r="G57" s="2">
        <v>47.4166667</v>
      </c>
      <c r="H57" s="2">
        <v>13.25</v>
      </c>
      <c r="I57" s="2">
        <v>827</v>
      </c>
      <c r="J57" s="2"/>
      <c r="K57" s="2"/>
      <c r="L57" s="2"/>
      <c r="M57" s="11">
        <f t="shared" si="6"/>
        <v>47.4166667</v>
      </c>
      <c r="N57" s="11">
        <f t="shared" si="6"/>
        <v>13.25</v>
      </c>
      <c r="O57" s="12">
        <f t="shared" si="6"/>
        <v>827</v>
      </c>
    </row>
    <row r="58" spans="1:15" x14ac:dyDescent="0.3">
      <c r="A58" t="s">
        <v>70</v>
      </c>
      <c r="B58" t="s">
        <v>71</v>
      </c>
      <c r="C58" s="4">
        <v>2156.9299999999998</v>
      </c>
      <c r="D58" s="9">
        <v>98534</v>
      </c>
      <c r="E58" s="9">
        <v>46</v>
      </c>
      <c r="F58" s="9">
        <v>19</v>
      </c>
      <c r="G58" s="6">
        <v>47.412198699999998</v>
      </c>
      <c r="H58" s="6">
        <v>15.272166800000001</v>
      </c>
      <c r="I58" s="6">
        <v>519</v>
      </c>
      <c r="J58" s="6">
        <v>47.56783755</v>
      </c>
      <c r="K58" s="6">
        <v>15.3793010026223</v>
      </c>
      <c r="L58" s="6">
        <v>986</v>
      </c>
      <c r="M58" s="7">
        <f t="shared" si="6"/>
        <v>47.490018124999999</v>
      </c>
      <c r="N58" s="7">
        <f t="shared" si="6"/>
        <v>15.32573390131115</v>
      </c>
      <c r="O58" s="8">
        <f t="shared" si="6"/>
        <v>752.5</v>
      </c>
    </row>
    <row r="59" spans="1:15" x14ac:dyDescent="0.3">
      <c r="A59" t="s">
        <v>72</v>
      </c>
      <c r="B59" t="s">
        <v>71</v>
      </c>
      <c r="C59" s="4">
        <v>863.47</v>
      </c>
      <c r="D59" s="9">
        <v>61121</v>
      </c>
      <c r="E59" s="9">
        <v>71</v>
      </c>
      <c r="F59" s="9">
        <v>15</v>
      </c>
      <c r="G59" s="6">
        <v>46.806105449999997</v>
      </c>
      <c r="H59" s="6">
        <v>15.187890073510101</v>
      </c>
      <c r="I59" s="6">
        <v>693</v>
      </c>
      <c r="M59" s="7">
        <f t="shared" si="6"/>
        <v>46.806105449999997</v>
      </c>
      <c r="N59" s="7">
        <f t="shared" si="6"/>
        <v>15.187890073510101</v>
      </c>
      <c r="O59" s="8">
        <f t="shared" si="6"/>
        <v>693</v>
      </c>
    </row>
    <row r="60" spans="1:15" x14ac:dyDescent="0.3">
      <c r="A60" t="s">
        <v>73</v>
      </c>
      <c r="B60" t="s">
        <v>71</v>
      </c>
      <c r="C60" s="13">
        <v>1212.1199999999999</v>
      </c>
      <c r="D60" s="13">
        <v>460887</v>
      </c>
      <c r="E60" s="13">
        <v>2490</v>
      </c>
      <c r="F60" s="13">
        <v>37</v>
      </c>
      <c r="G60" s="6">
        <v>47.109766399999998</v>
      </c>
      <c r="H60" s="6">
        <v>15.280327967005899</v>
      </c>
      <c r="I60" s="6">
        <v>476</v>
      </c>
      <c r="J60" s="6">
        <v>47.070867800000002</v>
      </c>
      <c r="K60" s="6">
        <v>15.4382786</v>
      </c>
      <c r="L60" s="6">
        <v>362</v>
      </c>
      <c r="M60" s="7">
        <f t="shared" si="6"/>
        <v>47.0903171</v>
      </c>
      <c r="N60" s="7">
        <f t="shared" si="6"/>
        <v>15.35930328350295</v>
      </c>
      <c r="O60" s="8">
        <f t="shared" si="6"/>
        <v>419</v>
      </c>
    </row>
    <row r="61" spans="1:15" x14ac:dyDescent="0.3">
      <c r="A61" t="s">
        <v>74</v>
      </c>
      <c r="B61" t="s">
        <v>71</v>
      </c>
      <c r="C61" s="4">
        <v>1224.28</v>
      </c>
      <c r="D61" s="9">
        <v>91215</v>
      </c>
      <c r="E61" s="9">
        <v>75</v>
      </c>
      <c r="F61" s="9">
        <v>36</v>
      </c>
      <c r="G61" s="6">
        <v>47.247875399999998</v>
      </c>
      <c r="H61" s="6">
        <v>15.9284801037542</v>
      </c>
      <c r="I61" s="6">
        <v>336</v>
      </c>
      <c r="M61" s="7">
        <f t="shared" si="6"/>
        <v>47.247875399999998</v>
      </c>
      <c r="N61" s="7">
        <f t="shared" si="6"/>
        <v>15.9284801037542</v>
      </c>
      <c r="O61" s="8">
        <f t="shared" si="6"/>
        <v>336</v>
      </c>
    </row>
    <row r="62" spans="1:15" x14ac:dyDescent="0.3">
      <c r="A62" t="s">
        <v>75</v>
      </c>
      <c r="B62" t="s">
        <v>71</v>
      </c>
      <c r="C62" s="4">
        <v>749.97</v>
      </c>
      <c r="D62" s="9">
        <v>86991</v>
      </c>
      <c r="E62" s="9">
        <v>116</v>
      </c>
      <c r="F62" s="9">
        <v>29</v>
      </c>
      <c r="G62" s="6">
        <v>46.81618915</v>
      </c>
      <c r="H62" s="6">
        <v>15.5397766161564</v>
      </c>
      <c r="I62" s="6">
        <v>280</v>
      </c>
      <c r="M62" s="7">
        <f t="shared" si="6"/>
        <v>46.81618915</v>
      </c>
      <c r="N62" s="7">
        <f t="shared" si="6"/>
        <v>15.5397766161564</v>
      </c>
      <c r="O62" s="8">
        <f t="shared" si="6"/>
        <v>280</v>
      </c>
    </row>
    <row r="63" spans="1:15" x14ac:dyDescent="0.3">
      <c r="A63" t="s">
        <v>76</v>
      </c>
      <c r="B63" t="s">
        <v>71</v>
      </c>
      <c r="C63" s="4">
        <v>1053.49</v>
      </c>
      <c r="D63" s="9">
        <v>59944</v>
      </c>
      <c r="E63" s="9">
        <v>57</v>
      </c>
      <c r="F63" s="9">
        <v>16</v>
      </c>
      <c r="G63" s="6">
        <v>47.420699550000002</v>
      </c>
      <c r="H63" s="6">
        <v>14.886117058821901</v>
      </c>
      <c r="I63" s="6">
        <v>1564</v>
      </c>
      <c r="M63" s="7">
        <f t="shared" si="6"/>
        <v>47.420699550000002</v>
      </c>
      <c r="N63" s="7">
        <f t="shared" si="6"/>
        <v>14.886117058821901</v>
      </c>
      <c r="O63" s="8">
        <f t="shared" si="6"/>
        <v>1564</v>
      </c>
    </row>
    <row r="64" spans="1:15" x14ac:dyDescent="0.3">
      <c r="A64" t="s">
        <v>77</v>
      </c>
      <c r="B64" t="s">
        <v>71</v>
      </c>
      <c r="C64" s="13">
        <v>3318.72</v>
      </c>
      <c r="D64" s="15">
        <v>79831</v>
      </c>
      <c r="E64" s="15">
        <v>24</v>
      </c>
      <c r="F64" s="9">
        <v>29</v>
      </c>
      <c r="G64" s="6">
        <v>47.507096500000003</v>
      </c>
      <c r="H64" s="6">
        <v>14.212568375549001</v>
      </c>
      <c r="I64" s="6">
        <v>1106</v>
      </c>
      <c r="M64" s="7">
        <f t="shared" si="6"/>
        <v>47.507096500000003</v>
      </c>
      <c r="N64" s="7">
        <f t="shared" si="6"/>
        <v>14.212568375549001</v>
      </c>
      <c r="O64" s="8">
        <f t="shared" si="6"/>
        <v>1106</v>
      </c>
    </row>
    <row r="65" spans="1:15" x14ac:dyDescent="0.3">
      <c r="A65" t="s">
        <v>78</v>
      </c>
      <c r="B65" t="s">
        <v>71</v>
      </c>
      <c r="C65" s="4">
        <v>1385.48</v>
      </c>
      <c r="D65" s="9">
        <v>27314</v>
      </c>
      <c r="E65" s="9">
        <v>20</v>
      </c>
      <c r="F65" s="9">
        <v>14</v>
      </c>
      <c r="G65" s="6">
        <v>47.119582649999998</v>
      </c>
      <c r="H65" s="6">
        <v>14.225504559328799</v>
      </c>
      <c r="I65" s="6">
        <v>788</v>
      </c>
      <c r="M65" s="7">
        <f t="shared" si="6"/>
        <v>47.119582649999998</v>
      </c>
      <c r="N65" s="7">
        <f t="shared" si="6"/>
        <v>14.225504559328799</v>
      </c>
      <c r="O65" s="8">
        <f t="shared" si="6"/>
        <v>788</v>
      </c>
    </row>
    <row r="66" spans="1:15" x14ac:dyDescent="0.3">
      <c r="A66" t="s">
        <v>79</v>
      </c>
      <c r="B66" t="s">
        <v>71</v>
      </c>
      <c r="C66" s="13">
        <v>1675.81</v>
      </c>
      <c r="D66" s="15">
        <v>71657</v>
      </c>
      <c r="E66" s="15">
        <v>43</v>
      </c>
      <c r="F66" s="9">
        <v>20</v>
      </c>
      <c r="G66" s="6">
        <v>47.23281755</v>
      </c>
      <c r="H66" s="6">
        <v>14.7130631645158</v>
      </c>
      <c r="I66" s="6">
        <v>1119</v>
      </c>
      <c r="M66" s="7">
        <f t="shared" si="6"/>
        <v>47.23281755</v>
      </c>
      <c r="N66" s="7">
        <f t="shared" si="6"/>
        <v>14.7130631645158</v>
      </c>
      <c r="O66" s="8">
        <f t="shared" si="6"/>
        <v>1119</v>
      </c>
    </row>
    <row r="67" spans="1:15" x14ac:dyDescent="0.3">
      <c r="A67" t="s">
        <v>80</v>
      </c>
      <c r="B67" t="s">
        <v>71</v>
      </c>
      <c r="C67" s="13">
        <v>982.96</v>
      </c>
      <c r="D67" s="15">
        <v>84092</v>
      </c>
      <c r="E67" s="15">
        <v>86</v>
      </c>
      <c r="F67" s="9">
        <v>25</v>
      </c>
      <c r="G67" s="6">
        <v>46.859671650000003</v>
      </c>
      <c r="H67" s="6">
        <v>15.850364747445999</v>
      </c>
      <c r="I67" s="6">
        <v>338</v>
      </c>
      <c r="M67" s="7">
        <f t="shared" si="6"/>
        <v>46.859671650000003</v>
      </c>
      <c r="N67" s="7">
        <f t="shared" si="6"/>
        <v>15.850364747445999</v>
      </c>
      <c r="O67" s="8">
        <f t="shared" si="6"/>
        <v>338</v>
      </c>
    </row>
    <row r="68" spans="1:15" x14ac:dyDescent="0.3">
      <c r="A68" t="s">
        <v>81</v>
      </c>
      <c r="B68" t="s">
        <v>71</v>
      </c>
      <c r="C68" s="4">
        <v>678.18</v>
      </c>
      <c r="D68" s="9">
        <v>51239</v>
      </c>
      <c r="E68" s="9">
        <v>76</v>
      </c>
      <c r="F68" s="9">
        <v>15</v>
      </c>
      <c r="G68" s="6">
        <v>47.061476599999999</v>
      </c>
      <c r="H68" s="6">
        <v>15.0623287237004</v>
      </c>
      <c r="I68" s="6">
        <v>507</v>
      </c>
      <c r="M68" s="7">
        <f t="shared" si="6"/>
        <v>47.061476599999999</v>
      </c>
      <c r="N68" s="7">
        <f t="shared" si="6"/>
        <v>15.0623287237004</v>
      </c>
      <c r="O68" s="8">
        <f t="shared" si="6"/>
        <v>507</v>
      </c>
    </row>
    <row r="69" spans="1:15" x14ac:dyDescent="0.3">
      <c r="A69" t="s">
        <v>82</v>
      </c>
      <c r="B69" t="s">
        <v>71</v>
      </c>
      <c r="C69" s="4">
        <v>1097.94</v>
      </c>
      <c r="D69" s="9">
        <v>92373</v>
      </c>
      <c r="E69" s="9">
        <v>84</v>
      </c>
      <c r="F69" s="9">
        <v>31</v>
      </c>
      <c r="G69" s="6">
        <v>47.295072599999997</v>
      </c>
      <c r="H69" s="6">
        <v>15.581546593444299</v>
      </c>
      <c r="I69" s="6">
        <v>935</v>
      </c>
      <c r="M69" s="7">
        <f t="shared" si="6"/>
        <v>47.295072599999997</v>
      </c>
      <c r="N69" s="7">
        <f t="shared" si="6"/>
        <v>15.581546593444299</v>
      </c>
      <c r="O69" s="8">
        <f t="shared" si="6"/>
        <v>935</v>
      </c>
    </row>
    <row r="70" spans="1:15" s="3" customFormat="1" x14ac:dyDescent="0.3">
      <c r="A70" s="3" t="s">
        <v>71</v>
      </c>
      <c r="B70" s="3" t="s">
        <v>83</v>
      </c>
      <c r="C70" s="1">
        <f>SUM(C58:C69)</f>
        <v>16399.349999999999</v>
      </c>
      <c r="D70" s="1">
        <f t="shared" ref="D70:F70" si="9">SUM(D58:D69)</f>
        <v>1265198</v>
      </c>
      <c r="E70" s="1">
        <f t="shared" si="9"/>
        <v>3188</v>
      </c>
      <c r="F70" s="1">
        <f t="shared" si="9"/>
        <v>286</v>
      </c>
      <c r="G70" s="2">
        <v>47.250000100000001</v>
      </c>
      <c r="H70" s="2">
        <v>15.1666665</v>
      </c>
      <c r="I70" s="2">
        <v>900</v>
      </c>
      <c r="J70" s="2"/>
      <c r="K70" s="2"/>
      <c r="L70" s="2"/>
      <c r="M70" s="11">
        <f t="shared" si="6"/>
        <v>47.250000100000001</v>
      </c>
      <c r="N70" s="11">
        <f t="shared" si="6"/>
        <v>15.1666665</v>
      </c>
      <c r="O70" s="12">
        <f t="shared" si="6"/>
        <v>900</v>
      </c>
    </row>
    <row r="71" spans="1:15" x14ac:dyDescent="0.3">
      <c r="A71" t="s">
        <v>84</v>
      </c>
      <c r="B71" t="s">
        <v>85</v>
      </c>
      <c r="C71" s="4">
        <v>1724.96</v>
      </c>
      <c r="D71" s="9">
        <v>62443</v>
      </c>
      <c r="E71" s="9">
        <v>36</v>
      </c>
      <c r="F71" s="9">
        <v>24</v>
      </c>
      <c r="G71" s="6">
        <v>47.079208899999998</v>
      </c>
      <c r="H71" s="6">
        <v>10.937703938967701</v>
      </c>
      <c r="I71" s="6">
        <v>1613</v>
      </c>
      <c r="M71" s="7">
        <f t="shared" si="6"/>
        <v>47.079208899999998</v>
      </c>
      <c r="N71" s="7">
        <f t="shared" si="6"/>
        <v>10.937703938967701</v>
      </c>
      <c r="O71" s="8">
        <f t="shared" si="6"/>
        <v>1613</v>
      </c>
    </row>
    <row r="72" spans="1:15" x14ac:dyDescent="0.3">
      <c r="A72" t="s">
        <v>86</v>
      </c>
      <c r="B72" t="s">
        <v>85</v>
      </c>
      <c r="C72" s="4">
        <v>104.91</v>
      </c>
      <c r="D72" s="9">
        <v>131358</v>
      </c>
      <c r="E72" s="9">
        <v>1252</v>
      </c>
      <c r="F72" s="9">
        <v>1</v>
      </c>
      <c r="G72" s="6">
        <v>47.265429599999997</v>
      </c>
      <c r="H72" s="6">
        <v>11.392768500000001</v>
      </c>
      <c r="I72" s="6">
        <v>580</v>
      </c>
      <c r="M72" s="7">
        <f t="shared" si="6"/>
        <v>47.265429599999997</v>
      </c>
      <c r="N72" s="7">
        <f t="shared" si="6"/>
        <v>11.392768500000001</v>
      </c>
      <c r="O72" s="8">
        <f t="shared" si="6"/>
        <v>580</v>
      </c>
    </row>
    <row r="73" spans="1:15" x14ac:dyDescent="0.3">
      <c r="A73" t="s">
        <v>87</v>
      </c>
      <c r="B73" t="s">
        <v>85</v>
      </c>
      <c r="C73" s="4">
        <v>1990.17</v>
      </c>
      <c r="D73" s="9">
        <v>184741</v>
      </c>
      <c r="E73" s="9">
        <v>93</v>
      </c>
      <c r="F73" s="9">
        <v>63</v>
      </c>
      <c r="G73" s="6">
        <v>47.206509400000002</v>
      </c>
      <c r="H73" s="6">
        <v>11.383694590035301</v>
      </c>
      <c r="I73" s="6">
        <v>883</v>
      </c>
      <c r="M73" s="7">
        <f t="shared" si="6"/>
        <v>47.206509400000002</v>
      </c>
      <c r="N73" s="7">
        <f t="shared" si="6"/>
        <v>11.383694590035301</v>
      </c>
      <c r="O73" s="8">
        <f t="shared" si="6"/>
        <v>883</v>
      </c>
    </row>
    <row r="74" spans="1:15" x14ac:dyDescent="0.3">
      <c r="A74" t="s">
        <v>88</v>
      </c>
      <c r="B74" t="s">
        <v>85</v>
      </c>
      <c r="C74" s="4">
        <v>1163.3</v>
      </c>
      <c r="D74" s="9">
        <v>6577</v>
      </c>
      <c r="E74" s="9">
        <v>57</v>
      </c>
      <c r="F74" s="9">
        <v>20</v>
      </c>
      <c r="G74" s="6">
        <v>47.482608049999897</v>
      </c>
      <c r="H74" s="6">
        <v>12.506745181248901</v>
      </c>
      <c r="I74" s="6">
        <v>909</v>
      </c>
      <c r="M74" s="7">
        <f t="shared" si="6"/>
        <v>47.482608049999897</v>
      </c>
      <c r="N74" s="7">
        <f t="shared" si="6"/>
        <v>12.506745181248901</v>
      </c>
      <c r="O74" s="8">
        <f t="shared" si="6"/>
        <v>909</v>
      </c>
    </row>
    <row r="75" spans="1:15" x14ac:dyDescent="0.3">
      <c r="A75" t="s">
        <v>89</v>
      </c>
      <c r="B75" t="s">
        <v>85</v>
      </c>
      <c r="C75" s="4">
        <v>969.97</v>
      </c>
      <c r="D75" s="9">
        <v>11309</v>
      </c>
      <c r="E75" s="9">
        <v>117</v>
      </c>
      <c r="F75" s="9">
        <v>30</v>
      </c>
      <c r="G75" s="6">
        <v>47.500043400000003</v>
      </c>
      <c r="H75" s="6">
        <v>12.032712099999999</v>
      </c>
      <c r="I75" s="6">
        <v>648</v>
      </c>
      <c r="M75" s="7">
        <f t="shared" si="6"/>
        <v>47.500043400000003</v>
      </c>
      <c r="N75" s="7">
        <f t="shared" si="6"/>
        <v>12.032712099999999</v>
      </c>
      <c r="O75" s="8">
        <f t="shared" si="6"/>
        <v>648</v>
      </c>
    </row>
    <row r="76" spans="1:15" x14ac:dyDescent="0.3">
      <c r="A76" t="s">
        <v>90</v>
      </c>
      <c r="B76" t="s">
        <v>85</v>
      </c>
      <c r="C76" s="4">
        <v>1595.14</v>
      </c>
      <c r="D76" s="9">
        <v>4493</v>
      </c>
      <c r="E76" s="9">
        <v>28</v>
      </c>
      <c r="F76" s="9">
        <v>30</v>
      </c>
      <c r="G76" s="6">
        <v>47.036516200000001</v>
      </c>
      <c r="H76" s="6">
        <v>10.4769904552545</v>
      </c>
      <c r="I76" s="6">
        <v>2527</v>
      </c>
      <c r="M76" s="7">
        <f t="shared" si="6"/>
        <v>47.036516200000001</v>
      </c>
      <c r="N76" s="7">
        <f t="shared" si="6"/>
        <v>10.4769904552545</v>
      </c>
      <c r="O76" s="8">
        <f t="shared" si="6"/>
        <v>2527</v>
      </c>
    </row>
    <row r="77" spans="1:15" x14ac:dyDescent="0.3">
      <c r="A77" t="s">
        <v>91</v>
      </c>
      <c r="B77" t="s">
        <v>85</v>
      </c>
      <c r="C77" s="4">
        <v>2020.08</v>
      </c>
      <c r="D77" s="9">
        <v>48854</v>
      </c>
      <c r="E77" s="9">
        <v>24</v>
      </c>
      <c r="F77" s="9">
        <v>33</v>
      </c>
      <c r="G77" s="6">
        <v>46.904631999999999</v>
      </c>
      <c r="H77" s="6">
        <v>12.5119297628615</v>
      </c>
      <c r="I77" s="6">
        <v>1645</v>
      </c>
      <c r="M77" s="7">
        <f t="shared" si="6"/>
        <v>46.904631999999999</v>
      </c>
      <c r="N77" s="7">
        <f t="shared" si="6"/>
        <v>12.5119297628615</v>
      </c>
      <c r="O77" s="8">
        <f t="shared" si="6"/>
        <v>1645</v>
      </c>
    </row>
    <row r="78" spans="1:15" x14ac:dyDescent="0.3">
      <c r="A78" t="s">
        <v>92</v>
      </c>
      <c r="B78" t="s">
        <v>85</v>
      </c>
      <c r="C78" s="4">
        <v>1236.67</v>
      </c>
      <c r="D78" s="9">
        <v>33607</v>
      </c>
      <c r="E78" s="9">
        <v>27</v>
      </c>
      <c r="F78" s="9">
        <v>37</v>
      </c>
      <c r="G78" s="6">
        <v>47.36123525</v>
      </c>
      <c r="H78" s="6">
        <v>10.5456804461981</v>
      </c>
      <c r="I78" s="6">
        <v>956</v>
      </c>
      <c r="M78" s="7">
        <f t="shared" si="6"/>
        <v>47.36123525</v>
      </c>
      <c r="N78" s="7">
        <f t="shared" si="6"/>
        <v>10.5456804461981</v>
      </c>
      <c r="O78" s="8">
        <f t="shared" si="6"/>
        <v>956</v>
      </c>
    </row>
    <row r="79" spans="1:15" x14ac:dyDescent="0.3">
      <c r="A79" t="s">
        <v>93</v>
      </c>
      <c r="B79" t="s">
        <v>85</v>
      </c>
      <c r="C79" s="4">
        <v>1843.18</v>
      </c>
      <c r="D79" s="9">
        <v>86511</v>
      </c>
      <c r="E79" s="9">
        <v>47</v>
      </c>
      <c r="F79" s="9">
        <v>39</v>
      </c>
      <c r="G79" s="6">
        <v>47.281631249999997</v>
      </c>
      <c r="H79" s="6">
        <v>11.8352235214047</v>
      </c>
      <c r="I79" s="6">
        <v>1634</v>
      </c>
      <c r="M79" s="7">
        <f t="shared" si="6"/>
        <v>47.281631249999997</v>
      </c>
      <c r="N79" s="7">
        <f t="shared" si="6"/>
        <v>11.8352235214047</v>
      </c>
      <c r="O79" s="8">
        <f t="shared" si="6"/>
        <v>1634</v>
      </c>
    </row>
    <row r="80" spans="1:15" s="3" customFormat="1" x14ac:dyDescent="0.3">
      <c r="A80" s="3" t="s">
        <v>85</v>
      </c>
      <c r="B80" s="3" t="s">
        <v>94</v>
      </c>
      <c r="C80" s="1">
        <f>SUM(C71:C79)</f>
        <v>12648.380000000001</v>
      </c>
      <c r="D80" s="1">
        <f t="shared" ref="D80:F80" si="10">SUM(D71:D79)</f>
        <v>569893</v>
      </c>
      <c r="E80" s="1">
        <f t="shared" si="10"/>
        <v>1681</v>
      </c>
      <c r="F80" s="1">
        <f t="shared" si="10"/>
        <v>277</v>
      </c>
      <c r="G80" s="2">
        <v>47.223193000000002</v>
      </c>
      <c r="H80" s="2">
        <v>11.5261028</v>
      </c>
      <c r="I80" s="2">
        <v>1991</v>
      </c>
      <c r="J80" s="2"/>
      <c r="K80" s="2"/>
      <c r="L80" s="2"/>
      <c r="M80" s="11">
        <f t="shared" si="6"/>
        <v>47.223193000000002</v>
      </c>
      <c r="N80" s="11">
        <f t="shared" si="6"/>
        <v>11.5261028</v>
      </c>
      <c r="O80" s="12">
        <f t="shared" si="6"/>
        <v>1991</v>
      </c>
    </row>
    <row r="81" spans="1:15" x14ac:dyDescent="0.3">
      <c r="A81" t="s">
        <v>95</v>
      </c>
      <c r="B81" t="s">
        <v>96</v>
      </c>
      <c r="C81" s="4">
        <v>1287.6400000000001</v>
      </c>
      <c r="D81" s="9">
        <v>65456</v>
      </c>
      <c r="E81" s="9">
        <v>51</v>
      </c>
      <c r="F81" s="9">
        <v>29</v>
      </c>
      <c r="G81" s="6">
        <v>47.06779075</v>
      </c>
      <c r="H81" s="6">
        <v>9.8737693870272398</v>
      </c>
      <c r="I81" s="6">
        <v>1085</v>
      </c>
      <c r="M81" s="7">
        <f t="shared" si="6"/>
        <v>47.06779075</v>
      </c>
      <c r="N81" s="7">
        <f t="shared" si="6"/>
        <v>9.8737693870272398</v>
      </c>
      <c r="O81" s="8">
        <f t="shared" si="6"/>
        <v>1085</v>
      </c>
    </row>
    <row r="82" spans="1:15" x14ac:dyDescent="0.3">
      <c r="A82" t="s">
        <v>97</v>
      </c>
      <c r="B82" t="s">
        <v>96</v>
      </c>
      <c r="C82" s="4">
        <v>863.36</v>
      </c>
      <c r="D82" s="9">
        <v>137017</v>
      </c>
      <c r="E82" s="9">
        <v>159</v>
      </c>
      <c r="F82" s="9">
        <v>40</v>
      </c>
      <c r="G82" s="6">
        <v>47.411096950000001</v>
      </c>
      <c r="H82" s="6">
        <v>9.9377554003629207</v>
      </c>
      <c r="I82" s="6">
        <v>1086</v>
      </c>
      <c r="M82" s="7">
        <f t="shared" si="6"/>
        <v>47.411096950000001</v>
      </c>
      <c r="N82" s="7">
        <f t="shared" si="6"/>
        <v>9.9377554003629207</v>
      </c>
      <c r="O82" s="8">
        <f t="shared" si="6"/>
        <v>1086</v>
      </c>
    </row>
    <row r="83" spans="1:15" x14ac:dyDescent="0.3">
      <c r="A83" t="s">
        <v>98</v>
      </c>
      <c r="B83" t="s">
        <v>96</v>
      </c>
      <c r="C83" s="4">
        <v>172.36</v>
      </c>
      <c r="D83" s="9">
        <v>92304</v>
      </c>
      <c r="E83" s="9">
        <v>536</v>
      </c>
      <c r="F83" s="9">
        <v>3</v>
      </c>
      <c r="G83" s="6">
        <v>47.416538199999998</v>
      </c>
      <c r="H83" s="6">
        <v>9.7330135999999996</v>
      </c>
      <c r="I83" s="6">
        <v>426</v>
      </c>
      <c r="M83" s="7">
        <f t="shared" si="6"/>
        <v>47.416538199999998</v>
      </c>
      <c r="N83" s="7">
        <f t="shared" si="6"/>
        <v>9.7330135999999996</v>
      </c>
      <c r="O83" s="8">
        <f t="shared" si="6"/>
        <v>426</v>
      </c>
    </row>
    <row r="84" spans="1:15" x14ac:dyDescent="0.3">
      <c r="A84" t="s">
        <v>99</v>
      </c>
      <c r="B84" t="s">
        <v>96</v>
      </c>
      <c r="C84" s="4">
        <v>278.31</v>
      </c>
      <c r="D84" s="9">
        <v>111618</v>
      </c>
      <c r="E84" s="9">
        <v>401</v>
      </c>
      <c r="F84" s="9">
        <v>24</v>
      </c>
      <c r="G84" s="6">
        <v>47.2574118</v>
      </c>
      <c r="H84" s="6">
        <v>9.6645545671058404</v>
      </c>
      <c r="I84" s="6">
        <v>704</v>
      </c>
      <c r="M84" s="7">
        <f t="shared" si="6"/>
        <v>47.2574118</v>
      </c>
      <c r="N84" s="7">
        <f t="shared" si="6"/>
        <v>9.6645545671058404</v>
      </c>
      <c r="O84" s="8">
        <f t="shared" si="6"/>
        <v>704</v>
      </c>
    </row>
    <row r="85" spans="1:15" s="3" customFormat="1" x14ac:dyDescent="0.3">
      <c r="A85" s="3" t="s">
        <v>96</v>
      </c>
      <c r="B85" s="3" t="s">
        <v>100</v>
      </c>
      <c r="C85" s="1">
        <f>SUM(C81:C84)</f>
        <v>2601.67</v>
      </c>
      <c r="D85" s="1">
        <f t="shared" ref="D85:F85" si="11">SUM(D81:D84)</f>
        <v>406395</v>
      </c>
      <c r="E85" s="1">
        <f t="shared" si="11"/>
        <v>1147</v>
      </c>
      <c r="F85" s="1">
        <f t="shared" si="11"/>
        <v>96</v>
      </c>
      <c r="G85" s="2">
        <v>47.25</v>
      </c>
      <c r="H85" s="2">
        <v>9.9166667000000004</v>
      </c>
      <c r="I85" s="2">
        <v>1063</v>
      </c>
      <c r="J85" s="2"/>
      <c r="K85" s="2"/>
      <c r="L85" s="2"/>
      <c r="M85" s="11">
        <f t="shared" si="6"/>
        <v>47.25</v>
      </c>
      <c r="N85" s="11">
        <f t="shared" si="6"/>
        <v>9.9166667000000004</v>
      </c>
      <c r="O85" s="12">
        <f t="shared" si="6"/>
        <v>1063</v>
      </c>
    </row>
    <row r="86" spans="1:15" s="17" customFormat="1" x14ac:dyDescent="0.3">
      <c r="A86" s="17" t="s">
        <v>101</v>
      </c>
      <c r="B86" s="17" t="s">
        <v>101</v>
      </c>
      <c r="C86" s="18">
        <v>414.82</v>
      </c>
      <c r="D86" s="19">
        <v>1982097</v>
      </c>
      <c r="E86" s="19">
        <v>4778</v>
      </c>
      <c r="F86" s="19">
        <v>1</v>
      </c>
      <c r="G86" s="20">
        <v>48.208353700000004</v>
      </c>
      <c r="H86" s="20">
        <v>16.372504200000002</v>
      </c>
      <c r="I86" s="20">
        <v>190</v>
      </c>
      <c r="J86" s="20"/>
      <c r="K86" s="20"/>
      <c r="L86" s="20"/>
      <c r="M86" s="21">
        <f t="shared" si="6"/>
        <v>48.208353700000004</v>
      </c>
      <c r="N86" s="21">
        <f t="shared" si="6"/>
        <v>16.372504200000002</v>
      </c>
      <c r="O86" s="22">
        <f t="shared" si="6"/>
        <v>190</v>
      </c>
    </row>
    <row r="87" spans="1:15" x14ac:dyDescent="0.3">
      <c r="G87" s="6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Freistetter</dc:creator>
  <cp:lastModifiedBy>Freistetter Nadine (FMI)</cp:lastModifiedBy>
  <dcterms:created xsi:type="dcterms:W3CDTF">2023-07-25T14:17:50Z</dcterms:created>
  <dcterms:modified xsi:type="dcterms:W3CDTF">2023-07-26T11:13:47Z</dcterms:modified>
</cp:coreProperties>
</file>