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05" windowHeight="7995" activeTab="2"/>
  </bookViews>
  <sheets>
    <sheet name="Data" sheetId="1" r:id="rId1"/>
    <sheet name="Summary" sheetId="4" r:id="rId2"/>
    <sheet name="LINES" sheetId="5" r:id="rId3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V101" i="4" l="1"/>
  <c r="U101" i="4"/>
  <c r="T101" i="4"/>
  <c r="V100" i="4"/>
  <c r="U100" i="4"/>
  <c r="T100" i="4"/>
  <c r="V99" i="4"/>
  <c r="U99" i="4"/>
  <c r="T99" i="4"/>
  <c r="V98" i="4"/>
  <c r="U98" i="4" s="1"/>
  <c r="T98" i="4"/>
  <c r="V97" i="4"/>
  <c r="U97" i="4"/>
  <c r="T97" i="4"/>
  <c r="V96" i="4"/>
  <c r="U96" i="4" s="1"/>
  <c r="T96" i="4"/>
  <c r="V95" i="4"/>
  <c r="U95" i="4" s="1"/>
  <c r="T95" i="4"/>
  <c r="V94" i="4"/>
  <c r="U94" i="4"/>
  <c r="T94" i="4"/>
  <c r="V93" i="4"/>
  <c r="U93" i="4"/>
  <c r="T93" i="4"/>
  <c r="V92" i="4"/>
  <c r="U92" i="4"/>
  <c r="T92" i="4"/>
  <c r="V91" i="4"/>
  <c r="U91" i="4"/>
  <c r="T91" i="4"/>
  <c r="V90" i="4"/>
  <c r="U90" i="4" s="1"/>
  <c r="T90" i="4"/>
  <c r="V89" i="4"/>
  <c r="U89" i="4"/>
  <c r="T89" i="4"/>
  <c r="V88" i="4"/>
  <c r="U88" i="4" s="1"/>
  <c r="T88" i="4"/>
  <c r="V87" i="4"/>
  <c r="U87" i="4" s="1"/>
  <c r="T87" i="4"/>
  <c r="V86" i="4"/>
  <c r="U86" i="4"/>
  <c r="T86" i="4"/>
  <c r="V85" i="4"/>
  <c r="U85" i="4"/>
  <c r="T85" i="4"/>
  <c r="V84" i="4"/>
  <c r="U84" i="4"/>
  <c r="T84" i="4"/>
  <c r="V83" i="4"/>
  <c r="U83" i="4"/>
  <c r="T83" i="4"/>
  <c r="V82" i="4"/>
  <c r="U82" i="4" s="1"/>
  <c r="T82" i="4"/>
  <c r="V81" i="4"/>
  <c r="U81" i="4"/>
  <c r="T81" i="4"/>
  <c r="V80" i="4"/>
  <c r="U80" i="4" s="1"/>
  <c r="T80" i="4"/>
  <c r="V79" i="4"/>
  <c r="U79" i="4" s="1"/>
  <c r="T79" i="4"/>
  <c r="V78" i="4"/>
  <c r="U78" i="4"/>
  <c r="T78" i="4"/>
  <c r="V77" i="4"/>
  <c r="U77" i="4"/>
  <c r="T77" i="4"/>
  <c r="V76" i="4"/>
  <c r="U76" i="4"/>
  <c r="T76" i="4"/>
  <c r="V75" i="4"/>
  <c r="U75" i="4"/>
  <c r="T75" i="4"/>
  <c r="V74" i="4"/>
  <c r="U74" i="4" s="1"/>
  <c r="T74" i="4"/>
  <c r="V73" i="4"/>
  <c r="U73" i="4"/>
  <c r="T73" i="4"/>
  <c r="V72" i="4"/>
  <c r="U72" i="4" s="1"/>
  <c r="T72" i="4"/>
  <c r="V71" i="4"/>
  <c r="U71" i="4" s="1"/>
  <c r="T71" i="4"/>
  <c r="V70" i="4"/>
  <c r="U70" i="4"/>
  <c r="T70" i="4"/>
  <c r="V69" i="4"/>
  <c r="U69" i="4"/>
  <c r="T69" i="4"/>
  <c r="V68" i="4"/>
  <c r="U68" i="4"/>
  <c r="T68" i="4"/>
  <c r="V67" i="4"/>
  <c r="U67" i="4"/>
  <c r="T67" i="4"/>
  <c r="V66" i="4"/>
  <c r="U66" i="4" s="1"/>
  <c r="T66" i="4"/>
  <c r="V65" i="4"/>
  <c r="U65" i="4"/>
  <c r="T65" i="4"/>
  <c r="V64" i="4"/>
  <c r="U64" i="4" s="1"/>
  <c r="T64" i="4"/>
  <c r="V63" i="4"/>
  <c r="U63" i="4" s="1"/>
  <c r="T63" i="4"/>
  <c r="V62" i="4"/>
  <c r="U62" i="4"/>
  <c r="T62" i="4"/>
  <c r="V61" i="4"/>
  <c r="U61" i="4"/>
  <c r="T61" i="4"/>
  <c r="V60" i="4"/>
  <c r="U60" i="4"/>
  <c r="T60" i="4"/>
  <c r="V59" i="4"/>
  <c r="U59" i="4"/>
  <c r="T59" i="4"/>
  <c r="V58" i="4"/>
  <c r="U58" i="4" s="1"/>
  <c r="T58" i="4"/>
  <c r="V57" i="4"/>
  <c r="U57" i="4"/>
  <c r="T57" i="4"/>
  <c r="V56" i="4"/>
  <c r="U56" i="4" s="1"/>
  <c r="T56" i="4"/>
  <c r="V55" i="4"/>
  <c r="U55" i="4" s="1"/>
  <c r="T55" i="4"/>
  <c r="V54" i="4"/>
  <c r="U54" i="4"/>
  <c r="T54" i="4"/>
  <c r="V53" i="4"/>
  <c r="U53" i="4"/>
  <c r="T53" i="4"/>
  <c r="V52" i="4"/>
  <c r="U52" i="4"/>
  <c r="T52" i="4"/>
  <c r="V51" i="4"/>
  <c r="U51" i="4"/>
  <c r="T51" i="4"/>
  <c r="V50" i="4"/>
  <c r="U50" i="4" s="1"/>
  <c r="T50" i="4"/>
  <c r="V49" i="4"/>
  <c r="U49" i="4"/>
  <c r="T49" i="4"/>
  <c r="V48" i="4"/>
  <c r="U48" i="4" s="1"/>
  <c r="T48" i="4"/>
  <c r="V47" i="4"/>
  <c r="U47" i="4" s="1"/>
  <c r="T47" i="4"/>
  <c r="V46" i="4"/>
  <c r="U46" i="4"/>
  <c r="T46" i="4"/>
  <c r="V45" i="4"/>
  <c r="U45" i="4"/>
  <c r="T45" i="4"/>
  <c r="V44" i="4"/>
  <c r="U44" i="4"/>
  <c r="T44" i="4"/>
  <c r="V43" i="4"/>
  <c r="U43" i="4"/>
  <c r="T43" i="4"/>
  <c r="V42" i="4"/>
  <c r="U42" i="4" s="1"/>
  <c r="T42" i="4"/>
  <c r="V41" i="4"/>
  <c r="U41" i="4"/>
  <c r="T41" i="4"/>
  <c r="V40" i="4"/>
  <c r="U40" i="4" s="1"/>
  <c r="T40" i="4"/>
  <c r="V39" i="4"/>
  <c r="U39" i="4" s="1"/>
  <c r="T39" i="4"/>
  <c r="V38" i="4"/>
  <c r="U38" i="4"/>
  <c r="T38" i="4"/>
  <c r="V37" i="4"/>
  <c r="U37" i="4"/>
  <c r="T37" i="4"/>
  <c r="V36" i="4"/>
  <c r="U36" i="4" s="1"/>
  <c r="T36" i="4"/>
  <c r="V35" i="4"/>
  <c r="U35" i="4"/>
  <c r="T35" i="4"/>
  <c r="V34" i="4"/>
  <c r="U34" i="4" s="1"/>
  <c r="T34" i="4"/>
  <c r="V33" i="4"/>
  <c r="U33" i="4"/>
  <c r="T33" i="4"/>
  <c r="V32" i="4"/>
  <c r="U32" i="4" s="1"/>
  <c r="T32" i="4"/>
  <c r="V31" i="4"/>
  <c r="U31" i="4" s="1"/>
  <c r="T31" i="4"/>
  <c r="V30" i="4"/>
  <c r="U30" i="4"/>
  <c r="T30" i="4"/>
  <c r="V29" i="4"/>
  <c r="U29" i="4"/>
  <c r="T29" i="4"/>
  <c r="V28" i="4"/>
  <c r="U28" i="4"/>
  <c r="T28" i="4"/>
  <c r="V27" i="4"/>
  <c r="U27" i="4"/>
  <c r="T27" i="4"/>
  <c r="V26" i="4"/>
  <c r="U26" i="4" s="1"/>
  <c r="T26" i="4"/>
  <c r="V25" i="4"/>
  <c r="U25" i="4"/>
  <c r="T25" i="4"/>
  <c r="V24" i="4"/>
  <c r="U24" i="4" s="1"/>
  <c r="T24" i="4"/>
  <c r="V23" i="4"/>
  <c r="U23" i="4" s="1"/>
  <c r="T23" i="4"/>
  <c r="V22" i="4"/>
  <c r="U22" i="4"/>
  <c r="T22" i="4"/>
  <c r="V21" i="4"/>
  <c r="U21" i="4"/>
  <c r="T21" i="4"/>
  <c r="V20" i="4"/>
  <c r="U20" i="4"/>
  <c r="T20" i="4"/>
  <c r="V19" i="4"/>
  <c r="U19" i="4"/>
  <c r="T19" i="4"/>
  <c r="V18" i="4"/>
  <c r="U18" i="4" s="1"/>
  <c r="T18" i="4"/>
  <c r="V17" i="4"/>
  <c r="U17" i="4"/>
  <c r="T17" i="4"/>
  <c r="V16" i="4"/>
  <c r="U16" i="4" s="1"/>
  <c r="T16" i="4"/>
  <c r="V15" i="4"/>
  <c r="U15" i="4" s="1"/>
  <c r="T15" i="4"/>
  <c r="V14" i="4"/>
  <c r="U14" i="4"/>
  <c r="T14" i="4"/>
  <c r="V13" i="4"/>
  <c r="U13" i="4"/>
  <c r="T13" i="4"/>
  <c r="V12" i="4"/>
  <c r="U12" i="4"/>
  <c r="T12" i="4"/>
  <c r="V11" i="4"/>
  <c r="U11" i="4"/>
  <c r="T11" i="4"/>
  <c r="V10" i="4"/>
  <c r="U10" i="4" s="1"/>
  <c r="T10" i="4"/>
  <c r="V9" i="4"/>
  <c r="U9" i="4"/>
  <c r="T9" i="4"/>
  <c r="V8" i="4"/>
  <c r="U8" i="4" s="1"/>
  <c r="T8" i="4"/>
  <c r="V7" i="4"/>
  <c r="U7" i="4" s="1"/>
  <c r="T7" i="4"/>
  <c r="V6" i="4"/>
  <c r="U6" i="4"/>
  <c r="T6" i="4"/>
  <c r="V5" i="4"/>
  <c r="U5" i="4"/>
  <c r="T5" i="4"/>
  <c r="V4" i="4"/>
  <c r="U4" i="4"/>
  <c r="T4" i="4"/>
  <c r="X5" i="4" l="1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4" i="4"/>
  <c r="R101" i="4"/>
  <c r="Q101" i="4"/>
  <c r="P101" i="4"/>
  <c r="O101" i="4"/>
  <c r="N101" i="4"/>
  <c r="M101" i="4"/>
  <c r="L101" i="4"/>
  <c r="F101" i="4" s="1"/>
  <c r="K101" i="4"/>
  <c r="J101" i="4"/>
  <c r="I101" i="4"/>
  <c r="H101" i="4"/>
  <c r="G101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R99" i="4"/>
  <c r="Q99" i="4"/>
  <c r="P99" i="4"/>
  <c r="O99" i="4"/>
  <c r="N99" i="4"/>
  <c r="M99" i="4"/>
  <c r="L99" i="4"/>
  <c r="F99" i="4" s="1"/>
  <c r="K99" i="4"/>
  <c r="J99" i="4"/>
  <c r="I99" i="4"/>
  <c r="H99" i="4"/>
  <c r="G99" i="4"/>
  <c r="R98" i="4"/>
  <c r="Q98" i="4"/>
  <c r="P98" i="4"/>
  <c r="O98" i="4"/>
  <c r="N98" i="4"/>
  <c r="M98" i="4"/>
  <c r="L98" i="4"/>
  <c r="K98" i="4"/>
  <c r="J98" i="4"/>
  <c r="I98" i="4"/>
  <c r="H98" i="4"/>
  <c r="G98" i="4"/>
  <c r="R97" i="4"/>
  <c r="Q97" i="4"/>
  <c r="P97" i="4"/>
  <c r="O97" i="4"/>
  <c r="N97" i="4"/>
  <c r="M97" i="4"/>
  <c r="L97" i="4"/>
  <c r="K97" i="4"/>
  <c r="J97" i="4"/>
  <c r="I97" i="4"/>
  <c r="H97" i="4"/>
  <c r="G97" i="4"/>
  <c r="R96" i="4"/>
  <c r="Q96" i="4"/>
  <c r="P96" i="4"/>
  <c r="O96" i="4"/>
  <c r="N96" i="4"/>
  <c r="M96" i="4"/>
  <c r="L96" i="4"/>
  <c r="F96" i="4" s="1"/>
  <c r="K96" i="4"/>
  <c r="J96" i="4"/>
  <c r="I96" i="4"/>
  <c r="H96" i="4"/>
  <c r="G96" i="4"/>
  <c r="R95" i="4"/>
  <c r="Q95" i="4"/>
  <c r="P95" i="4"/>
  <c r="O95" i="4"/>
  <c r="N95" i="4"/>
  <c r="M95" i="4"/>
  <c r="L95" i="4"/>
  <c r="F95" i="4" s="1"/>
  <c r="K95" i="4"/>
  <c r="J95" i="4"/>
  <c r="I95" i="4"/>
  <c r="H95" i="4"/>
  <c r="G95" i="4"/>
  <c r="R94" i="4"/>
  <c r="Q94" i="4"/>
  <c r="P94" i="4"/>
  <c r="O94" i="4"/>
  <c r="N94" i="4"/>
  <c r="M94" i="4"/>
  <c r="L94" i="4"/>
  <c r="F94" i="4" s="1"/>
  <c r="K94" i="4"/>
  <c r="J94" i="4"/>
  <c r="I94" i="4"/>
  <c r="H94" i="4"/>
  <c r="G94" i="4"/>
  <c r="R93" i="4"/>
  <c r="Q93" i="4"/>
  <c r="P93" i="4"/>
  <c r="O93" i="4"/>
  <c r="N93" i="4"/>
  <c r="M93" i="4"/>
  <c r="L93" i="4"/>
  <c r="F93" i="4" s="1"/>
  <c r="K93" i="4"/>
  <c r="J93" i="4"/>
  <c r="I93" i="4"/>
  <c r="H93" i="4"/>
  <c r="G93" i="4"/>
  <c r="R92" i="4"/>
  <c r="Q92" i="4"/>
  <c r="P92" i="4"/>
  <c r="O92" i="4"/>
  <c r="N92" i="4"/>
  <c r="M92" i="4"/>
  <c r="L92" i="4"/>
  <c r="K92" i="4"/>
  <c r="J92" i="4"/>
  <c r="I92" i="4"/>
  <c r="H92" i="4"/>
  <c r="G92" i="4"/>
  <c r="R91" i="4"/>
  <c r="Q91" i="4"/>
  <c r="P91" i="4"/>
  <c r="O91" i="4"/>
  <c r="N91" i="4"/>
  <c r="M91" i="4"/>
  <c r="L91" i="4"/>
  <c r="K91" i="4"/>
  <c r="J91" i="4"/>
  <c r="I91" i="4"/>
  <c r="H91" i="4"/>
  <c r="G91" i="4"/>
  <c r="R90" i="4"/>
  <c r="Q90" i="4"/>
  <c r="P90" i="4"/>
  <c r="O90" i="4"/>
  <c r="N90" i="4"/>
  <c r="M90" i="4"/>
  <c r="L90" i="4"/>
  <c r="K90" i="4"/>
  <c r="J90" i="4"/>
  <c r="I90" i="4"/>
  <c r="H90" i="4"/>
  <c r="G90" i="4"/>
  <c r="R89" i="4"/>
  <c r="Q89" i="4"/>
  <c r="P89" i="4"/>
  <c r="O89" i="4"/>
  <c r="N89" i="4"/>
  <c r="M89" i="4"/>
  <c r="L89" i="4"/>
  <c r="K89" i="4"/>
  <c r="F89" i="4" s="1"/>
  <c r="J89" i="4"/>
  <c r="I89" i="4"/>
  <c r="H89" i="4"/>
  <c r="G89" i="4"/>
  <c r="R88" i="4"/>
  <c r="Q88" i="4"/>
  <c r="P88" i="4"/>
  <c r="O88" i="4"/>
  <c r="N88" i="4"/>
  <c r="M88" i="4"/>
  <c r="L88" i="4"/>
  <c r="K88" i="4"/>
  <c r="F88" i="4" s="1"/>
  <c r="J88" i="4"/>
  <c r="I88" i="4"/>
  <c r="H88" i="4"/>
  <c r="G88" i="4"/>
  <c r="R87" i="4"/>
  <c r="Q87" i="4"/>
  <c r="P87" i="4"/>
  <c r="O87" i="4"/>
  <c r="N87" i="4"/>
  <c r="M87" i="4"/>
  <c r="L87" i="4"/>
  <c r="K87" i="4"/>
  <c r="J87" i="4"/>
  <c r="I87" i="4"/>
  <c r="H87" i="4"/>
  <c r="G87" i="4"/>
  <c r="R86" i="4"/>
  <c r="Q86" i="4"/>
  <c r="P86" i="4"/>
  <c r="O86" i="4"/>
  <c r="N86" i="4"/>
  <c r="M86" i="4"/>
  <c r="L86" i="4"/>
  <c r="F86" i="4" s="1"/>
  <c r="K86" i="4"/>
  <c r="J86" i="4"/>
  <c r="I86" i="4"/>
  <c r="H86" i="4"/>
  <c r="G86" i="4"/>
  <c r="R85" i="4"/>
  <c r="Q85" i="4"/>
  <c r="P85" i="4"/>
  <c r="O85" i="4"/>
  <c r="N85" i="4"/>
  <c r="M85" i="4"/>
  <c r="L85" i="4"/>
  <c r="K85" i="4"/>
  <c r="J85" i="4"/>
  <c r="I85" i="4"/>
  <c r="H85" i="4"/>
  <c r="G85" i="4"/>
  <c r="R84" i="4"/>
  <c r="Q84" i="4"/>
  <c r="P84" i="4"/>
  <c r="O84" i="4"/>
  <c r="N84" i="4"/>
  <c r="M84" i="4"/>
  <c r="L84" i="4"/>
  <c r="K84" i="4"/>
  <c r="J84" i="4"/>
  <c r="I84" i="4"/>
  <c r="H84" i="4"/>
  <c r="G84" i="4"/>
  <c r="R83" i="4"/>
  <c r="Q83" i="4"/>
  <c r="P83" i="4"/>
  <c r="O83" i="4"/>
  <c r="N83" i="4"/>
  <c r="M83" i="4"/>
  <c r="L83" i="4"/>
  <c r="K83" i="4"/>
  <c r="J83" i="4"/>
  <c r="I83" i="4"/>
  <c r="H83" i="4"/>
  <c r="G83" i="4"/>
  <c r="R82" i="4"/>
  <c r="Q82" i="4"/>
  <c r="P82" i="4"/>
  <c r="O82" i="4"/>
  <c r="N82" i="4"/>
  <c r="M82" i="4"/>
  <c r="L82" i="4"/>
  <c r="K82" i="4"/>
  <c r="J82" i="4"/>
  <c r="I82" i="4"/>
  <c r="H82" i="4"/>
  <c r="G82" i="4"/>
  <c r="R81" i="4"/>
  <c r="Q81" i="4"/>
  <c r="P81" i="4"/>
  <c r="O81" i="4"/>
  <c r="N81" i="4"/>
  <c r="M81" i="4"/>
  <c r="L81" i="4"/>
  <c r="K81" i="4"/>
  <c r="J81" i="4"/>
  <c r="I81" i="4"/>
  <c r="H81" i="4"/>
  <c r="G81" i="4"/>
  <c r="R80" i="4"/>
  <c r="Q80" i="4"/>
  <c r="P80" i="4"/>
  <c r="O80" i="4"/>
  <c r="N80" i="4"/>
  <c r="M80" i="4"/>
  <c r="L80" i="4"/>
  <c r="F80" i="4" s="1"/>
  <c r="K80" i="4"/>
  <c r="J80" i="4"/>
  <c r="I80" i="4"/>
  <c r="H80" i="4"/>
  <c r="G80" i="4"/>
  <c r="R79" i="4"/>
  <c r="Q79" i="4"/>
  <c r="P79" i="4"/>
  <c r="O79" i="4"/>
  <c r="N79" i="4"/>
  <c r="M79" i="4"/>
  <c r="L79" i="4"/>
  <c r="K79" i="4"/>
  <c r="J79" i="4"/>
  <c r="I79" i="4"/>
  <c r="H79" i="4"/>
  <c r="G79" i="4"/>
  <c r="R78" i="4"/>
  <c r="Q78" i="4"/>
  <c r="P78" i="4"/>
  <c r="O78" i="4"/>
  <c r="N78" i="4"/>
  <c r="M78" i="4"/>
  <c r="L78" i="4"/>
  <c r="K78" i="4"/>
  <c r="J78" i="4"/>
  <c r="I78" i="4"/>
  <c r="H78" i="4"/>
  <c r="G78" i="4"/>
  <c r="R77" i="4"/>
  <c r="Q77" i="4"/>
  <c r="P77" i="4"/>
  <c r="O77" i="4"/>
  <c r="N77" i="4"/>
  <c r="M77" i="4"/>
  <c r="L77" i="4"/>
  <c r="F77" i="4" s="1"/>
  <c r="K77" i="4"/>
  <c r="J77" i="4"/>
  <c r="I77" i="4"/>
  <c r="H77" i="4"/>
  <c r="G77" i="4"/>
  <c r="R76" i="4"/>
  <c r="Q76" i="4"/>
  <c r="P76" i="4"/>
  <c r="O76" i="4"/>
  <c r="N76" i="4"/>
  <c r="M76" i="4"/>
  <c r="L76" i="4"/>
  <c r="K76" i="4"/>
  <c r="J76" i="4"/>
  <c r="I76" i="4"/>
  <c r="H76" i="4"/>
  <c r="G76" i="4"/>
  <c r="R75" i="4"/>
  <c r="Q75" i="4"/>
  <c r="P75" i="4"/>
  <c r="O75" i="4"/>
  <c r="N75" i="4"/>
  <c r="M75" i="4"/>
  <c r="L75" i="4"/>
  <c r="K75" i="4"/>
  <c r="J75" i="4"/>
  <c r="I75" i="4"/>
  <c r="H75" i="4"/>
  <c r="G75" i="4"/>
  <c r="R74" i="4"/>
  <c r="Q74" i="4"/>
  <c r="P74" i="4"/>
  <c r="O74" i="4"/>
  <c r="N74" i="4"/>
  <c r="M74" i="4"/>
  <c r="L74" i="4"/>
  <c r="K74" i="4"/>
  <c r="J74" i="4"/>
  <c r="I74" i="4"/>
  <c r="H74" i="4"/>
  <c r="G74" i="4"/>
  <c r="R73" i="4"/>
  <c r="Q73" i="4"/>
  <c r="P73" i="4"/>
  <c r="O73" i="4"/>
  <c r="N73" i="4"/>
  <c r="M73" i="4"/>
  <c r="L73" i="4"/>
  <c r="K73" i="4"/>
  <c r="J73" i="4"/>
  <c r="I73" i="4"/>
  <c r="H73" i="4"/>
  <c r="G73" i="4"/>
  <c r="R72" i="4"/>
  <c r="Q72" i="4"/>
  <c r="P72" i="4"/>
  <c r="O72" i="4"/>
  <c r="N72" i="4"/>
  <c r="M72" i="4"/>
  <c r="L72" i="4"/>
  <c r="F72" i="4" s="1"/>
  <c r="K72" i="4"/>
  <c r="J72" i="4"/>
  <c r="I72" i="4"/>
  <c r="H72" i="4"/>
  <c r="G72" i="4"/>
  <c r="R71" i="4"/>
  <c r="Q71" i="4"/>
  <c r="P71" i="4"/>
  <c r="O71" i="4"/>
  <c r="N71" i="4"/>
  <c r="M71" i="4"/>
  <c r="L71" i="4"/>
  <c r="K71" i="4"/>
  <c r="J71" i="4"/>
  <c r="I71" i="4"/>
  <c r="H71" i="4"/>
  <c r="G71" i="4"/>
  <c r="R70" i="4"/>
  <c r="Q70" i="4"/>
  <c r="P70" i="4"/>
  <c r="O70" i="4"/>
  <c r="N70" i="4"/>
  <c r="M70" i="4"/>
  <c r="L70" i="4"/>
  <c r="F70" i="4" s="1"/>
  <c r="K70" i="4"/>
  <c r="J70" i="4"/>
  <c r="I70" i="4"/>
  <c r="H70" i="4"/>
  <c r="G70" i="4"/>
  <c r="R69" i="4"/>
  <c r="Q69" i="4"/>
  <c r="P69" i="4"/>
  <c r="O69" i="4"/>
  <c r="N69" i="4"/>
  <c r="M69" i="4"/>
  <c r="L69" i="4"/>
  <c r="K69" i="4"/>
  <c r="F69" i="4" s="1"/>
  <c r="J69" i="4"/>
  <c r="I69" i="4"/>
  <c r="H69" i="4"/>
  <c r="G69" i="4"/>
  <c r="R68" i="4"/>
  <c r="Q68" i="4"/>
  <c r="P68" i="4"/>
  <c r="O68" i="4"/>
  <c r="N68" i="4"/>
  <c r="M68" i="4"/>
  <c r="L68" i="4"/>
  <c r="F68" i="4" s="1"/>
  <c r="K68" i="4"/>
  <c r="J68" i="4"/>
  <c r="I68" i="4"/>
  <c r="H68" i="4"/>
  <c r="G68" i="4"/>
  <c r="R67" i="4"/>
  <c r="Q67" i="4"/>
  <c r="P67" i="4"/>
  <c r="O67" i="4"/>
  <c r="N67" i="4"/>
  <c r="M67" i="4"/>
  <c r="L67" i="4"/>
  <c r="K67" i="4"/>
  <c r="J67" i="4"/>
  <c r="I67" i="4"/>
  <c r="H67" i="4"/>
  <c r="G67" i="4"/>
  <c r="R66" i="4"/>
  <c r="Q66" i="4"/>
  <c r="P66" i="4"/>
  <c r="O66" i="4"/>
  <c r="N66" i="4"/>
  <c r="M66" i="4"/>
  <c r="L66" i="4"/>
  <c r="F66" i="4" s="1"/>
  <c r="K66" i="4"/>
  <c r="J66" i="4"/>
  <c r="I66" i="4"/>
  <c r="H66" i="4"/>
  <c r="G66" i="4"/>
  <c r="R65" i="4"/>
  <c r="Q65" i="4"/>
  <c r="P65" i="4"/>
  <c r="O65" i="4"/>
  <c r="N65" i="4"/>
  <c r="M65" i="4"/>
  <c r="L65" i="4"/>
  <c r="K65" i="4"/>
  <c r="F65" i="4" s="1"/>
  <c r="J65" i="4"/>
  <c r="I65" i="4"/>
  <c r="H65" i="4"/>
  <c r="G65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R63" i="4"/>
  <c r="Q63" i="4"/>
  <c r="P63" i="4"/>
  <c r="O63" i="4"/>
  <c r="N63" i="4"/>
  <c r="M63" i="4"/>
  <c r="L63" i="4"/>
  <c r="K63" i="4"/>
  <c r="J63" i="4"/>
  <c r="I63" i="4"/>
  <c r="H63" i="4"/>
  <c r="G63" i="4"/>
  <c r="R62" i="4"/>
  <c r="Q62" i="4"/>
  <c r="P62" i="4"/>
  <c r="O62" i="4"/>
  <c r="N62" i="4"/>
  <c r="M62" i="4"/>
  <c r="L62" i="4"/>
  <c r="K62" i="4"/>
  <c r="J62" i="4"/>
  <c r="I62" i="4"/>
  <c r="H62" i="4"/>
  <c r="G62" i="4"/>
  <c r="R61" i="4"/>
  <c r="Q61" i="4"/>
  <c r="P61" i="4"/>
  <c r="O61" i="4"/>
  <c r="N61" i="4"/>
  <c r="M61" i="4"/>
  <c r="L61" i="4"/>
  <c r="K61" i="4"/>
  <c r="J61" i="4"/>
  <c r="I61" i="4"/>
  <c r="H61" i="4"/>
  <c r="G61" i="4"/>
  <c r="R60" i="4"/>
  <c r="Q60" i="4"/>
  <c r="P60" i="4"/>
  <c r="O60" i="4"/>
  <c r="N60" i="4"/>
  <c r="M60" i="4"/>
  <c r="L60" i="4"/>
  <c r="K60" i="4"/>
  <c r="J60" i="4"/>
  <c r="I60" i="4"/>
  <c r="H60" i="4"/>
  <c r="G60" i="4"/>
  <c r="R59" i="4"/>
  <c r="Q59" i="4"/>
  <c r="P59" i="4"/>
  <c r="O59" i="4"/>
  <c r="N59" i="4"/>
  <c r="M59" i="4"/>
  <c r="L59" i="4"/>
  <c r="K59" i="4"/>
  <c r="J59" i="4"/>
  <c r="I59" i="4"/>
  <c r="H59" i="4"/>
  <c r="G59" i="4"/>
  <c r="R58" i="4"/>
  <c r="Q58" i="4"/>
  <c r="P58" i="4"/>
  <c r="O58" i="4"/>
  <c r="N58" i="4"/>
  <c r="M58" i="4"/>
  <c r="L58" i="4"/>
  <c r="K58" i="4"/>
  <c r="J58" i="4"/>
  <c r="I58" i="4"/>
  <c r="H58" i="4"/>
  <c r="G58" i="4"/>
  <c r="R57" i="4"/>
  <c r="Q57" i="4"/>
  <c r="P57" i="4"/>
  <c r="O57" i="4"/>
  <c r="N57" i="4"/>
  <c r="M57" i="4"/>
  <c r="L57" i="4"/>
  <c r="K57" i="4"/>
  <c r="F57" i="4" s="1"/>
  <c r="J57" i="4"/>
  <c r="I57" i="4"/>
  <c r="H57" i="4"/>
  <c r="G57" i="4"/>
  <c r="R56" i="4"/>
  <c r="Q56" i="4"/>
  <c r="P56" i="4"/>
  <c r="O56" i="4"/>
  <c r="N56" i="4"/>
  <c r="M56" i="4"/>
  <c r="L56" i="4"/>
  <c r="K56" i="4"/>
  <c r="F56" i="4" s="1"/>
  <c r="J56" i="4"/>
  <c r="I56" i="4"/>
  <c r="H56" i="4"/>
  <c r="G56" i="4"/>
  <c r="R55" i="4"/>
  <c r="Q55" i="4"/>
  <c r="P55" i="4"/>
  <c r="O55" i="4"/>
  <c r="N55" i="4"/>
  <c r="M55" i="4"/>
  <c r="L55" i="4"/>
  <c r="K55" i="4"/>
  <c r="J55" i="4"/>
  <c r="I55" i="4"/>
  <c r="H55" i="4"/>
  <c r="G55" i="4"/>
  <c r="R54" i="4"/>
  <c r="Q54" i="4"/>
  <c r="P54" i="4"/>
  <c r="O54" i="4"/>
  <c r="N54" i="4"/>
  <c r="M54" i="4"/>
  <c r="L54" i="4"/>
  <c r="K54" i="4"/>
  <c r="J54" i="4"/>
  <c r="I54" i="4"/>
  <c r="H54" i="4"/>
  <c r="G54" i="4"/>
  <c r="R53" i="4"/>
  <c r="Q53" i="4"/>
  <c r="P53" i="4"/>
  <c r="O53" i="4"/>
  <c r="N53" i="4"/>
  <c r="M53" i="4"/>
  <c r="L53" i="4"/>
  <c r="K53" i="4"/>
  <c r="J53" i="4"/>
  <c r="I53" i="4"/>
  <c r="H53" i="4"/>
  <c r="G53" i="4"/>
  <c r="R52" i="4"/>
  <c r="Q52" i="4"/>
  <c r="P52" i="4"/>
  <c r="O52" i="4"/>
  <c r="N52" i="4"/>
  <c r="M52" i="4"/>
  <c r="L52" i="4"/>
  <c r="K52" i="4"/>
  <c r="J52" i="4"/>
  <c r="I52" i="4"/>
  <c r="H52" i="4"/>
  <c r="G52" i="4"/>
  <c r="R51" i="4"/>
  <c r="Q51" i="4"/>
  <c r="P51" i="4"/>
  <c r="O51" i="4"/>
  <c r="N51" i="4"/>
  <c r="M51" i="4"/>
  <c r="L51" i="4"/>
  <c r="K51" i="4"/>
  <c r="J51" i="4"/>
  <c r="I51" i="4"/>
  <c r="H51" i="4"/>
  <c r="G51" i="4"/>
  <c r="R50" i="4"/>
  <c r="Q50" i="4"/>
  <c r="P50" i="4"/>
  <c r="O50" i="4"/>
  <c r="N50" i="4"/>
  <c r="M50" i="4"/>
  <c r="L50" i="4"/>
  <c r="K50" i="4"/>
  <c r="J50" i="4"/>
  <c r="I50" i="4"/>
  <c r="H50" i="4"/>
  <c r="G50" i="4"/>
  <c r="R49" i="4"/>
  <c r="Q49" i="4"/>
  <c r="P49" i="4"/>
  <c r="O49" i="4"/>
  <c r="N49" i="4"/>
  <c r="M49" i="4"/>
  <c r="L49" i="4"/>
  <c r="K49" i="4"/>
  <c r="J49" i="4"/>
  <c r="I49" i="4"/>
  <c r="H49" i="4"/>
  <c r="G49" i="4"/>
  <c r="R48" i="4"/>
  <c r="Q48" i="4"/>
  <c r="P48" i="4"/>
  <c r="O48" i="4"/>
  <c r="N48" i="4"/>
  <c r="M48" i="4"/>
  <c r="L48" i="4"/>
  <c r="K48" i="4"/>
  <c r="J48" i="4"/>
  <c r="I48" i="4"/>
  <c r="H48" i="4"/>
  <c r="G48" i="4"/>
  <c r="R47" i="4"/>
  <c r="Q47" i="4"/>
  <c r="P47" i="4"/>
  <c r="O47" i="4"/>
  <c r="N47" i="4"/>
  <c r="M47" i="4"/>
  <c r="L47" i="4"/>
  <c r="K47" i="4"/>
  <c r="J47" i="4"/>
  <c r="I47" i="4"/>
  <c r="H47" i="4"/>
  <c r="G47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R45" i="4"/>
  <c r="Q45" i="4"/>
  <c r="P45" i="4"/>
  <c r="O45" i="4"/>
  <c r="N45" i="4"/>
  <c r="M45" i="4"/>
  <c r="L45" i="4"/>
  <c r="K45" i="4"/>
  <c r="J45" i="4"/>
  <c r="I45" i="4"/>
  <c r="H45" i="4"/>
  <c r="G45" i="4"/>
  <c r="R44" i="4"/>
  <c r="Q44" i="4"/>
  <c r="P44" i="4"/>
  <c r="O44" i="4"/>
  <c r="N44" i="4"/>
  <c r="M44" i="4"/>
  <c r="L44" i="4"/>
  <c r="K44" i="4"/>
  <c r="J44" i="4"/>
  <c r="I44" i="4"/>
  <c r="H44" i="4"/>
  <c r="G44" i="4"/>
  <c r="R43" i="4"/>
  <c r="Q43" i="4"/>
  <c r="P43" i="4"/>
  <c r="O43" i="4"/>
  <c r="N43" i="4"/>
  <c r="M43" i="4"/>
  <c r="L43" i="4"/>
  <c r="K43" i="4"/>
  <c r="J43" i="4"/>
  <c r="I43" i="4"/>
  <c r="H43" i="4"/>
  <c r="G43" i="4"/>
  <c r="R42" i="4"/>
  <c r="Q42" i="4"/>
  <c r="P42" i="4"/>
  <c r="O42" i="4"/>
  <c r="N42" i="4"/>
  <c r="M42" i="4"/>
  <c r="L42" i="4"/>
  <c r="K42" i="4"/>
  <c r="J42" i="4"/>
  <c r="I42" i="4"/>
  <c r="H42" i="4"/>
  <c r="G42" i="4"/>
  <c r="R41" i="4"/>
  <c r="Q41" i="4"/>
  <c r="P41" i="4"/>
  <c r="O41" i="4"/>
  <c r="N41" i="4"/>
  <c r="M41" i="4"/>
  <c r="L41" i="4"/>
  <c r="K41" i="4"/>
  <c r="F41" i="4" s="1"/>
  <c r="J41" i="4"/>
  <c r="I41" i="4"/>
  <c r="H41" i="4"/>
  <c r="G41" i="4"/>
  <c r="R40" i="4"/>
  <c r="Q40" i="4"/>
  <c r="P40" i="4"/>
  <c r="O40" i="4"/>
  <c r="N40" i="4"/>
  <c r="M40" i="4"/>
  <c r="L40" i="4"/>
  <c r="K40" i="4"/>
  <c r="J40" i="4"/>
  <c r="I40" i="4"/>
  <c r="H40" i="4"/>
  <c r="G40" i="4"/>
  <c r="R39" i="4"/>
  <c r="Q39" i="4"/>
  <c r="P39" i="4"/>
  <c r="O39" i="4"/>
  <c r="N39" i="4"/>
  <c r="M39" i="4"/>
  <c r="L39" i="4"/>
  <c r="K39" i="4"/>
  <c r="J39" i="4"/>
  <c r="I39" i="4"/>
  <c r="H39" i="4"/>
  <c r="G39" i="4"/>
  <c r="R38" i="4"/>
  <c r="Q38" i="4"/>
  <c r="P38" i="4"/>
  <c r="O38" i="4"/>
  <c r="N38" i="4"/>
  <c r="M38" i="4"/>
  <c r="L38" i="4"/>
  <c r="F38" i="4" s="1"/>
  <c r="K38" i="4"/>
  <c r="J38" i="4"/>
  <c r="I38" i="4"/>
  <c r="H38" i="4"/>
  <c r="G38" i="4"/>
  <c r="R37" i="4"/>
  <c r="Q37" i="4"/>
  <c r="P37" i="4"/>
  <c r="O37" i="4"/>
  <c r="N37" i="4"/>
  <c r="M37" i="4"/>
  <c r="L37" i="4"/>
  <c r="F37" i="4" s="1"/>
  <c r="K37" i="4"/>
  <c r="J37" i="4"/>
  <c r="I37" i="4"/>
  <c r="H37" i="4"/>
  <c r="G37" i="4"/>
  <c r="R36" i="4"/>
  <c r="Q36" i="4"/>
  <c r="P36" i="4"/>
  <c r="O36" i="4"/>
  <c r="N36" i="4"/>
  <c r="M36" i="4"/>
  <c r="L36" i="4"/>
  <c r="K36" i="4"/>
  <c r="J36" i="4"/>
  <c r="I36" i="4"/>
  <c r="H36" i="4"/>
  <c r="G36" i="4"/>
  <c r="R35" i="4"/>
  <c r="Q35" i="4"/>
  <c r="P35" i="4"/>
  <c r="O35" i="4"/>
  <c r="N35" i="4"/>
  <c r="M35" i="4"/>
  <c r="L35" i="4"/>
  <c r="F35" i="4" s="1"/>
  <c r="K35" i="4"/>
  <c r="J35" i="4"/>
  <c r="I35" i="4"/>
  <c r="H35" i="4"/>
  <c r="G35" i="4"/>
  <c r="R34" i="4"/>
  <c r="Q34" i="4"/>
  <c r="P34" i="4"/>
  <c r="O34" i="4"/>
  <c r="N34" i="4"/>
  <c r="M34" i="4"/>
  <c r="L34" i="4"/>
  <c r="K34" i="4"/>
  <c r="J34" i="4"/>
  <c r="I34" i="4"/>
  <c r="H34" i="4"/>
  <c r="G34" i="4"/>
  <c r="R33" i="4"/>
  <c r="Q33" i="4"/>
  <c r="P33" i="4"/>
  <c r="O33" i="4"/>
  <c r="N33" i="4"/>
  <c r="M33" i="4"/>
  <c r="L33" i="4"/>
  <c r="K33" i="4"/>
  <c r="J33" i="4"/>
  <c r="I33" i="4"/>
  <c r="H33" i="4"/>
  <c r="G33" i="4"/>
  <c r="R32" i="4"/>
  <c r="Q32" i="4"/>
  <c r="P32" i="4"/>
  <c r="O32" i="4"/>
  <c r="N32" i="4"/>
  <c r="M32" i="4"/>
  <c r="L32" i="4"/>
  <c r="K32" i="4"/>
  <c r="J32" i="4"/>
  <c r="I32" i="4"/>
  <c r="H32" i="4"/>
  <c r="G32" i="4"/>
  <c r="R31" i="4"/>
  <c r="Q31" i="4"/>
  <c r="P31" i="4"/>
  <c r="O31" i="4"/>
  <c r="N31" i="4"/>
  <c r="M31" i="4"/>
  <c r="L31" i="4"/>
  <c r="K31" i="4"/>
  <c r="J31" i="4"/>
  <c r="I31" i="4"/>
  <c r="H31" i="4"/>
  <c r="G31" i="4"/>
  <c r="R30" i="4"/>
  <c r="Q30" i="4"/>
  <c r="P30" i="4"/>
  <c r="O30" i="4"/>
  <c r="N30" i="4"/>
  <c r="M30" i="4"/>
  <c r="L30" i="4"/>
  <c r="K30" i="4"/>
  <c r="J30" i="4"/>
  <c r="I30" i="4"/>
  <c r="H30" i="4"/>
  <c r="G30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R28" i="4"/>
  <c r="Q28" i="4"/>
  <c r="P28" i="4"/>
  <c r="O28" i="4"/>
  <c r="N28" i="4"/>
  <c r="M28" i="4"/>
  <c r="L28" i="4"/>
  <c r="K28" i="4"/>
  <c r="J28" i="4"/>
  <c r="I28" i="4"/>
  <c r="H28" i="4"/>
  <c r="G28" i="4"/>
  <c r="R27" i="4"/>
  <c r="Q27" i="4"/>
  <c r="P27" i="4"/>
  <c r="O27" i="4"/>
  <c r="N27" i="4"/>
  <c r="M27" i="4"/>
  <c r="L27" i="4"/>
  <c r="K27" i="4"/>
  <c r="J27" i="4"/>
  <c r="I27" i="4"/>
  <c r="H27" i="4"/>
  <c r="G27" i="4"/>
  <c r="R26" i="4"/>
  <c r="Q26" i="4"/>
  <c r="P26" i="4"/>
  <c r="O26" i="4"/>
  <c r="N26" i="4"/>
  <c r="M26" i="4"/>
  <c r="L26" i="4"/>
  <c r="K26" i="4"/>
  <c r="J26" i="4"/>
  <c r="I26" i="4"/>
  <c r="H26" i="4"/>
  <c r="G26" i="4"/>
  <c r="R25" i="4"/>
  <c r="Q25" i="4"/>
  <c r="P25" i="4"/>
  <c r="O25" i="4"/>
  <c r="N25" i="4"/>
  <c r="M25" i="4"/>
  <c r="L25" i="4"/>
  <c r="K25" i="4"/>
  <c r="F25" i="4" s="1"/>
  <c r="J25" i="4"/>
  <c r="I25" i="4"/>
  <c r="H25" i="4"/>
  <c r="G25" i="4"/>
  <c r="R24" i="4"/>
  <c r="Q24" i="4"/>
  <c r="P24" i="4"/>
  <c r="O24" i="4"/>
  <c r="N24" i="4"/>
  <c r="M24" i="4"/>
  <c r="L24" i="4"/>
  <c r="F24" i="4" s="1"/>
  <c r="K24" i="4"/>
  <c r="J24" i="4"/>
  <c r="I24" i="4"/>
  <c r="H24" i="4"/>
  <c r="G24" i="4"/>
  <c r="R23" i="4"/>
  <c r="Q23" i="4"/>
  <c r="P23" i="4"/>
  <c r="O23" i="4"/>
  <c r="N23" i="4"/>
  <c r="M23" i="4"/>
  <c r="L23" i="4"/>
  <c r="K23" i="4"/>
  <c r="J23" i="4"/>
  <c r="I23" i="4"/>
  <c r="H23" i="4"/>
  <c r="G23" i="4"/>
  <c r="R22" i="4"/>
  <c r="Q22" i="4"/>
  <c r="P22" i="4"/>
  <c r="O22" i="4"/>
  <c r="N22" i="4"/>
  <c r="M22" i="4"/>
  <c r="L22" i="4"/>
  <c r="F22" i="4" s="1"/>
  <c r="K22" i="4"/>
  <c r="J22" i="4"/>
  <c r="I22" i="4"/>
  <c r="H22" i="4"/>
  <c r="G22" i="4"/>
  <c r="R21" i="4"/>
  <c r="Q21" i="4"/>
  <c r="P21" i="4"/>
  <c r="O21" i="4"/>
  <c r="N21" i="4"/>
  <c r="M21" i="4"/>
  <c r="L21" i="4"/>
  <c r="F21" i="4" s="1"/>
  <c r="K21" i="4"/>
  <c r="J21" i="4"/>
  <c r="I21" i="4"/>
  <c r="H21" i="4"/>
  <c r="G21" i="4"/>
  <c r="R20" i="4"/>
  <c r="Q20" i="4"/>
  <c r="P20" i="4"/>
  <c r="O20" i="4"/>
  <c r="N20" i="4"/>
  <c r="M20" i="4"/>
  <c r="L20" i="4"/>
  <c r="F20" i="4" s="1"/>
  <c r="K20" i="4"/>
  <c r="J20" i="4"/>
  <c r="I20" i="4"/>
  <c r="H20" i="4"/>
  <c r="G20" i="4"/>
  <c r="R19" i="4"/>
  <c r="Q19" i="4"/>
  <c r="P19" i="4"/>
  <c r="O19" i="4"/>
  <c r="N19" i="4"/>
  <c r="M19" i="4"/>
  <c r="L19" i="4"/>
  <c r="F19" i="4" s="1"/>
  <c r="K19" i="4"/>
  <c r="J19" i="4"/>
  <c r="I19" i="4"/>
  <c r="H19" i="4"/>
  <c r="G19" i="4"/>
  <c r="R18" i="4"/>
  <c r="Q18" i="4"/>
  <c r="P18" i="4"/>
  <c r="O18" i="4"/>
  <c r="N18" i="4"/>
  <c r="M18" i="4"/>
  <c r="L18" i="4"/>
  <c r="K18" i="4"/>
  <c r="J18" i="4"/>
  <c r="I18" i="4"/>
  <c r="H18" i="4"/>
  <c r="G18" i="4"/>
  <c r="R17" i="4"/>
  <c r="Q17" i="4"/>
  <c r="P17" i="4"/>
  <c r="O17" i="4"/>
  <c r="N17" i="4"/>
  <c r="M17" i="4"/>
  <c r="L17" i="4"/>
  <c r="K17" i="4"/>
  <c r="J17" i="4"/>
  <c r="I17" i="4"/>
  <c r="H17" i="4"/>
  <c r="G17" i="4"/>
  <c r="R16" i="4"/>
  <c r="Q16" i="4"/>
  <c r="P16" i="4"/>
  <c r="O16" i="4"/>
  <c r="N16" i="4"/>
  <c r="M16" i="4"/>
  <c r="L16" i="4"/>
  <c r="K16" i="4"/>
  <c r="J16" i="4"/>
  <c r="I16" i="4"/>
  <c r="H16" i="4"/>
  <c r="G16" i="4"/>
  <c r="R15" i="4"/>
  <c r="Q15" i="4"/>
  <c r="P15" i="4"/>
  <c r="O15" i="4"/>
  <c r="N15" i="4"/>
  <c r="M15" i="4"/>
  <c r="L15" i="4"/>
  <c r="K15" i="4"/>
  <c r="J15" i="4"/>
  <c r="I15" i="4"/>
  <c r="H15" i="4"/>
  <c r="G15" i="4"/>
  <c r="R14" i="4"/>
  <c r="Q14" i="4"/>
  <c r="P14" i="4"/>
  <c r="O14" i="4"/>
  <c r="N14" i="4"/>
  <c r="M14" i="4"/>
  <c r="L14" i="4"/>
  <c r="F14" i="4" s="1"/>
  <c r="K14" i="4"/>
  <c r="J14" i="4"/>
  <c r="I14" i="4"/>
  <c r="H14" i="4"/>
  <c r="G14" i="4"/>
  <c r="R13" i="4"/>
  <c r="Q13" i="4"/>
  <c r="P13" i="4"/>
  <c r="O13" i="4"/>
  <c r="N13" i="4"/>
  <c r="M13" i="4"/>
  <c r="L13" i="4"/>
  <c r="K13" i="4"/>
  <c r="J13" i="4"/>
  <c r="I13" i="4"/>
  <c r="H13" i="4"/>
  <c r="G13" i="4"/>
  <c r="R12" i="4"/>
  <c r="Q12" i="4"/>
  <c r="P12" i="4"/>
  <c r="O12" i="4"/>
  <c r="N12" i="4"/>
  <c r="M12" i="4"/>
  <c r="L12" i="4"/>
  <c r="F12" i="4" s="1"/>
  <c r="K12" i="4"/>
  <c r="J12" i="4"/>
  <c r="I12" i="4"/>
  <c r="H12" i="4"/>
  <c r="G12" i="4"/>
  <c r="R11" i="4"/>
  <c r="Q11" i="4"/>
  <c r="P11" i="4"/>
  <c r="O11" i="4"/>
  <c r="N11" i="4"/>
  <c r="M11" i="4"/>
  <c r="L11" i="4"/>
  <c r="K11" i="4"/>
  <c r="J11" i="4"/>
  <c r="I11" i="4"/>
  <c r="H11" i="4"/>
  <c r="G11" i="4"/>
  <c r="R10" i="4"/>
  <c r="Q10" i="4"/>
  <c r="P10" i="4"/>
  <c r="O10" i="4"/>
  <c r="N10" i="4"/>
  <c r="M10" i="4"/>
  <c r="L10" i="4"/>
  <c r="F10" i="4" s="1"/>
  <c r="K10" i="4"/>
  <c r="J10" i="4"/>
  <c r="I10" i="4"/>
  <c r="H10" i="4"/>
  <c r="G10" i="4"/>
  <c r="R9" i="4"/>
  <c r="Q9" i="4"/>
  <c r="P9" i="4"/>
  <c r="O9" i="4"/>
  <c r="N9" i="4"/>
  <c r="M9" i="4"/>
  <c r="L9" i="4"/>
  <c r="K9" i="4"/>
  <c r="J9" i="4"/>
  <c r="I9" i="4"/>
  <c r="H9" i="4"/>
  <c r="G9" i="4"/>
  <c r="R8" i="4"/>
  <c r="Q8" i="4"/>
  <c r="P8" i="4"/>
  <c r="O8" i="4"/>
  <c r="N8" i="4"/>
  <c r="M8" i="4"/>
  <c r="L8" i="4"/>
  <c r="F8" i="4" s="1"/>
  <c r="K8" i="4"/>
  <c r="J8" i="4"/>
  <c r="I8" i="4"/>
  <c r="H8" i="4"/>
  <c r="G8" i="4"/>
  <c r="R7" i="4"/>
  <c r="Q7" i="4"/>
  <c r="P7" i="4"/>
  <c r="O7" i="4"/>
  <c r="N7" i="4"/>
  <c r="M7" i="4"/>
  <c r="L7" i="4"/>
  <c r="K7" i="4"/>
  <c r="J7" i="4"/>
  <c r="I7" i="4"/>
  <c r="H7" i="4"/>
  <c r="G7" i="4"/>
  <c r="R6" i="4"/>
  <c r="Q6" i="4"/>
  <c r="P6" i="4"/>
  <c r="O6" i="4"/>
  <c r="N6" i="4"/>
  <c r="M6" i="4"/>
  <c r="L6" i="4"/>
  <c r="F6" i="4" s="1"/>
  <c r="K6" i="4"/>
  <c r="J6" i="4"/>
  <c r="I6" i="4"/>
  <c r="H6" i="4"/>
  <c r="G6" i="4"/>
  <c r="R5" i="4"/>
  <c r="Q5" i="4"/>
  <c r="P5" i="4"/>
  <c r="O5" i="4"/>
  <c r="N5" i="4"/>
  <c r="M5" i="4"/>
  <c r="L5" i="4"/>
  <c r="K5" i="4"/>
  <c r="J5" i="4"/>
  <c r="I5" i="4"/>
  <c r="H5" i="4"/>
  <c r="G5" i="4"/>
  <c r="R4" i="4"/>
  <c r="Q4" i="4"/>
  <c r="P4" i="4"/>
  <c r="O4" i="4"/>
  <c r="N4" i="4"/>
  <c r="M4" i="4"/>
  <c r="L4" i="4"/>
  <c r="K4" i="4"/>
  <c r="J4" i="4"/>
  <c r="I4" i="4"/>
  <c r="H4" i="4"/>
  <c r="G4" i="4"/>
  <c r="F15" i="4" l="1"/>
  <c r="F11" i="4"/>
  <c r="F13" i="4"/>
  <c r="F39" i="4"/>
  <c r="F82" i="4"/>
  <c r="F84" i="4"/>
  <c r="F51" i="4"/>
  <c r="F53" i="4"/>
  <c r="F55" i="4"/>
  <c r="F61" i="4"/>
  <c r="F5" i="4"/>
  <c r="F17" i="4"/>
  <c r="F30" i="4"/>
  <c r="F32" i="4"/>
  <c r="F71" i="4"/>
  <c r="F75" i="4"/>
  <c r="F45" i="4"/>
  <c r="F40" i="4"/>
  <c r="F42" i="4"/>
  <c r="F44" i="4"/>
  <c r="F83" i="4"/>
  <c r="F48" i="4"/>
  <c r="F50" i="4"/>
  <c r="F52" i="4"/>
  <c r="F54" i="4"/>
  <c r="F62" i="4"/>
  <c r="F85" i="4"/>
  <c r="F16" i="4"/>
  <c r="F78" i="4"/>
  <c r="F76" i="4"/>
  <c r="F23" i="4"/>
  <c r="F34" i="4"/>
  <c r="F26" i="4"/>
  <c r="F28" i="4"/>
  <c r="F59" i="4"/>
  <c r="F79" i="4"/>
  <c r="F81" i="4"/>
  <c r="F90" i="4"/>
  <c r="F92" i="4"/>
  <c r="F43" i="4"/>
  <c r="F74" i="4"/>
  <c r="F98" i="4"/>
  <c r="F7" i="4"/>
  <c r="F9" i="4"/>
  <c r="F18" i="4"/>
  <c r="F27" i="4"/>
  <c r="F47" i="4"/>
  <c r="F49" i="4"/>
  <c r="F58" i="4"/>
  <c r="F60" i="4"/>
  <c r="F91" i="4"/>
  <c r="F36" i="4"/>
  <c r="F100" i="4"/>
  <c r="F73" i="4"/>
  <c r="F63" i="4"/>
  <c r="F67" i="4"/>
  <c r="F87" i="4"/>
  <c r="F4" i="4"/>
  <c r="F31" i="4"/>
  <c r="F33" i="4"/>
  <c r="F97" i="4"/>
  <c r="S6" i="1"/>
  <c r="T6" i="1"/>
  <c r="U6" i="1"/>
  <c r="V6" i="1"/>
  <c r="W6" i="1"/>
  <c r="X6" i="1"/>
  <c r="Y6" i="1"/>
  <c r="Z6" i="1"/>
  <c r="AA6" i="1"/>
  <c r="AB6" i="1"/>
  <c r="AC6" i="1"/>
  <c r="AD6" i="1"/>
  <c r="S7" i="1"/>
  <c r="T7" i="1"/>
  <c r="U7" i="1"/>
  <c r="V7" i="1"/>
  <c r="W7" i="1"/>
  <c r="X7" i="1"/>
  <c r="Y7" i="1"/>
  <c r="Z7" i="1"/>
  <c r="AA7" i="1"/>
  <c r="AB7" i="1"/>
  <c r="AC7" i="1"/>
  <c r="AD7" i="1"/>
  <c r="S8" i="1"/>
  <c r="T8" i="1"/>
  <c r="U8" i="1"/>
  <c r="V8" i="1"/>
  <c r="W8" i="1"/>
  <c r="X8" i="1"/>
  <c r="Y8" i="1"/>
  <c r="Z8" i="1"/>
  <c r="AA8" i="1"/>
  <c r="AB8" i="1"/>
  <c r="AC8" i="1"/>
  <c r="AD8" i="1"/>
  <c r="S9" i="1"/>
  <c r="T9" i="1"/>
  <c r="U9" i="1"/>
  <c r="V9" i="1"/>
  <c r="W9" i="1"/>
  <c r="X9" i="1"/>
  <c r="Y9" i="1"/>
  <c r="Z9" i="1"/>
  <c r="AA9" i="1"/>
  <c r="AB9" i="1"/>
  <c r="AC9" i="1"/>
  <c r="AD9" i="1"/>
  <c r="S10" i="1"/>
  <c r="T10" i="1"/>
  <c r="U10" i="1"/>
  <c r="V10" i="1"/>
  <c r="W10" i="1"/>
  <c r="X10" i="1"/>
  <c r="Y10" i="1"/>
  <c r="Z10" i="1"/>
  <c r="AA10" i="1"/>
  <c r="AB10" i="1"/>
  <c r="AC10" i="1"/>
  <c r="AD10" i="1"/>
  <c r="S11" i="1"/>
  <c r="T11" i="1"/>
  <c r="U11" i="1"/>
  <c r="V11" i="1"/>
  <c r="W11" i="1"/>
  <c r="X11" i="1"/>
  <c r="Y11" i="1"/>
  <c r="Z11" i="1"/>
  <c r="AA11" i="1"/>
  <c r="AB11" i="1"/>
  <c r="AC11" i="1"/>
  <c r="AD11" i="1"/>
  <c r="S12" i="1"/>
  <c r="T12" i="1"/>
  <c r="U12" i="1"/>
  <c r="V12" i="1"/>
  <c r="W12" i="1"/>
  <c r="X12" i="1"/>
  <c r="Y12" i="1"/>
  <c r="Z12" i="1"/>
  <c r="AA12" i="1"/>
  <c r="AB12" i="1"/>
  <c r="AC12" i="1"/>
  <c r="AD12" i="1"/>
  <c r="S13" i="1"/>
  <c r="T13" i="1"/>
  <c r="U13" i="1"/>
  <c r="V13" i="1"/>
  <c r="W13" i="1"/>
  <c r="X13" i="1"/>
  <c r="Y13" i="1"/>
  <c r="Z13" i="1"/>
  <c r="AA13" i="1"/>
  <c r="AB13" i="1"/>
  <c r="AC13" i="1"/>
  <c r="AD13" i="1"/>
  <c r="S14" i="1"/>
  <c r="T14" i="1"/>
  <c r="U14" i="1"/>
  <c r="V14" i="1"/>
  <c r="W14" i="1"/>
  <c r="X14" i="1"/>
  <c r="Y14" i="1"/>
  <c r="Z14" i="1"/>
  <c r="AA14" i="1"/>
  <c r="AB14" i="1"/>
  <c r="AC14" i="1"/>
  <c r="AD14" i="1"/>
  <c r="S15" i="1"/>
  <c r="T15" i="1"/>
  <c r="U15" i="1"/>
  <c r="V15" i="1"/>
  <c r="W15" i="1"/>
  <c r="X15" i="1"/>
  <c r="Y15" i="1"/>
  <c r="Z15" i="1"/>
  <c r="AA15" i="1"/>
  <c r="AB15" i="1"/>
  <c r="AC15" i="1"/>
  <c r="AD15" i="1"/>
  <c r="S16" i="1"/>
  <c r="T16" i="1"/>
  <c r="U16" i="1"/>
  <c r="V16" i="1"/>
  <c r="W16" i="1"/>
  <c r="X16" i="1"/>
  <c r="Y16" i="1"/>
  <c r="Z16" i="1"/>
  <c r="AA16" i="1"/>
  <c r="AB16" i="1"/>
  <c r="AC16" i="1"/>
  <c r="AD16" i="1"/>
  <c r="S17" i="1"/>
  <c r="T17" i="1"/>
  <c r="U17" i="1"/>
  <c r="V17" i="1"/>
  <c r="W17" i="1"/>
  <c r="X17" i="1"/>
  <c r="Y17" i="1"/>
  <c r="Z17" i="1"/>
  <c r="AA17" i="1"/>
  <c r="AB17" i="1"/>
  <c r="AC17" i="1"/>
  <c r="AD17" i="1"/>
  <c r="S18" i="1"/>
  <c r="T18" i="1"/>
  <c r="U18" i="1"/>
  <c r="V18" i="1"/>
  <c r="W18" i="1"/>
  <c r="X18" i="1"/>
  <c r="Y18" i="1"/>
  <c r="Z18" i="1"/>
  <c r="AA18" i="1"/>
  <c r="AB18" i="1"/>
  <c r="AC18" i="1"/>
  <c r="AD18" i="1"/>
  <c r="S19" i="1"/>
  <c r="T19" i="1"/>
  <c r="U19" i="1"/>
  <c r="V19" i="1"/>
  <c r="W19" i="1"/>
  <c r="X19" i="1"/>
  <c r="Y19" i="1"/>
  <c r="Z19" i="1"/>
  <c r="AA19" i="1"/>
  <c r="AB19" i="1"/>
  <c r="AC19" i="1"/>
  <c r="AD19" i="1"/>
  <c r="S20" i="1"/>
  <c r="T20" i="1"/>
  <c r="U20" i="1"/>
  <c r="V20" i="1"/>
  <c r="W20" i="1"/>
  <c r="X20" i="1"/>
  <c r="Y20" i="1"/>
  <c r="Z20" i="1"/>
  <c r="AA20" i="1"/>
  <c r="AB20" i="1"/>
  <c r="AC20" i="1"/>
  <c r="AD20" i="1"/>
  <c r="S21" i="1"/>
  <c r="T21" i="1"/>
  <c r="U21" i="1"/>
  <c r="V21" i="1"/>
  <c r="W21" i="1"/>
  <c r="X21" i="1"/>
  <c r="Y21" i="1"/>
  <c r="Z21" i="1"/>
  <c r="AA21" i="1"/>
  <c r="AB21" i="1"/>
  <c r="AC21" i="1"/>
  <c r="AD21" i="1"/>
  <c r="S22" i="1"/>
  <c r="T22" i="1"/>
  <c r="U22" i="1"/>
  <c r="V22" i="1"/>
  <c r="W22" i="1"/>
  <c r="X22" i="1"/>
  <c r="Y22" i="1"/>
  <c r="Z22" i="1"/>
  <c r="AA22" i="1"/>
  <c r="AB22" i="1"/>
  <c r="AC22" i="1"/>
  <c r="AD22" i="1"/>
  <c r="S23" i="1"/>
  <c r="T23" i="1"/>
  <c r="U23" i="1"/>
  <c r="V23" i="1"/>
  <c r="W23" i="1"/>
  <c r="X23" i="1"/>
  <c r="Y23" i="1"/>
  <c r="Z23" i="1"/>
  <c r="AA23" i="1"/>
  <c r="AB23" i="1"/>
  <c r="AC23" i="1"/>
  <c r="AD23" i="1"/>
  <c r="S24" i="1"/>
  <c r="T24" i="1"/>
  <c r="U24" i="1"/>
  <c r="V24" i="1"/>
  <c r="W24" i="1"/>
  <c r="X24" i="1"/>
  <c r="Y24" i="1"/>
  <c r="Z24" i="1"/>
  <c r="AA24" i="1"/>
  <c r="AB24" i="1"/>
  <c r="AC24" i="1"/>
  <c r="AD24" i="1"/>
  <c r="S25" i="1"/>
  <c r="T25" i="1"/>
  <c r="U25" i="1"/>
  <c r="V25" i="1"/>
  <c r="W25" i="1"/>
  <c r="X25" i="1"/>
  <c r="Y25" i="1"/>
  <c r="Z25" i="1"/>
  <c r="AA25" i="1"/>
  <c r="AB25" i="1"/>
  <c r="AC25" i="1"/>
  <c r="AD25" i="1"/>
  <c r="S26" i="1"/>
  <c r="T26" i="1"/>
  <c r="U26" i="1"/>
  <c r="V26" i="1"/>
  <c r="W26" i="1"/>
  <c r="X26" i="1"/>
  <c r="Y26" i="1"/>
  <c r="Z26" i="1"/>
  <c r="AA26" i="1"/>
  <c r="AB26" i="1"/>
  <c r="AC26" i="1"/>
  <c r="AD26" i="1"/>
  <c r="S27" i="1"/>
  <c r="T27" i="1"/>
  <c r="U27" i="1"/>
  <c r="V27" i="1"/>
  <c r="W27" i="1"/>
  <c r="X27" i="1"/>
  <c r="Y27" i="1"/>
  <c r="Z27" i="1"/>
  <c r="AA27" i="1"/>
  <c r="AB27" i="1"/>
  <c r="AC27" i="1"/>
  <c r="AD27" i="1"/>
  <c r="S28" i="1"/>
  <c r="T28" i="1"/>
  <c r="U28" i="1"/>
  <c r="V28" i="1"/>
  <c r="W28" i="1"/>
  <c r="X28" i="1"/>
  <c r="Y28" i="1"/>
  <c r="Z28" i="1"/>
  <c r="AA28" i="1"/>
  <c r="AB28" i="1"/>
  <c r="AC28" i="1"/>
  <c r="AD28" i="1"/>
  <c r="S29" i="1"/>
  <c r="T29" i="1"/>
  <c r="U29" i="1"/>
  <c r="V29" i="1"/>
  <c r="W29" i="1"/>
  <c r="X29" i="1"/>
  <c r="Y29" i="1"/>
  <c r="Z29" i="1"/>
  <c r="AA29" i="1"/>
  <c r="AB29" i="1"/>
  <c r="AC29" i="1"/>
  <c r="AD29" i="1"/>
  <c r="S30" i="1"/>
  <c r="T30" i="1"/>
  <c r="U30" i="1"/>
  <c r="V30" i="1"/>
  <c r="W30" i="1"/>
  <c r="X30" i="1"/>
  <c r="Y30" i="1"/>
  <c r="Z30" i="1"/>
  <c r="AA30" i="1"/>
  <c r="AB30" i="1"/>
  <c r="AC30" i="1"/>
  <c r="AD30" i="1"/>
  <c r="S31" i="1"/>
  <c r="T31" i="1"/>
  <c r="U31" i="1"/>
  <c r="V31" i="1"/>
  <c r="W31" i="1"/>
  <c r="X31" i="1"/>
  <c r="Y31" i="1"/>
  <c r="Z31" i="1"/>
  <c r="AA31" i="1"/>
  <c r="AB31" i="1"/>
  <c r="AC31" i="1"/>
  <c r="AD31" i="1"/>
  <c r="S32" i="1"/>
  <c r="T32" i="1"/>
  <c r="U32" i="1"/>
  <c r="V32" i="1"/>
  <c r="W32" i="1"/>
  <c r="X32" i="1"/>
  <c r="Y32" i="1"/>
  <c r="Z32" i="1"/>
  <c r="AA32" i="1"/>
  <c r="AB32" i="1"/>
  <c r="AC32" i="1"/>
  <c r="AD32" i="1"/>
  <c r="S33" i="1"/>
  <c r="T33" i="1"/>
  <c r="U33" i="1"/>
  <c r="V33" i="1"/>
  <c r="W33" i="1"/>
  <c r="X33" i="1"/>
  <c r="Y33" i="1"/>
  <c r="Z33" i="1"/>
  <c r="AA33" i="1"/>
  <c r="AB33" i="1"/>
  <c r="AC33" i="1"/>
  <c r="AD33" i="1"/>
  <c r="S34" i="1"/>
  <c r="T34" i="1"/>
  <c r="U34" i="1"/>
  <c r="V34" i="1"/>
  <c r="W34" i="1"/>
  <c r="X34" i="1"/>
  <c r="Y34" i="1"/>
  <c r="Z34" i="1"/>
  <c r="AA34" i="1"/>
  <c r="AB34" i="1"/>
  <c r="AC34" i="1"/>
  <c r="AD34" i="1"/>
  <c r="S35" i="1"/>
  <c r="T35" i="1"/>
  <c r="U35" i="1"/>
  <c r="V35" i="1"/>
  <c r="W35" i="1"/>
  <c r="X35" i="1"/>
  <c r="Y35" i="1"/>
  <c r="Z35" i="1"/>
  <c r="AA35" i="1"/>
  <c r="AB35" i="1"/>
  <c r="AC35" i="1"/>
  <c r="AD35" i="1"/>
  <c r="S36" i="1"/>
  <c r="T36" i="1"/>
  <c r="U36" i="1"/>
  <c r="V36" i="1"/>
  <c r="W36" i="1"/>
  <c r="X36" i="1"/>
  <c r="Y36" i="1"/>
  <c r="Z36" i="1"/>
  <c r="AA36" i="1"/>
  <c r="AB36" i="1"/>
  <c r="AC36" i="1"/>
  <c r="AD36" i="1"/>
  <c r="S37" i="1"/>
  <c r="T37" i="1"/>
  <c r="U37" i="1"/>
  <c r="V37" i="1"/>
  <c r="W37" i="1"/>
  <c r="X37" i="1"/>
  <c r="Y37" i="1"/>
  <c r="Z37" i="1"/>
  <c r="AA37" i="1"/>
  <c r="AB37" i="1"/>
  <c r="AC37" i="1"/>
  <c r="AD37" i="1"/>
  <c r="S38" i="1"/>
  <c r="T38" i="1"/>
  <c r="U38" i="1"/>
  <c r="V38" i="1"/>
  <c r="W38" i="1"/>
  <c r="X38" i="1"/>
  <c r="Y38" i="1"/>
  <c r="Z38" i="1"/>
  <c r="AA38" i="1"/>
  <c r="AB38" i="1"/>
  <c r="AC38" i="1"/>
  <c r="AD38" i="1"/>
  <c r="S39" i="1"/>
  <c r="T39" i="1"/>
  <c r="U39" i="1"/>
  <c r="V39" i="1"/>
  <c r="W39" i="1"/>
  <c r="X39" i="1"/>
  <c r="Y39" i="1"/>
  <c r="Z39" i="1"/>
  <c r="AA39" i="1"/>
  <c r="AB39" i="1"/>
  <c r="AC39" i="1"/>
  <c r="AD39" i="1"/>
  <c r="S40" i="1"/>
  <c r="T40" i="1"/>
  <c r="U40" i="1"/>
  <c r="V40" i="1"/>
  <c r="W40" i="1"/>
  <c r="X40" i="1"/>
  <c r="Y40" i="1"/>
  <c r="Z40" i="1"/>
  <c r="AA40" i="1"/>
  <c r="AB40" i="1"/>
  <c r="AC40" i="1"/>
  <c r="AD40" i="1"/>
  <c r="S41" i="1"/>
  <c r="T41" i="1"/>
  <c r="U41" i="1"/>
  <c r="V41" i="1"/>
  <c r="W41" i="1"/>
  <c r="X41" i="1"/>
  <c r="Y41" i="1"/>
  <c r="Z41" i="1"/>
  <c r="AA41" i="1"/>
  <c r="AB41" i="1"/>
  <c r="AC41" i="1"/>
  <c r="AD41" i="1"/>
  <c r="S42" i="1"/>
  <c r="T42" i="1"/>
  <c r="U42" i="1"/>
  <c r="V42" i="1"/>
  <c r="W42" i="1"/>
  <c r="X42" i="1"/>
  <c r="Y42" i="1"/>
  <c r="Z42" i="1"/>
  <c r="AA42" i="1"/>
  <c r="AB42" i="1"/>
  <c r="AC42" i="1"/>
  <c r="AD42" i="1"/>
  <c r="S43" i="1"/>
  <c r="T43" i="1"/>
  <c r="U43" i="1"/>
  <c r="V43" i="1"/>
  <c r="W43" i="1"/>
  <c r="X43" i="1"/>
  <c r="Y43" i="1"/>
  <c r="Z43" i="1"/>
  <c r="AA43" i="1"/>
  <c r="AB43" i="1"/>
  <c r="AC43" i="1"/>
  <c r="AD43" i="1"/>
  <c r="S44" i="1"/>
  <c r="T44" i="1"/>
  <c r="U44" i="1"/>
  <c r="V44" i="1"/>
  <c r="W44" i="1"/>
  <c r="X44" i="1"/>
  <c r="Y44" i="1"/>
  <c r="Z44" i="1"/>
  <c r="AA44" i="1"/>
  <c r="AB44" i="1"/>
  <c r="AC44" i="1"/>
  <c r="AD44" i="1"/>
  <c r="S45" i="1"/>
  <c r="T45" i="1"/>
  <c r="U45" i="1"/>
  <c r="V45" i="1"/>
  <c r="W45" i="1"/>
  <c r="X45" i="1"/>
  <c r="Y45" i="1"/>
  <c r="Z45" i="1"/>
  <c r="AA45" i="1"/>
  <c r="AB45" i="1"/>
  <c r="AC45" i="1"/>
  <c r="AD45" i="1"/>
  <c r="S46" i="1"/>
  <c r="T46" i="1"/>
  <c r="U46" i="1"/>
  <c r="V46" i="1"/>
  <c r="W46" i="1"/>
  <c r="X46" i="1"/>
  <c r="Y46" i="1"/>
  <c r="Z46" i="1"/>
  <c r="AA46" i="1"/>
  <c r="AB46" i="1"/>
  <c r="AC46" i="1"/>
  <c r="AD46" i="1"/>
  <c r="S47" i="1"/>
  <c r="T47" i="1"/>
  <c r="U47" i="1"/>
  <c r="V47" i="1"/>
  <c r="W47" i="1"/>
  <c r="X47" i="1"/>
  <c r="Y47" i="1"/>
  <c r="Z47" i="1"/>
  <c r="AA47" i="1"/>
  <c r="AB47" i="1"/>
  <c r="AC47" i="1"/>
  <c r="AD47" i="1"/>
  <c r="S48" i="1"/>
  <c r="T48" i="1"/>
  <c r="U48" i="1"/>
  <c r="V48" i="1"/>
  <c r="W48" i="1"/>
  <c r="X48" i="1"/>
  <c r="Y48" i="1"/>
  <c r="Z48" i="1"/>
  <c r="AA48" i="1"/>
  <c r="AB48" i="1"/>
  <c r="AC48" i="1"/>
  <c r="AD48" i="1"/>
  <c r="S49" i="1"/>
  <c r="T49" i="1"/>
  <c r="U49" i="1"/>
  <c r="V49" i="1"/>
  <c r="W49" i="1"/>
  <c r="X49" i="1"/>
  <c r="Y49" i="1"/>
  <c r="Z49" i="1"/>
  <c r="AA49" i="1"/>
  <c r="AB49" i="1"/>
  <c r="AC49" i="1"/>
  <c r="AD49" i="1"/>
  <c r="S50" i="1"/>
  <c r="T50" i="1"/>
  <c r="U50" i="1"/>
  <c r="V50" i="1"/>
  <c r="W50" i="1"/>
  <c r="X50" i="1"/>
  <c r="Y50" i="1"/>
  <c r="Z50" i="1"/>
  <c r="AA50" i="1"/>
  <c r="AB50" i="1"/>
  <c r="AC50" i="1"/>
  <c r="AD50" i="1"/>
  <c r="S51" i="1"/>
  <c r="T51" i="1"/>
  <c r="U51" i="1"/>
  <c r="V51" i="1"/>
  <c r="W51" i="1"/>
  <c r="X51" i="1"/>
  <c r="Y51" i="1"/>
  <c r="Z51" i="1"/>
  <c r="AA51" i="1"/>
  <c r="AB51" i="1"/>
  <c r="AC51" i="1"/>
  <c r="AD51" i="1"/>
  <c r="S52" i="1"/>
  <c r="T52" i="1"/>
  <c r="U52" i="1"/>
  <c r="V52" i="1"/>
  <c r="W52" i="1"/>
  <c r="X52" i="1"/>
  <c r="Y52" i="1"/>
  <c r="Z52" i="1"/>
  <c r="AA52" i="1"/>
  <c r="AB52" i="1"/>
  <c r="AC52" i="1"/>
  <c r="AD52" i="1"/>
  <c r="S53" i="1"/>
  <c r="T53" i="1"/>
  <c r="U53" i="1"/>
  <c r="V53" i="1"/>
  <c r="W53" i="1"/>
  <c r="X53" i="1"/>
  <c r="Y53" i="1"/>
  <c r="Z53" i="1"/>
  <c r="AA53" i="1"/>
  <c r="AB53" i="1"/>
  <c r="AC53" i="1"/>
  <c r="AD53" i="1"/>
  <c r="S54" i="1"/>
  <c r="T54" i="1"/>
  <c r="U54" i="1"/>
  <c r="V54" i="1"/>
  <c r="W54" i="1"/>
  <c r="X54" i="1"/>
  <c r="Y54" i="1"/>
  <c r="Z54" i="1"/>
  <c r="AA54" i="1"/>
  <c r="AB54" i="1"/>
  <c r="AC54" i="1"/>
  <c r="AD54" i="1"/>
  <c r="S55" i="1"/>
  <c r="T55" i="1"/>
  <c r="U55" i="1"/>
  <c r="V55" i="1"/>
  <c r="W55" i="1"/>
  <c r="X55" i="1"/>
  <c r="Y55" i="1"/>
  <c r="Z55" i="1"/>
  <c r="AA55" i="1"/>
  <c r="AB55" i="1"/>
  <c r="AC55" i="1"/>
  <c r="AD55" i="1"/>
  <c r="S56" i="1"/>
  <c r="T56" i="1"/>
  <c r="U56" i="1"/>
  <c r="V56" i="1"/>
  <c r="W56" i="1"/>
  <c r="X56" i="1"/>
  <c r="Y56" i="1"/>
  <c r="Z56" i="1"/>
  <c r="AA56" i="1"/>
  <c r="AB56" i="1"/>
  <c r="AC56" i="1"/>
  <c r="AD56" i="1"/>
  <c r="S57" i="1"/>
  <c r="T57" i="1"/>
  <c r="U57" i="1"/>
  <c r="V57" i="1"/>
  <c r="W57" i="1"/>
  <c r="X57" i="1"/>
  <c r="Y57" i="1"/>
  <c r="Z57" i="1"/>
  <c r="AA57" i="1"/>
  <c r="AB57" i="1"/>
  <c r="AC57" i="1"/>
  <c r="AD57" i="1"/>
  <c r="S58" i="1"/>
  <c r="T58" i="1"/>
  <c r="U58" i="1"/>
  <c r="V58" i="1"/>
  <c r="W58" i="1"/>
  <c r="X58" i="1"/>
  <c r="Y58" i="1"/>
  <c r="Z58" i="1"/>
  <c r="AA58" i="1"/>
  <c r="AB58" i="1"/>
  <c r="AC58" i="1"/>
  <c r="AD58" i="1"/>
  <c r="S59" i="1"/>
  <c r="T59" i="1"/>
  <c r="U59" i="1"/>
  <c r="V59" i="1"/>
  <c r="W59" i="1"/>
  <c r="X59" i="1"/>
  <c r="Y59" i="1"/>
  <c r="Z59" i="1"/>
  <c r="AA59" i="1"/>
  <c r="AB59" i="1"/>
  <c r="AC59" i="1"/>
  <c r="AD59" i="1"/>
  <c r="S60" i="1"/>
  <c r="T60" i="1"/>
  <c r="U60" i="1"/>
  <c r="V60" i="1"/>
  <c r="W60" i="1"/>
  <c r="X60" i="1"/>
  <c r="Y60" i="1"/>
  <c r="Z60" i="1"/>
  <c r="AA60" i="1"/>
  <c r="AB60" i="1"/>
  <c r="AC60" i="1"/>
  <c r="AD60" i="1"/>
  <c r="S61" i="1"/>
  <c r="T61" i="1"/>
  <c r="U61" i="1"/>
  <c r="V61" i="1"/>
  <c r="W61" i="1"/>
  <c r="X61" i="1"/>
  <c r="Y61" i="1"/>
  <c r="Z61" i="1"/>
  <c r="AA61" i="1"/>
  <c r="AB61" i="1"/>
  <c r="AC61" i="1"/>
  <c r="AD61" i="1"/>
  <c r="S62" i="1"/>
  <c r="T62" i="1"/>
  <c r="U62" i="1"/>
  <c r="V62" i="1"/>
  <c r="W62" i="1"/>
  <c r="X62" i="1"/>
  <c r="Y62" i="1"/>
  <c r="Z62" i="1"/>
  <c r="AA62" i="1"/>
  <c r="AB62" i="1"/>
  <c r="AC62" i="1"/>
  <c r="AD62" i="1"/>
  <c r="S63" i="1"/>
  <c r="T63" i="1"/>
  <c r="U63" i="1"/>
  <c r="V63" i="1"/>
  <c r="W63" i="1"/>
  <c r="X63" i="1"/>
  <c r="Y63" i="1"/>
  <c r="Z63" i="1"/>
  <c r="AA63" i="1"/>
  <c r="AB63" i="1"/>
  <c r="AC63" i="1"/>
  <c r="AD63" i="1"/>
  <c r="S64" i="1"/>
  <c r="T64" i="1"/>
  <c r="U64" i="1"/>
  <c r="V64" i="1"/>
  <c r="W64" i="1"/>
  <c r="X64" i="1"/>
  <c r="Y64" i="1"/>
  <c r="Z64" i="1"/>
  <c r="AA64" i="1"/>
  <c r="AB64" i="1"/>
  <c r="AC64" i="1"/>
  <c r="AD64" i="1"/>
  <c r="S65" i="1"/>
  <c r="T65" i="1"/>
  <c r="U65" i="1"/>
  <c r="V65" i="1"/>
  <c r="W65" i="1"/>
  <c r="X65" i="1"/>
  <c r="Y65" i="1"/>
  <c r="Z65" i="1"/>
  <c r="AA65" i="1"/>
  <c r="AB65" i="1"/>
  <c r="AC65" i="1"/>
  <c r="AD65" i="1"/>
  <c r="S66" i="1"/>
  <c r="T66" i="1"/>
  <c r="U66" i="1"/>
  <c r="V66" i="1"/>
  <c r="W66" i="1"/>
  <c r="X66" i="1"/>
  <c r="Y66" i="1"/>
  <c r="Z66" i="1"/>
  <c r="AA66" i="1"/>
  <c r="AB66" i="1"/>
  <c r="AC66" i="1"/>
  <c r="AD66" i="1"/>
  <c r="S67" i="1"/>
  <c r="T67" i="1"/>
  <c r="U67" i="1"/>
  <c r="V67" i="1"/>
  <c r="W67" i="1"/>
  <c r="X67" i="1"/>
  <c r="Y67" i="1"/>
  <c r="Z67" i="1"/>
  <c r="AA67" i="1"/>
  <c r="AB67" i="1"/>
  <c r="AC67" i="1"/>
  <c r="AD67" i="1"/>
  <c r="S68" i="1"/>
  <c r="T68" i="1"/>
  <c r="U68" i="1"/>
  <c r="V68" i="1"/>
  <c r="W68" i="1"/>
  <c r="X68" i="1"/>
  <c r="Y68" i="1"/>
  <c r="Z68" i="1"/>
  <c r="AA68" i="1"/>
  <c r="AB68" i="1"/>
  <c r="AC68" i="1"/>
  <c r="AD68" i="1"/>
  <c r="S69" i="1"/>
  <c r="T69" i="1"/>
  <c r="U69" i="1"/>
  <c r="V69" i="1"/>
  <c r="W69" i="1"/>
  <c r="X69" i="1"/>
  <c r="Y69" i="1"/>
  <c r="Z69" i="1"/>
  <c r="AA69" i="1"/>
  <c r="AB69" i="1"/>
  <c r="AC69" i="1"/>
  <c r="AD69" i="1"/>
  <c r="S70" i="1"/>
  <c r="T70" i="1"/>
  <c r="U70" i="1"/>
  <c r="V70" i="1"/>
  <c r="W70" i="1"/>
  <c r="X70" i="1"/>
  <c r="Y70" i="1"/>
  <c r="Z70" i="1"/>
  <c r="AA70" i="1"/>
  <c r="AB70" i="1"/>
  <c r="AC70" i="1"/>
  <c r="AD70" i="1"/>
  <c r="S71" i="1"/>
  <c r="T71" i="1"/>
  <c r="U71" i="1"/>
  <c r="V71" i="1"/>
  <c r="W71" i="1"/>
  <c r="X71" i="1"/>
  <c r="Y71" i="1"/>
  <c r="Z71" i="1"/>
  <c r="AA71" i="1"/>
  <c r="AB71" i="1"/>
  <c r="AC71" i="1"/>
  <c r="AD71" i="1"/>
  <c r="S72" i="1"/>
  <c r="T72" i="1"/>
  <c r="U72" i="1"/>
  <c r="V72" i="1"/>
  <c r="W72" i="1"/>
  <c r="X72" i="1"/>
  <c r="Y72" i="1"/>
  <c r="Z72" i="1"/>
  <c r="AA72" i="1"/>
  <c r="AB72" i="1"/>
  <c r="AC72" i="1"/>
  <c r="AD72" i="1"/>
  <c r="S73" i="1"/>
  <c r="T73" i="1"/>
  <c r="U73" i="1"/>
  <c r="V73" i="1"/>
  <c r="W73" i="1"/>
  <c r="X73" i="1"/>
  <c r="Y73" i="1"/>
  <c r="Z73" i="1"/>
  <c r="AA73" i="1"/>
  <c r="AB73" i="1"/>
  <c r="AC73" i="1"/>
  <c r="AD73" i="1"/>
  <c r="S74" i="1"/>
  <c r="T74" i="1"/>
  <c r="U74" i="1"/>
  <c r="V74" i="1"/>
  <c r="W74" i="1"/>
  <c r="X74" i="1"/>
  <c r="Y74" i="1"/>
  <c r="Z74" i="1"/>
  <c r="AA74" i="1"/>
  <c r="AB74" i="1"/>
  <c r="AC74" i="1"/>
  <c r="AD74" i="1"/>
  <c r="S75" i="1"/>
  <c r="T75" i="1"/>
  <c r="U75" i="1"/>
  <c r="V75" i="1"/>
  <c r="W75" i="1"/>
  <c r="X75" i="1"/>
  <c r="Y75" i="1"/>
  <c r="Z75" i="1"/>
  <c r="AA75" i="1"/>
  <c r="AB75" i="1"/>
  <c r="AC75" i="1"/>
  <c r="AD75" i="1"/>
  <c r="S76" i="1"/>
  <c r="T76" i="1"/>
  <c r="U76" i="1"/>
  <c r="V76" i="1"/>
  <c r="W76" i="1"/>
  <c r="X76" i="1"/>
  <c r="Y76" i="1"/>
  <c r="Z76" i="1"/>
  <c r="AA76" i="1"/>
  <c r="AB76" i="1"/>
  <c r="AC76" i="1"/>
  <c r="AD76" i="1"/>
  <c r="S77" i="1"/>
  <c r="T77" i="1"/>
  <c r="U77" i="1"/>
  <c r="V77" i="1"/>
  <c r="W77" i="1"/>
  <c r="X77" i="1"/>
  <c r="Y77" i="1"/>
  <c r="Z77" i="1"/>
  <c r="AA77" i="1"/>
  <c r="AB77" i="1"/>
  <c r="AC77" i="1"/>
  <c r="AD77" i="1"/>
  <c r="S78" i="1"/>
  <c r="T78" i="1"/>
  <c r="U78" i="1"/>
  <c r="V78" i="1"/>
  <c r="W78" i="1"/>
  <c r="X78" i="1"/>
  <c r="Y78" i="1"/>
  <c r="Z78" i="1"/>
  <c r="AA78" i="1"/>
  <c r="AB78" i="1"/>
  <c r="AC78" i="1"/>
  <c r="AD78" i="1"/>
  <c r="S79" i="1"/>
  <c r="T79" i="1"/>
  <c r="U79" i="1"/>
  <c r="V79" i="1"/>
  <c r="W79" i="1"/>
  <c r="X79" i="1"/>
  <c r="Y79" i="1"/>
  <c r="Z79" i="1"/>
  <c r="AA79" i="1"/>
  <c r="AB79" i="1"/>
  <c r="AC79" i="1"/>
  <c r="AD79" i="1"/>
  <c r="S80" i="1"/>
  <c r="T80" i="1"/>
  <c r="U80" i="1"/>
  <c r="V80" i="1"/>
  <c r="W80" i="1"/>
  <c r="X80" i="1"/>
  <c r="Y80" i="1"/>
  <c r="Z80" i="1"/>
  <c r="AA80" i="1"/>
  <c r="AB80" i="1"/>
  <c r="AC80" i="1"/>
  <c r="AD80" i="1"/>
  <c r="S81" i="1"/>
  <c r="T81" i="1"/>
  <c r="U81" i="1"/>
  <c r="V81" i="1"/>
  <c r="W81" i="1"/>
  <c r="X81" i="1"/>
  <c r="Y81" i="1"/>
  <c r="Z81" i="1"/>
  <c r="AA81" i="1"/>
  <c r="AB81" i="1"/>
  <c r="AC81" i="1"/>
  <c r="AD81" i="1"/>
  <c r="S82" i="1"/>
  <c r="T82" i="1"/>
  <c r="U82" i="1"/>
  <c r="V82" i="1"/>
  <c r="W82" i="1"/>
  <c r="X82" i="1"/>
  <c r="Y82" i="1"/>
  <c r="Z82" i="1"/>
  <c r="AA82" i="1"/>
  <c r="AB82" i="1"/>
  <c r="AC82" i="1"/>
  <c r="AD82" i="1"/>
  <c r="S83" i="1"/>
  <c r="T83" i="1"/>
  <c r="U83" i="1"/>
  <c r="V83" i="1"/>
  <c r="W83" i="1"/>
  <c r="X83" i="1"/>
  <c r="Y83" i="1"/>
  <c r="Z83" i="1"/>
  <c r="AA83" i="1"/>
  <c r="AB83" i="1"/>
  <c r="AC83" i="1"/>
  <c r="AD83" i="1"/>
  <c r="S84" i="1"/>
  <c r="T84" i="1"/>
  <c r="U84" i="1"/>
  <c r="V84" i="1"/>
  <c r="W84" i="1"/>
  <c r="X84" i="1"/>
  <c r="Y84" i="1"/>
  <c r="Z84" i="1"/>
  <c r="AA84" i="1"/>
  <c r="AB84" i="1"/>
  <c r="AC84" i="1"/>
  <c r="AD84" i="1"/>
  <c r="S85" i="1"/>
  <c r="T85" i="1"/>
  <c r="U85" i="1"/>
  <c r="V85" i="1"/>
  <c r="W85" i="1"/>
  <c r="X85" i="1"/>
  <c r="Y85" i="1"/>
  <c r="Z85" i="1"/>
  <c r="AA85" i="1"/>
  <c r="AB85" i="1"/>
  <c r="AC85" i="1"/>
  <c r="AD85" i="1"/>
  <c r="S86" i="1"/>
  <c r="T86" i="1"/>
  <c r="U86" i="1"/>
  <c r="V86" i="1"/>
  <c r="W86" i="1"/>
  <c r="X86" i="1"/>
  <c r="Y86" i="1"/>
  <c r="Z86" i="1"/>
  <c r="AA86" i="1"/>
  <c r="AB86" i="1"/>
  <c r="AC86" i="1"/>
  <c r="AD86" i="1"/>
  <c r="S87" i="1"/>
  <c r="T87" i="1"/>
  <c r="U87" i="1"/>
  <c r="V87" i="1"/>
  <c r="W87" i="1"/>
  <c r="X87" i="1"/>
  <c r="Y87" i="1"/>
  <c r="Z87" i="1"/>
  <c r="AA87" i="1"/>
  <c r="AB87" i="1"/>
  <c r="AC87" i="1"/>
  <c r="AD87" i="1"/>
  <c r="S88" i="1"/>
  <c r="T88" i="1"/>
  <c r="U88" i="1"/>
  <c r="V88" i="1"/>
  <c r="W88" i="1"/>
  <c r="X88" i="1"/>
  <c r="Y88" i="1"/>
  <c r="Z88" i="1"/>
  <c r="AA88" i="1"/>
  <c r="AB88" i="1"/>
  <c r="AC88" i="1"/>
  <c r="AD88" i="1"/>
  <c r="S89" i="1"/>
  <c r="T89" i="1"/>
  <c r="U89" i="1"/>
  <c r="V89" i="1"/>
  <c r="W89" i="1"/>
  <c r="X89" i="1"/>
  <c r="Y89" i="1"/>
  <c r="Z89" i="1"/>
  <c r="AA89" i="1"/>
  <c r="AB89" i="1"/>
  <c r="AC89" i="1"/>
  <c r="AD89" i="1"/>
  <c r="S90" i="1"/>
  <c r="T90" i="1"/>
  <c r="U90" i="1"/>
  <c r="V90" i="1"/>
  <c r="W90" i="1"/>
  <c r="X90" i="1"/>
  <c r="Y90" i="1"/>
  <c r="Z90" i="1"/>
  <c r="AA90" i="1"/>
  <c r="AB90" i="1"/>
  <c r="AC90" i="1"/>
  <c r="AD90" i="1"/>
  <c r="S91" i="1"/>
  <c r="T91" i="1"/>
  <c r="U91" i="1"/>
  <c r="V91" i="1"/>
  <c r="W91" i="1"/>
  <c r="X91" i="1"/>
  <c r="Y91" i="1"/>
  <c r="Z91" i="1"/>
  <c r="AA91" i="1"/>
  <c r="AB91" i="1"/>
  <c r="AC91" i="1"/>
  <c r="AD91" i="1"/>
  <c r="S92" i="1"/>
  <c r="T92" i="1"/>
  <c r="U92" i="1"/>
  <c r="V92" i="1"/>
  <c r="W92" i="1"/>
  <c r="X92" i="1"/>
  <c r="Y92" i="1"/>
  <c r="Z92" i="1"/>
  <c r="AA92" i="1"/>
  <c r="AB92" i="1"/>
  <c r="AC92" i="1"/>
  <c r="AD92" i="1"/>
  <c r="S93" i="1"/>
  <c r="T93" i="1"/>
  <c r="U93" i="1"/>
  <c r="V93" i="1"/>
  <c r="W93" i="1"/>
  <c r="X93" i="1"/>
  <c r="Y93" i="1"/>
  <c r="Z93" i="1"/>
  <c r="AA93" i="1"/>
  <c r="AB93" i="1"/>
  <c r="AC93" i="1"/>
  <c r="AD93" i="1"/>
  <c r="S94" i="1"/>
  <c r="T94" i="1"/>
  <c r="U94" i="1"/>
  <c r="V94" i="1"/>
  <c r="W94" i="1"/>
  <c r="X94" i="1"/>
  <c r="Y94" i="1"/>
  <c r="Z94" i="1"/>
  <c r="AA94" i="1"/>
  <c r="AB94" i="1"/>
  <c r="AC94" i="1"/>
  <c r="AD94" i="1"/>
  <c r="S95" i="1"/>
  <c r="T95" i="1"/>
  <c r="U95" i="1"/>
  <c r="V95" i="1"/>
  <c r="W95" i="1"/>
  <c r="X95" i="1"/>
  <c r="Y95" i="1"/>
  <c r="Z95" i="1"/>
  <c r="AA95" i="1"/>
  <c r="AB95" i="1"/>
  <c r="AC95" i="1"/>
  <c r="AD95" i="1"/>
  <c r="S96" i="1"/>
  <c r="T96" i="1"/>
  <c r="U96" i="1"/>
  <c r="V96" i="1"/>
  <c r="W96" i="1"/>
  <c r="X96" i="1"/>
  <c r="Y96" i="1"/>
  <c r="Z96" i="1"/>
  <c r="AA96" i="1"/>
  <c r="AB96" i="1"/>
  <c r="AC96" i="1"/>
  <c r="AD96" i="1"/>
  <c r="S97" i="1"/>
  <c r="T97" i="1"/>
  <c r="U97" i="1"/>
  <c r="V97" i="1"/>
  <c r="W97" i="1"/>
  <c r="X97" i="1"/>
  <c r="Y97" i="1"/>
  <c r="Z97" i="1"/>
  <c r="AA97" i="1"/>
  <c r="AB97" i="1"/>
  <c r="AC97" i="1"/>
  <c r="AD97" i="1"/>
  <c r="S98" i="1"/>
  <c r="T98" i="1"/>
  <c r="U98" i="1"/>
  <c r="V98" i="1"/>
  <c r="W98" i="1"/>
  <c r="X98" i="1"/>
  <c r="Y98" i="1"/>
  <c r="Z98" i="1"/>
  <c r="AA98" i="1"/>
  <c r="AB98" i="1"/>
  <c r="AC98" i="1"/>
  <c r="AD98" i="1"/>
  <c r="S99" i="1"/>
  <c r="T99" i="1"/>
  <c r="U99" i="1"/>
  <c r="V99" i="1"/>
  <c r="W99" i="1"/>
  <c r="X99" i="1"/>
  <c r="Y99" i="1"/>
  <c r="Z99" i="1"/>
  <c r="AA99" i="1"/>
  <c r="AB99" i="1"/>
  <c r="AC99" i="1"/>
  <c r="AD99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S5" i="1"/>
  <c r="T5" i="1"/>
  <c r="U5" i="1"/>
  <c r="V5" i="1"/>
  <c r="W5" i="1"/>
  <c r="X5" i="1"/>
  <c r="Y5" i="1"/>
  <c r="Z5" i="1"/>
  <c r="AA5" i="1"/>
  <c r="AB5" i="1"/>
  <c r="AC5" i="1"/>
  <c r="AD5" i="1"/>
  <c r="T4" i="1"/>
  <c r="U4" i="1"/>
  <c r="V4" i="1"/>
  <c r="W4" i="1"/>
  <c r="X4" i="1"/>
  <c r="Y4" i="1"/>
  <c r="Z4" i="1"/>
  <c r="AA4" i="1"/>
  <c r="AB4" i="1"/>
  <c r="AC4" i="1"/>
  <c r="AD4" i="1"/>
  <c r="S4" i="1"/>
  <c r="R102" i="1" l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</calcChain>
</file>

<file path=xl/sharedStrings.xml><?xml version="1.0" encoding="utf-8"?>
<sst xmlns="http://schemas.openxmlformats.org/spreadsheetml/2006/main" count="406" uniqueCount="150">
  <si>
    <t>wt.%</t>
  </si>
  <si>
    <t>atom</t>
  </si>
  <si>
    <t>BASE O = 24</t>
  </si>
  <si>
    <t>MEMO</t>
  </si>
  <si>
    <t xml:space="preserve">Comment  </t>
  </si>
  <si>
    <t xml:space="preserve">   No. </t>
  </si>
  <si>
    <t xml:space="preserve">   SiO2  </t>
  </si>
  <si>
    <t xml:space="preserve">   TiO2  </t>
  </si>
  <si>
    <t xml:space="preserve">   Al2O3 </t>
  </si>
  <si>
    <t xml:space="preserve">   Cr2O3 </t>
  </si>
  <si>
    <t xml:space="preserve">   FeO   </t>
  </si>
  <si>
    <t xml:space="preserve">   MgO   </t>
  </si>
  <si>
    <t xml:space="preserve">   CaO   </t>
  </si>
  <si>
    <t xml:space="preserve">   MnO   </t>
  </si>
  <si>
    <t xml:space="preserve">   NiO   </t>
  </si>
  <si>
    <t xml:space="preserve">   Na2O  </t>
  </si>
  <si>
    <t xml:space="preserve">   K2O   </t>
  </si>
  <si>
    <t xml:space="preserve">  Total  </t>
  </si>
  <si>
    <t xml:space="preserve">      Si </t>
  </si>
  <si>
    <t xml:space="preserve">      Ti </t>
  </si>
  <si>
    <t xml:space="preserve">      Al </t>
  </si>
  <si>
    <t xml:space="preserve">      Cr </t>
  </si>
  <si>
    <t xml:space="preserve">      Fe </t>
  </si>
  <si>
    <t xml:space="preserve">      Mg </t>
  </si>
  <si>
    <t xml:space="preserve">      Ca </t>
  </si>
  <si>
    <t xml:space="preserve">      Mn </t>
  </si>
  <si>
    <t xml:space="preserve">      Ni </t>
  </si>
  <si>
    <t xml:space="preserve">      Na </t>
  </si>
  <si>
    <t xml:space="preserve">      K  </t>
  </si>
  <si>
    <t>O</t>
  </si>
  <si>
    <t>LINE</t>
    <phoneticPr fontId="1"/>
  </si>
  <si>
    <t>Opx-line</t>
    <phoneticPr fontId="1"/>
  </si>
  <si>
    <t xml:space="preserve">HK1206g_Opx4-line_mid </t>
  </si>
  <si>
    <t>Mg# ratio</t>
    <phoneticPr fontId="1"/>
  </si>
  <si>
    <t xml:space="preserve">HK1206g_Opx4-line_1 </t>
  </si>
  <si>
    <t xml:space="preserve">HK1206g_Opx4-line_2 </t>
  </si>
  <si>
    <t xml:space="preserve">HK1206g_Opx4-line_3 </t>
  </si>
  <si>
    <t xml:space="preserve">HK1206g_Opx4-line_4 </t>
  </si>
  <si>
    <t xml:space="preserve">HK1206g_Opx4-line_5 </t>
  </si>
  <si>
    <t xml:space="preserve">HK1206g_Opx4-line_6 </t>
  </si>
  <si>
    <t xml:space="preserve">HK1206g_Opx4-line_7 </t>
  </si>
  <si>
    <t xml:space="preserve">HK1206g_Opx4-line_8 </t>
  </si>
  <si>
    <t xml:space="preserve">HK1206g_Opx4-line_9 </t>
  </si>
  <si>
    <t xml:space="preserve">HK1206g_Opx4-line_10 </t>
  </si>
  <si>
    <t xml:space="preserve">HK1206g_Opx4-line_11 </t>
  </si>
  <si>
    <t xml:space="preserve">HK1206g_Opx4-line_12 </t>
  </si>
  <si>
    <t xml:space="preserve">HK1206g_Opx4-line_13 </t>
  </si>
  <si>
    <t xml:space="preserve">HK1206g_Opx4-line_14 </t>
  </si>
  <si>
    <t xml:space="preserve">HK1206g_Opx4-line_15 </t>
  </si>
  <si>
    <t xml:space="preserve">HK1206g_Opx4-line_16 </t>
  </si>
  <si>
    <t xml:space="preserve">HK1206g_Opx4-line_17 </t>
  </si>
  <si>
    <t xml:space="preserve">HK1206g_Opx4-line_18 </t>
  </si>
  <si>
    <t xml:space="preserve">HK1206g_Opx4-line_19 </t>
  </si>
  <si>
    <t xml:space="preserve">HK1206g_Opx4-line_20 </t>
  </si>
  <si>
    <t xml:space="preserve">HK1206g_Opx4-line_21 </t>
  </si>
  <si>
    <t xml:space="preserve">HK1206g_Opx4-line_22 </t>
  </si>
  <si>
    <t xml:space="preserve">HK1206g_Opx4-line_23 </t>
  </si>
  <si>
    <t xml:space="preserve">HK1206g_Opx4-line_24 </t>
  </si>
  <si>
    <t xml:space="preserve">HK1206g_Opx4-line_25 </t>
  </si>
  <si>
    <t xml:space="preserve">HK1206g_Opx4-line_26 </t>
  </si>
  <si>
    <t xml:space="preserve">HK1206g_Opx4-line_27 </t>
  </si>
  <si>
    <t xml:space="preserve">HK1206g_Opx4-line_28 </t>
  </si>
  <si>
    <t xml:space="preserve">HK1206g_Opx4-line_29 </t>
  </si>
  <si>
    <t xml:space="preserve">HK1206g_Opx4-line_30 </t>
  </si>
  <si>
    <t xml:space="preserve">HK1206g_Opx4-line_31 </t>
  </si>
  <si>
    <t xml:space="preserve">HK1206g_Opx4-line_32 </t>
  </si>
  <si>
    <t xml:space="preserve">HK1206g_Opx4-line_33 </t>
  </si>
  <si>
    <t xml:space="preserve">HK1206g_Opx4-line_34 </t>
  </si>
  <si>
    <t xml:space="preserve">HK1206g_Opx4-line_35 </t>
  </si>
  <si>
    <t xml:space="preserve">HK1206g_Opx4-line_36 </t>
  </si>
  <si>
    <t xml:space="preserve">HK1206g_Opx4-line_37 </t>
  </si>
  <si>
    <t xml:space="preserve">HK1206g_Opx4-line_38 </t>
  </si>
  <si>
    <t xml:space="preserve">HK1206g_Opx4-line_39 </t>
  </si>
  <si>
    <t xml:space="preserve">HK1206g_Opx4-line_40 </t>
  </si>
  <si>
    <t xml:space="preserve">HK1206g_Opx4-line_41 </t>
  </si>
  <si>
    <t xml:space="preserve">HK1206g_Opx4-line_42 </t>
  </si>
  <si>
    <t xml:space="preserve">HK1206g_Opx4-line_43 </t>
  </si>
  <si>
    <t xml:space="preserve">HK1206g_Opx4-line_44 </t>
  </si>
  <si>
    <t xml:space="preserve">HK1206g_Opx4-line_45 </t>
  </si>
  <si>
    <t xml:space="preserve">HK1206g_Opx4-line_46 </t>
  </si>
  <si>
    <t xml:space="preserve">HK1206g_Opx4-line_47 </t>
  </si>
  <si>
    <t xml:space="preserve">HK1206g_Opx4-line_48 </t>
  </si>
  <si>
    <t xml:space="preserve">HK1206g_Opx4-line_49 </t>
  </si>
  <si>
    <t xml:space="preserve">HK1206g_Opx4-line_50 </t>
  </si>
  <si>
    <t xml:space="preserve">HK1206g_Opx4-line_51 </t>
  </si>
  <si>
    <t xml:space="preserve">HK1206g_Opx4-line_52 </t>
  </si>
  <si>
    <t xml:space="preserve">HK1206g_Opx4-line_53 </t>
  </si>
  <si>
    <t xml:space="preserve">HK1206g_Opx4-line_54 </t>
  </si>
  <si>
    <t xml:space="preserve">HK1206g_Opx4-line_55 </t>
  </si>
  <si>
    <t xml:space="preserve">HK1206g_Opx4-line_56 </t>
  </si>
  <si>
    <t xml:space="preserve">HK1206g_Opx4-line_57 </t>
  </si>
  <si>
    <t xml:space="preserve">HK1206g_Opx4-line_58 </t>
  </si>
  <si>
    <t xml:space="preserve">HK1206g_Opx4-line_59 </t>
  </si>
  <si>
    <t xml:space="preserve">HK1206g_Opx4-line_60 </t>
  </si>
  <si>
    <t xml:space="preserve">HK1206g_Opx4-line_61 </t>
  </si>
  <si>
    <t xml:space="preserve">HK1206g_Opx4-line_62 </t>
  </si>
  <si>
    <t xml:space="preserve">HK1206g_Opx4-line_63 </t>
  </si>
  <si>
    <t xml:space="preserve">HK1206g_Opx4-line_64 </t>
  </si>
  <si>
    <t xml:space="preserve">HK1206g_Opx4-line_65 </t>
  </si>
  <si>
    <t xml:space="preserve">HK1206g_Opx4-line_66 </t>
  </si>
  <si>
    <t xml:space="preserve">HK1206g_Opx4-line_67 </t>
  </si>
  <si>
    <t xml:space="preserve">HK1206g_Opx4-line_68 </t>
  </si>
  <si>
    <t xml:space="preserve">HK1206g_Opx4-line_69 </t>
  </si>
  <si>
    <t xml:space="preserve">HK1206g_Opx4-line_70 </t>
  </si>
  <si>
    <t xml:space="preserve">HK1206g_Opx4-line_71 </t>
  </si>
  <si>
    <t xml:space="preserve">HK1206g_Opx4-line_72 </t>
  </si>
  <si>
    <t xml:space="preserve">HK1206g_Opx4-line_73 </t>
  </si>
  <si>
    <t xml:space="preserve">HK1206g_Opx4-line_74 </t>
  </si>
  <si>
    <t xml:space="preserve">HK1206g_Opx4-line_75 </t>
  </si>
  <si>
    <t xml:space="preserve">HK1206g_Opx4-line_76 </t>
  </si>
  <si>
    <t xml:space="preserve">HK1206g_Opx4-line_77 </t>
  </si>
  <si>
    <t xml:space="preserve">HK1206g_Opx4-line_78 </t>
  </si>
  <si>
    <t xml:space="preserve">HK1206g_Opx4-line_79 </t>
  </si>
  <si>
    <t xml:space="preserve">HK1206g_Opx4-line_80 </t>
  </si>
  <si>
    <t xml:space="preserve">HK1206g_Opx4-line_81 </t>
  </si>
  <si>
    <t xml:space="preserve">HK1206g_Opx4-line_82 </t>
  </si>
  <si>
    <t xml:space="preserve">HK1206g_Opx4-line_83 </t>
  </si>
  <si>
    <t xml:space="preserve">HK1206g_Opx4-line_84 </t>
  </si>
  <si>
    <t xml:space="preserve">HK1206g_Opx4-line_85 </t>
  </si>
  <si>
    <t xml:space="preserve">HK1206g_Opx4-line_86 </t>
  </si>
  <si>
    <t xml:space="preserve">HK1206g_Opx4-line_87 </t>
  </si>
  <si>
    <t xml:space="preserve">HK1206g_Opx4-line_88 </t>
  </si>
  <si>
    <t xml:space="preserve">HK1206g_Opx4-line_89 </t>
  </si>
  <si>
    <t xml:space="preserve">HK1206g_Opx4-line_90 </t>
  </si>
  <si>
    <t xml:space="preserve">HK1206g_Opx4-line_91 </t>
  </si>
  <si>
    <t xml:space="preserve">HK1206g_Opx4-line_92 </t>
  </si>
  <si>
    <t xml:space="preserve">HK1206g_Opx4-line_93 </t>
  </si>
  <si>
    <t xml:space="preserve">HK1206g_Opx4-line_94 </t>
  </si>
  <si>
    <t xml:space="preserve">HK1206g_Opx4-line_95 </t>
  </si>
  <si>
    <t xml:space="preserve">HK1206g_Opx4-line_96 </t>
  </si>
  <si>
    <t xml:space="preserve">HK1206g_Opx4-line_97 </t>
  </si>
  <si>
    <t>μm</t>
    <phoneticPr fontId="1"/>
  </si>
  <si>
    <t>Al+Cr</t>
    <phoneticPr fontId="1"/>
  </si>
  <si>
    <t>Fe+Mg+Mn+Ni</t>
    <phoneticPr fontId="1"/>
  </si>
  <si>
    <t>@ 10kb</t>
    <phoneticPr fontId="1"/>
  </si>
  <si>
    <t>T-Ca-in-Opx</t>
    <phoneticPr fontId="1"/>
  </si>
  <si>
    <t>T-WS91</t>
    <phoneticPr fontId="1"/>
  </si>
  <si>
    <t>M1-Al</t>
    <phoneticPr fontId="1"/>
  </si>
  <si>
    <t>µm</t>
    <phoneticPr fontId="1"/>
  </si>
  <si>
    <t>No.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</si>
  <si>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</si>
  <si>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</si>
  <si>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</si>
  <si>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</si>
  <si>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</si>
  <si>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</si>
  <si>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Ti</t>
    <phoneticPr fontId="1"/>
  </si>
  <si>
    <t>Ti1</t>
    <phoneticPr fontId="1"/>
  </si>
  <si>
    <t>Ti2</t>
    <phoneticPr fontId="1"/>
  </si>
  <si>
    <t>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</si>
</sst>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0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176" fontId="0" fillId="0" borderId="0" xfId="0" applyNumberFormat="1"/>
    <xf numFmtId="1" fontId="0" fillId="0" borderId="0" xfId="0" applyNumberFormat="1"/>
    <xf numFmtId="0" fontId="0" fillId="0" borderId="0" xfId="0" quotePrefix="1"/>
    <xf numFmtId="177" fontId="0" fillId="0" borderId="0" xfId="0" applyNumberFormat="1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0" fillId="0" borderId="0" xfId="0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Summary!$G$4:$G$101</c:f>
              <c:numCache>
                <c:formatCode>0.000</c:formatCode>
                <c:ptCount val="98"/>
                <c:pt idx="0">
                  <c:v>1.9538052342358165</c:v>
                </c:pt>
                <c:pt idx="1">
                  <c:v>1.9472675096179151</c:v>
                </c:pt>
                <c:pt idx="2">
                  <c:v>1.9466390899689761</c:v>
                </c:pt>
                <c:pt idx="3">
                  <c:v>1.935166526903388</c:v>
                </c:pt>
                <c:pt idx="4">
                  <c:v>1.9418405061705193</c:v>
                </c:pt>
                <c:pt idx="5">
                  <c:v>1.9308472710441713</c:v>
                </c:pt>
                <c:pt idx="6">
                  <c:v>1.9387978826698407</c:v>
                </c:pt>
                <c:pt idx="7">
                  <c:v>1.9263862751105081</c:v>
                </c:pt>
                <c:pt idx="8">
                  <c:v>1.9379655559105633</c:v>
                </c:pt>
                <c:pt idx="9">
                  <c:v>1.931453177613379</c:v>
                </c:pt>
                <c:pt idx="10">
                  <c:v>1.9351945790904195</c:v>
                </c:pt>
                <c:pt idx="11">
                  <c:v>1.9316423366802715</c:v>
                </c:pt>
                <c:pt idx="12">
                  <c:v>1.9351888394003744</c:v>
                </c:pt>
                <c:pt idx="13">
                  <c:v>1.9273459887627795</c:v>
                </c:pt>
                <c:pt idx="14">
                  <c:v>1.9251838511181152</c:v>
                </c:pt>
                <c:pt idx="15">
                  <c:v>1.9184203949012746</c:v>
                </c:pt>
                <c:pt idx="16">
                  <c:v>1.9300440120454019</c:v>
                </c:pt>
                <c:pt idx="17">
                  <c:v>1.9267853120072089</c:v>
                </c:pt>
                <c:pt idx="18">
                  <c:v>1.925139175580159</c:v>
                </c:pt>
                <c:pt idx="19">
                  <c:v>1.9377534837362955</c:v>
                </c:pt>
                <c:pt idx="20">
                  <c:v>1.9358204276130166</c:v>
                </c:pt>
                <c:pt idx="21">
                  <c:v>1.9241326677426218</c:v>
                </c:pt>
                <c:pt idx="22">
                  <c:v>1.9338304405037909</c:v>
                </c:pt>
                <c:pt idx="23">
                  <c:v>1.9385364140387848</c:v>
                </c:pt>
                <c:pt idx="24">
                  <c:v>1.9394608565818283</c:v>
                </c:pt>
                <c:pt idx="25">
                  <c:v>1.9203902317000716</c:v>
                </c:pt>
                <c:pt idx="26">
                  <c:v>1.9308668579375321</c:v>
                </c:pt>
                <c:pt idx="27">
                  <c:v>1.9387286572744038</c:v>
                </c:pt>
                <c:pt idx="28">
                  <c:v>1.9231197492790519</c:v>
                </c:pt>
                <c:pt idx="29">
                  <c:v>1.9292340262945262</c:v>
                </c:pt>
                <c:pt idx="30">
                  <c:v>1.9214467505018229</c:v>
                </c:pt>
                <c:pt idx="31">
                  <c:v>1.9213957414876652</c:v>
                </c:pt>
                <c:pt idx="32">
                  <c:v>1.9074358302449494</c:v>
                </c:pt>
                <c:pt idx="33">
                  <c:v>1.9194576305107853</c:v>
                </c:pt>
                <c:pt idx="34">
                  <c:v>1.9132998894226863</c:v>
                </c:pt>
                <c:pt idx="35">
                  <c:v>1.9131955723245293</c:v>
                </c:pt>
                <c:pt idx="36">
                  <c:v>1.9165093455022817</c:v>
                </c:pt>
                <c:pt idx="37">
                  <c:v>1.9179106811174553</c:v>
                </c:pt>
                <c:pt idx="38">
                  <c:v>1.9029455604547749</c:v>
                </c:pt>
                <c:pt idx="39">
                  <c:v>1.9214636099709679</c:v>
                </c:pt>
                <c:pt idx="40">
                  <c:v>1.914425</c:v>
                </c:pt>
                <c:pt idx="41">
                  <c:v>1.9235561120676161</c:v>
                </c:pt>
                <c:pt idx="42">
                  <c:v>1.9110164462794432</c:v>
                </c:pt>
                <c:pt idx="43">
                  <c:v>1.9222330753625365</c:v>
                </c:pt>
                <c:pt idx="44">
                  <c:v>1.9165322227641668</c:v>
                </c:pt>
                <c:pt idx="45">
                  <c:v>1.9220541839851772</c:v>
                </c:pt>
                <c:pt idx="46">
                  <c:v>1.9252772035331707</c:v>
                </c:pt>
                <c:pt idx="47">
                  <c:v>1.9174112170583379</c:v>
                </c:pt>
                <c:pt idx="48">
                  <c:v>1.9200851090459652</c:v>
                </c:pt>
                <c:pt idx="49">
                  <c:v>1.9187205526251572</c:v>
                </c:pt>
                <c:pt idx="50">
                  <c:v>1.9223681655611302</c:v>
                </c:pt>
                <c:pt idx="51">
                  <c:v>1.9200340706966958</c:v>
                </c:pt>
                <c:pt idx="52">
                  <c:v>1.9014523145287623</c:v>
                </c:pt>
                <c:pt idx="53">
                  <c:v>1.9158986679680412</c:v>
                </c:pt>
                <c:pt idx="54">
                  <c:v>1.9127672480099052</c:v>
                </c:pt>
                <c:pt idx="55">
                  <c:v>1.9125041422042153</c:v>
                </c:pt>
                <c:pt idx="56">
                  <c:v>1.9190477978447791</c:v>
                </c:pt>
                <c:pt idx="57">
                  <c:v>1.9246774890825591</c:v>
                </c:pt>
                <c:pt idx="58">
                  <c:v>1.927477375849189</c:v>
                </c:pt>
                <c:pt idx="59">
                  <c:v>1.9154566715441663</c:v>
                </c:pt>
                <c:pt idx="60">
                  <c:v>1.9127380014752029</c:v>
                </c:pt>
                <c:pt idx="61">
                  <c:v>1.9152561456183148</c:v>
                </c:pt>
                <c:pt idx="62">
                  <c:v>1.9104992469738349</c:v>
                </c:pt>
                <c:pt idx="63">
                  <c:v>1.910812583960761</c:v>
                </c:pt>
                <c:pt idx="64">
                  <c:v>1.9184794509406458</c:v>
                </c:pt>
                <c:pt idx="65">
                  <c:v>1.911793384503838</c:v>
                </c:pt>
                <c:pt idx="66">
                  <c:v>1.9216030056355666</c:v>
                </c:pt>
                <c:pt idx="67">
                  <c:v>1.926852658564256</c:v>
                </c:pt>
                <c:pt idx="68">
                  <c:v>1.9110463771558597</c:v>
                </c:pt>
                <c:pt idx="69">
                  <c:v>1.9285342562809973</c:v>
                </c:pt>
                <c:pt idx="70">
                  <c:v>1.9086110503794855</c:v>
                </c:pt>
                <c:pt idx="71">
                  <c:v>1.915458076136513</c:v>
                </c:pt>
                <c:pt idx="72">
                  <c:v>1.9037809696810801</c:v>
                </c:pt>
                <c:pt idx="73">
                  <c:v>1.9220912609441738</c:v>
                </c:pt>
                <c:pt idx="74">
                  <c:v>1.9097469089909471</c:v>
                </c:pt>
                <c:pt idx="75">
                  <c:v>1.9243644293493587</c:v>
                </c:pt>
                <c:pt idx="76">
                  <c:v>1.9028384552013382</c:v>
                </c:pt>
                <c:pt idx="77">
                  <c:v>1.910913864233029</c:v>
                </c:pt>
                <c:pt idx="78">
                  <c:v>1.9159708018239479</c:v>
                </c:pt>
                <c:pt idx="79">
                  <c:v>1.908169320233106</c:v>
                </c:pt>
                <c:pt idx="80">
                  <c:v>1.9142766033276435</c:v>
                </c:pt>
                <c:pt idx="81">
                  <c:v>1.9098104132179778</c:v>
                </c:pt>
                <c:pt idx="82">
                  <c:v>1.9148100917660591</c:v>
                </c:pt>
                <c:pt idx="83">
                  <c:v>1.9114825363513714</c:v>
                </c:pt>
                <c:pt idx="84">
                  <c:v>1.9211064868416936</c:v>
                </c:pt>
                <c:pt idx="85">
                  <c:v>1.9219917635719561</c:v>
                </c:pt>
                <c:pt idx="86">
                  <c:v>1.9133869092999716</c:v>
                </c:pt>
                <c:pt idx="87">
                  <c:v>1.9197036907271965</c:v>
                </c:pt>
                <c:pt idx="88">
                  <c:v>1.9254418089282026</c:v>
                </c:pt>
                <c:pt idx="89">
                  <c:v>1.924283863538218</c:v>
                </c:pt>
                <c:pt idx="90">
                  <c:v>1.9261402421077021</c:v>
                </c:pt>
                <c:pt idx="91">
                  <c:v>1.9330166330329275</c:v>
                </c:pt>
                <c:pt idx="92">
                  <c:v>1.922584196567082</c:v>
                </c:pt>
                <c:pt idx="93">
                  <c:v>1.9257275508863261</c:v>
                </c:pt>
                <c:pt idx="94">
                  <c:v>1.9317626723781609</c:v>
                </c:pt>
                <c:pt idx="95">
                  <c:v>1.9410566174949375</c:v>
                </c:pt>
                <c:pt idx="96">
                  <c:v>1.9388275382562778</c:v>
                </c:pt>
                <c:pt idx="97">
                  <c:v>1.9361543614497054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15520"/>
        <c:axId val="169886848"/>
      </c:scatterChart>
      <c:valAx>
        <c:axId val="159115520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9886848"/>
        <c:crosses val="autoZero"/>
        <c:crossBetween val="midCat"/>
        <c:majorUnit val="200"/>
      </c:valAx>
      <c:valAx>
        <c:axId val="169886848"/>
        <c:scaling>
          <c:orientation val="minMax"/>
          <c:max val="1.96"/>
          <c:min val="1.8900000000000001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59115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Na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Summary!$P$4:$P$101</c:f>
              <c:numCache>
                <c:formatCode>0.000</c:formatCode>
                <c:ptCount val="98"/>
                <c:pt idx="0">
                  <c:v>2.8103279552354902E-3</c:v>
                </c:pt>
                <c:pt idx="1">
                  <c:v>2.8822416321006529E-3</c:v>
                </c:pt>
                <c:pt idx="2">
                  <c:v>3.6100404249318416E-3</c:v>
                </c:pt>
                <c:pt idx="3">
                  <c:v>1.6020626556691741E-3</c:v>
                </c:pt>
                <c:pt idx="4">
                  <c:v>2.8064900081438329E-3</c:v>
                </c:pt>
                <c:pt idx="5">
                  <c:v>1.4761255457286181E-3</c:v>
                </c:pt>
                <c:pt idx="6">
                  <c:v>1.8041156388010147E-3</c:v>
                </c:pt>
                <c:pt idx="7">
                  <c:v>3.8763809607172553E-3</c:v>
                </c:pt>
                <c:pt idx="8">
                  <c:v>2.7314701699651051E-3</c:v>
                </c:pt>
                <c:pt idx="9">
                  <c:v>4.1558701666103374E-3</c:v>
                </c:pt>
                <c:pt idx="10">
                  <c:v>4.5341249264144092E-3</c:v>
                </c:pt>
                <c:pt idx="11">
                  <c:v>2.8044169567068133E-3</c:v>
                </c:pt>
                <c:pt idx="12">
                  <c:v>1.0022990233848892E-3</c:v>
                </c:pt>
                <c:pt idx="13">
                  <c:v>8.0087094715503113E-4</c:v>
                </c:pt>
                <c:pt idx="14">
                  <c:v>3.2517884836660163E-3</c:v>
                </c:pt>
                <c:pt idx="15">
                  <c:v>1.5246188452886777E-3</c:v>
                </c:pt>
                <c:pt idx="16">
                  <c:v>2.4040718967751631E-3</c:v>
                </c:pt>
                <c:pt idx="17">
                  <c:v>2.9285875197116468E-3</c:v>
                </c:pt>
                <c:pt idx="18">
                  <c:v>2.4019515856633514E-3</c:v>
                </c:pt>
                <c:pt idx="19">
                  <c:v>3.4602293028766292E-3</c:v>
                </c:pt>
                <c:pt idx="20">
                  <c:v>4.7651890400652078E-4</c:v>
                </c:pt>
                <c:pt idx="21">
                  <c:v>3.2028425227389311E-3</c:v>
                </c:pt>
                <c:pt idx="22">
                  <c:v>6.2159283163105454E-3</c:v>
                </c:pt>
                <c:pt idx="23">
                  <c:v>1.8062768119214269E-3</c:v>
                </c:pt>
                <c:pt idx="24">
                  <c:v>3.5382463096216461E-3</c:v>
                </c:pt>
                <c:pt idx="25">
                  <c:v>3.1268565710890843E-3</c:v>
                </c:pt>
                <c:pt idx="26">
                  <c:v>2.1298720823884638E-3</c:v>
                </c:pt>
                <c:pt idx="27">
                  <c:v>1.8065260754475544E-3</c:v>
                </c:pt>
                <c:pt idx="28">
                  <c:v>3.0026460818596387E-3</c:v>
                </c:pt>
                <c:pt idx="29">
                  <c:v>1.9291839176213414E-3</c:v>
                </c:pt>
                <c:pt idx="30">
                  <c:v>3.3517387144581254E-3</c:v>
                </c:pt>
                <c:pt idx="31">
                  <c:v>3.7519932464121562E-3</c:v>
                </c:pt>
                <c:pt idx="32">
                  <c:v>2.9947965410099951E-3</c:v>
                </c:pt>
                <c:pt idx="33">
                  <c:v>2.8019088003702519E-3</c:v>
                </c:pt>
                <c:pt idx="34">
                  <c:v>3.3985343820477415E-3</c:v>
                </c:pt>
                <c:pt idx="35">
                  <c:v>2.9484520626670992E-3</c:v>
                </c:pt>
                <c:pt idx="36">
                  <c:v>2.0753891354628995E-3</c:v>
                </c:pt>
                <c:pt idx="37">
                  <c:v>1.475931681874183E-3</c:v>
                </c:pt>
                <c:pt idx="38">
                  <c:v>3.1931546746661842E-3</c:v>
                </c:pt>
                <c:pt idx="39">
                  <c:v>3.2035238762638902E-3</c:v>
                </c:pt>
                <c:pt idx="40">
                  <c:v>2.9250000000000001E-3</c:v>
                </c:pt>
                <c:pt idx="41">
                  <c:v>3.8566285803725152E-3</c:v>
                </c:pt>
                <c:pt idx="42">
                  <c:v>2.2736216168947579E-3</c:v>
                </c:pt>
                <c:pt idx="43">
                  <c:v>2.0036566734290078E-3</c:v>
                </c:pt>
                <c:pt idx="44">
                  <c:v>2.4762690879075529E-3</c:v>
                </c:pt>
                <c:pt idx="45">
                  <c:v>3.004657218688968E-3</c:v>
                </c:pt>
                <c:pt idx="46">
                  <c:v>1.7289983085886113E-3</c:v>
                </c:pt>
                <c:pt idx="47">
                  <c:v>2.928147758840754E-3</c:v>
                </c:pt>
                <c:pt idx="48">
                  <c:v>4.1553240088863857E-3</c:v>
                </c:pt>
                <c:pt idx="49">
                  <c:v>2.4027180748221423E-3</c:v>
                </c:pt>
                <c:pt idx="50">
                  <c:v>2.0795359878735494E-3</c:v>
                </c:pt>
                <c:pt idx="51">
                  <c:v>2.1294185434777165E-3</c:v>
                </c:pt>
                <c:pt idx="52">
                  <c:v>2.9458206169996315E-3</c:v>
                </c:pt>
                <c:pt idx="53">
                  <c:v>1.6016917869499661E-3</c:v>
                </c:pt>
                <c:pt idx="54">
                  <c:v>1.3507006759756624E-3</c:v>
                </c:pt>
                <c:pt idx="55">
                  <c:v>3.0011441862209968E-3</c:v>
                </c:pt>
                <c:pt idx="56">
                  <c:v>3.329203118937659E-3</c:v>
                </c:pt>
                <c:pt idx="57">
                  <c:v>2.2555401705438983E-3</c:v>
                </c:pt>
                <c:pt idx="58">
                  <c:v>4.5875009400616678E-3</c:v>
                </c:pt>
                <c:pt idx="59">
                  <c:v>3.5518203079078032E-3</c:v>
                </c:pt>
                <c:pt idx="60">
                  <c:v>3.5504881921264177E-3</c:v>
                </c:pt>
                <c:pt idx="61">
                  <c:v>3.2276224432351286E-3</c:v>
                </c:pt>
                <c:pt idx="62">
                  <c:v>4.8743602402184713E-3</c:v>
                </c:pt>
                <c:pt idx="63">
                  <c:v>4.1488331406791838E-3</c:v>
                </c:pt>
                <c:pt idx="64">
                  <c:v>3.8789516820260639E-3</c:v>
                </c:pt>
                <c:pt idx="65">
                  <c:v>4.0253018976423235E-3</c:v>
                </c:pt>
                <c:pt idx="66">
                  <c:v>2.2041327489041953E-3</c:v>
                </c:pt>
                <c:pt idx="67">
                  <c:v>4.3374430397201975E-3</c:v>
                </c:pt>
                <c:pt idx="68">
                  <c:v>3.0005438485725539E-3</c:v>
                </c:pt>
                <c:pt idx="69">
                  <c:v>1.8057671688956605E-3</c:v>
                </c:pt>
                <c:pt idx="70">
                  <c:v>5.4720929506199825E-3</c:v>
                </c:pt>
                <c:pt idx="71">
                  <c:v>3.4772384722665216E-3</c:v>
                </c:pt>
                <c:pt idx="72">
                  <c:v>3.2709726149678211E-3</c:v>
                </c:pt>
                <c:pt idx="73">
                  <c:v>3.1313801871312801E-3</c:v>
                </c:pt>
                <c:pt idx="74">
                  <c:v>5.5978658136585429E-3</c:v>
                </c:pt>
                <c:pt idx="75">
                  <c:v>1.9801856110689873E-3</c:v>
                </c:pt>
                <c:pt idx="76">
                  <c:v>1.8723319270040192E-3</c:v>
                </c:pt>
                <c:pt idx="77">
                  <c:v>1.4751843980497562E-3</c:v>
                </c:pt>
                <c:pt idx="78">
                  <c:v>2.2768072157274841E-3</c:v>
                </c:pt>
                <c:pt idx="79">
                  <c:v>4.6221400508435406E-3</c:v>
                </c:pt>
                <c:pt idx="80">
                  <c:v>2.6010892061050566E-3</c:v>
                </c:pt>
                <c:pt idx="81">
                  <c:v>4.947371708779711E-3</c:v>
                </c:pt>
                <c:pt idx="82">
                  <c:v>3.475608231440502E-3</c:v>
                </c:pt>
                <c:pt idx="83">
                  <c:v>4.8718333083495723E-3</c:v>
                </c:pt>
                <c:pt idx="84">
                  <c:v>1.7273210877116125E-3</c:v>
                </c:pt>
                <c:pt idx="85">
                  <c:v>3.0041682834933471E-3</c:v>
                </c:pt>
                <c:pt idx="86">
                  <c:v>2.4746597342865362E-3</c:v>
                </c:pt>
                <c:pt idx="87">
                  <c:v>2.2022986492151184E-3</c:v>
                </c:pt>
                <c:pt idx="88">
                  <c:v>3.2803100018154387E-3</c:v>
                </c:pt>
                <c:pt idx="89">
                  <c:v>3.7801741133176039E-3</c:v>
                </c:pt>
                <c:pt idx="90">
                  <c:v>5.2604880981456782E-4</c:v>
                </c:pt>
                <c:pt idx="91">
                  <c:v>3.2589212970506759E-3</c:v>
                </c:pt>
                <c:pt idx="92">
                  <c:v>1.1259570635039782E-3</c:v>
                </c:pt>
                <c:pt idx="93">
                  <c:v>2.8532634200366669E-3</c:v>
                </c:pt>
                <c:pt idx="94">
                  <c:v>1.0771678001978981E-3</c:v>
                </c:pt>
                <c:pt idx="95">
                  <c:v>1.4043094747004871E-3</c:v>
                </c:pt>
                <c:pt idx="96">
                  <c:v>1.0523216847169066E-3</c:v>
                </c:pt>
                <c:pt idx="97">
                  <c:v>2.2788598188181234E-3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64096"/>
        <c:axId val="287164672"/>
      </c:scatterChart>
      <c:valAx>
        <c:axId val="287164096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287164672"/>
        <c:crosses val="autoZero"/>
        <c:crossBetween val="midCat"/>
        <c:majorUnit val="200"/>
      </c:valAx>
      <c:valAx>
        <c:axId val="28716467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87164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Mg# ratio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Summary!$F$4:$F$101</c:f>
              <c:numCache>
                <c:formatCode>0.000</c:formatCode>
                <c:ptCount val="98"/>
                <c:pt idx="0">
                  <c:v>0.90942139956055668</c:v>
                </c:pt>
                <c:pt idx="1">
                  <c:v>0.90858263335011524</c:v>
                </c:pt>
                <c:pt idx="2">
                  <c:v>0.90854290039036567</c:v>
                </c:pt>
                <c:pt idx="3">
                  <c:v>0.91005004555598101</c:v>
                </c:pt>
                <c:pt idx="4">
                  <c:v>0.90723810787500836</c:v>
                </c:pt>
                <c:pt idx="5">
                  <c:v>0.90584064732084024</c:v>
                </c:pt>
                <c:pt idx="6">
                  <c:v>0.90986776530001989</c:v>
                </c:pt>
                <c:pt idx="7">
                  <c:v>0.90786395061402003</c:v>
                </c:pt>
                <c:pt idx="8">
                  <c:v>0.90828752811530944</c:v>
                </c:pt>
                <c:pt idx="9">
                  <c:v>0.90884550942794073</c:v>
                </c:pt>
                <c:pt idx="10">
                  <c:v>0.90751568264453997</c:v>
                </c:pt>
                <c:pt idx="11">
                  <c:v>0.90827113601954901</c:v>
                </c:pt>
                <c:pt idx="12">
                  <c:v>0.90689907524449476</c:v>
                </c:pt>
                <c:pt idx="13">
                  <c:v>0.90766622067375846</c:v>
                </c:pt>
                <c:pt idx="14">
                  <c:v>0.90730106644790809</c:v>
                </c:pt>
                <c:pt idx="15">
                  <c:v>0.90731353135313531</c:v>
                </c:pt>
                <c:pt idx="16">
                  <c:v>0.90645995520955536</c:v>
                </c:pt>
                <c:pt idx="17">
                  <c:v>0.9077577045696068</c:v>
                </c:pt>
                <c:pt idx="18">
                  <c:v>0.90806321068902829</c:v>
                </c:pt>
                <c:pt idx="19">
                  <c:v>0.90893003177327025</c:v>
                </c:pt>
                <c:pt idx="20">
                  <c:v>0.90604224748016304</c:v>
                </c:pt>
                <c:pt idx="21">
                  <c:v>0.90609903783452883</c:v>
                </c:pt>
                <c:pt idx="22">
                  <c:v>0.90532806706432378</c:v>
                </c:pt>
                <c:pt idx="23">
                  <c:v>0.90582164167069823</c:v>
                </c:pt>
                <c:pt idx="24">
                  <c:v>0.90507607378483912</c:v>
                </c:pt>
                <c:pt idx="25">
                  <c:v>0.908168961667287</c:v>
                </c:pt>
                <c:pt idx="26">
                  <c:v>0.90680198430208458</c:v>
                </c:pt>
                <c:pt idx="27">
                  <c:v>0.90578441145566724</c:v>
                </c:pt>
                <c:pt idx="28">
                  <c:v>0.90556207025211877</c:v>
                </c:pt>
                <c:pt idx="29">
                  <c:v>0.90538606604518046</c:v>
                </c:pt>
                <c:pt idx="30">
                  <c:v>0.90646267545725223</c:v>
                </c:pt>
                <c:pt idx="31">
                  <c:v>0.90556081180123393</c:v>
                </c:pt>
                <c:pt idx="32">
                  <c:v>0.90664559046301796</c:v>
                </c:pt>
                <c:pt idx="33">
                  <c:v>0.90717513295922581</c:v>
                </c:pt>
                <c:pt idx="34">
                  <c:v>0.90788111980894259</c:v>
                </c:pt>
                <c:pt idx="35">
                  <c:v>0.90604755911770551</c:v>
                </c:pt>
                <c:pt idx="36">
                  <c:v>0.90739685358709621</c:v>
                </c:pt>
                <c:pt idx="37">
                  <c:v>0.90723283001784238</c:v>
                </c:pt>
                <c:pt idx="38">
                  <c:v>0.90719761835761525</c:v>
                </c:pt>
                <c:pt idx="39">
                  <c:v>0.90608331555365906</c:v>
                </c:pt>
                <c:pt idx="40">
                  <c:v>0.90646766169154225</c:v>
                </c:pt>
                <c:pt idx="41">
                  <c:v>0.90583001576402056</c:v>
                </c:pt>
                <c:pt idx="42">
                  <c:v>0.90694137716711409</c:v>
                </c:pt>
                <c:pt idx="43">
                  <c:v>0.9060688211294825</c:v>
                </c:pt>
                <c:pt idx="44">
                  <c:v>0.90442657277370997</c:v>
                </c:pt>
                <c:pt idx="45">
                  <c:v>0.90689613639709332</c:v>
                </c:pt>
                <c:pt idx="46">
                  <c:v>0.90328604438712445</c:v>
                </c:pt>
                <c:pt idx="47">
                  <c:v>0.90326251388944667</c:v>
                </c:pt>
                <c:pt idx="48">
                  <c:v>0.90510293032924294</c:v>
                </c:pt>
                <c:pt idx="49">
                  <c:v>0.90463514146210955</c:v>
                </c:pt>
                <c:pt idx="50">
                  <c:v>0.90593806333575488</c:v>
                </c:pt>
                <c:pt idx="51">
                  <c:v>0.90376112159611754</c:v>
                </c:pt>
                <c:pt idx="52">
                  <c:v>0.9059533280297003</c:v>
                </c:pt>
                <c:pt idx="53">
                  <c:v>0.90511105164570504</c:v>
                </c:pt>
                <c:pt idx="54">
                  <c:v>0.90374966639978649</c:v>
                </c:pt>
                <c:pt idx="55">
                  <c:v>0.90595916841360347</c:v>
                </c:pt>
                <c:pt idx="56">
                  <c:v>0.90595573601891299</c:v>
                </c:pt>
                <c:pt idx="57">
                  <c:v>0.90575064844306474</c:v>
                </c:pt>
                <c:pt idx="58">
                  <c:v>0.90508492826186437</c:v>
                </c:pt>
                <c:pt idx="59">
                  <c:v>0.90535528457453907</c:v>
                </c:pt>
                <c:pt idx="60">
                  <c:v>0.90530712465137386</c:v>
                </c:pt>
                <c:pt idx="61">
                  <c:v>0.90537907100907633</c:v>
                </c:pt>
                <c:pt idx="62">
                  <c:v>0.90571367658032198</c:v>
                </c:pt>
                <c:pt idx="63">
                  <c:v>0.90556487919230666</c:v>
                </c:pt>
                <c:pt idx="64">
                  <c:v>0.9053451223421306</c:v>
                </c:pt>
                <c:pt idx="65">
                  <c:v>0.90529218227591812</c:v>
                </c:pt>
                <c:pt idx="66">
                  <c:v>0.90362769263744513</c:v>
                </c:pt>
                <c:pt idx="67">
                  <c:v>0.90469996883848847</c:v>
                </c:pt>
                <c:pt idx="68">
                  <c:v>0.90369886916099473</c:v>
                </c:pt>
                <c:pt idx="69">
                  <c:v>0.90377714825306898</c:v>
                </c:pt>
                <c:pt idx="70">
                  <c:v>0.90597631799274392</c:v>
                </c:pt>
                <c:pt idx="71">
                  <c:v>0.90610247014296608</c:v>
                </c:pt>
                <c:pt idx="72">
                  <c:v>0.90743274659581541</c:v>
                </c:pt>
                <c:pt idx="73">
                  <c:v>0.90596453519613107</c:v>
                </c:pt>
                <c:pt idx="74">
                  <c:v>0.90646505251108123</c:v>
                </c:pt>
                <c:pt idx="75">
                  <c:v>0.90456576751197981</c:v>
                </c:pt>
                <c:pt idx="76">
                  <c:v>0.90666984973275511</c:v>
                </c:pt>
                <c:pt idx="77">
                  <c:v>0.90545807670307155</c:v>
                </c:pt>
                <c:pt idx="78">
                  <c:v>0.90676199385273282</c:v>
                </c:pt>
                <c:pt idx="79">
                  <c:v>0.90496197415306068</c:v>
                </c:pt>
                <c:pt idx="80">
                  <c:v>0.90469268826094484</c:v>
                </c:pt>
                <c:pt idx="81">
                  <c:v>0.90679836222482191</c:v>
                </c:pt>
                <c:pt idx="82">
                  <c:v>0.90542088438998403</c:v>
                </c:pt>
                <c:pt idx="83">
                  <c:v>0.9052079181612861</c:v>
                </c:pt>
                <c:pt idx="84">
                  <c:v>0.90632509211299195</c:v>
                </c:pt>
                <c:pt idx="85">
                  <c:v>0.90632396795891901</c:v>
                </c:pt>
                <c:pt idx="86">
                  <c:v>0.90841528314156417</c:v>
                </c:pt>
                <c:pt idx="87">
                  <c:v>0.90599442317185441</c:v>
                </c:pt>
                <c:pt idx="88">
                  <c:v>0.90557939914163099</c:v>
                </c:pt>
                <c:pt idx="89">
                  <c:v>0.90698949903016512</c:v>
                </c:pt>
                <c:pt idx="90">
                  <c:v>0.90733595888124963</c:v>
                </c:pt>
                <c:pt idx="91">
                  <c:v>0.90527642232827488</c:v>
                </c:pt>
                <c:pt idx="92">
                  <c:v>0.90652927350711088</c:v>
                </c:pt>
                <c:pt idx="93">
                  <c:v>0.90577135481123672</c:v>
                </c:pt>
                <c:pt idx="94">
                  <c:v>0.90663269389824175</c:v>
                </c:pt>
                <c:pt idx="95">
                  <c:v>0.90683462376806945</c:v>
                </c:pt>
                <c:pt idx="96">
                  <c:v>0.90695234047075068</c:v>
                </c:pt>
                <c:pt idx="97">
                  <c:v>0.9099051354072818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66400"/>
        <c:axId val="287166976"/>
      </c:scatterChart>
      <c:valAx>
        <c:axId val="287166400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287166976"/>
        <c:crosses val="autoZero"/>
        <c:crossBetween val="midCat"/>
        <c:majorUnit val="200"/>
      </c:valAx>
      <c:valAx>
        <c:axId val="28716697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87166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Al+Cr atom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Al+Cr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Summary!$W$4:$W$101</c:f>
              <c:numCache>
                <c:formatCode>0.000</c:formatCode>
                <c:ptCount val="98"/>
                <c:pt idx="0">
                  <c:v>0.13599979926228892</c:v>
                </c:pt>
                <c:pt idx="1">
                  <c:v>0.13701926089299366</c:v>
                </c:pt>
                <c:pt idx="2">
                  <c:v>0.14016483344301336</c:v>
                </c:pt>
                <c:pt idx="3">
                  <c:v>0.14280886641550999</c:v>
                </c:pt>
                <c:pt idx="4">
                  <c:v>0.14448411952640483</c:v>
                </c:pt>
                <c:pt idx="5">
                  <c:v>0.1447853988666358</c:v>
                </c:pt>
                <c:pt idx="6">
                  <c:v>0.14698531023898267</c:v>
                </c:pt>
                <c:pt idx="7">
                  <c:v>0.14975334963080597</c:v>
                </c:pt>
                <c:pt idx="8">
                  <c:v>0.14975473152028868</c:v>
                </c:pt>
                <c:pt idx="9">
                  <c:v>0.15141387209433327</c:v>
                </c:pt>
                <c:pt idx="10">
                  <c:v>0.15305802928393392</c:v>
                </c:pt>
                <c:pt idx="11">
                  <c:v>0.15274056639206751</c:v>
                </c:pt>
                <c:pt idx="12">
                  <c:v>0.15290071601736482</c:v>
                </c:pt>
                <c:pt idx="13">
                  <c:v>0.15374219463666738</c:v>
                </c:pt>
                <c:pt idx="14">
                  <c:v>0.15353444394416932</c:v>
                </c:pt>
                <c:pt idx="15">
                  <c:v>0.15573606598350409</c:v>
                </c:pt>
                <c:pt idx="16">
                  <c:v>0.15809276962855837</c:v>
                </c:pt>
                <c:pt idx="17">
                  <c:v>0.15694225426147029</c:v>
                </c:pt>
                <c:pt idx="18">
                  <c:v>0.15687746293863764</c:v>
                </c:pt>
                <c:pt idx="19">
                  <c:v>0.15693895077322334</c:v>
                </c:pt>
                <c:pt idx="20">
                  <c:v>0.16106338955420402</c:v>
                </c:pt>
                <c:pt idx="21">
                  <c:v>0.15929137109184399</c:v>
                </c:pt>
                <c:pt idx="22">
                  <c:v>0.16136349395325522</c:v>
                </c:pt>
                <c:pt idx="23">
                  <c:v>0.15920323122851909</c:v>
                </c:pt>
                <c:pt idx="24">
                  <c:v>0.16110312984234729</c:v>
                </c:pt>
                <c:pt idx="25">
                  <c:v>0.16092054657452862</c:v>
                </c:pt>
                <c:pt idx="26">
                  <c:v>0.16101832942856784</c:v>
                </c:pt>
                <c:pt idx="27">
                  <c:v>0.16068045815508525</c:v>
                </c:pt>
                <c:pt idx="28">
                  <c:v>0.16199275611632752</c:v>
                </c:pt>
                <c:pt idx="29">
                  <c:v>0.1613248733190106</c:v>
                </c:pt>
                <c:pt idx="30">
                  <c:v>0.16080841936754692</c:v>
                </c:pt>
                <c:pt idx="31">
                  <c:v>0.1618109620736016</c:v>
                </c:pt>
                <c:pt idx="32">
                  <c:v>0.16141953356043875</c:v>
                </c:pt>
                <c:pt idx="33">
                  <c:v>0.16341132396445077</c:v>
                </c:pt>
                <c:pt idx="34">
                  <c:v>0.16228001674277967</c:v>
                </c:pt>
                <c:pt idx="35">
                  <c:v>0.16221483721046448</c:v>
                </c:pt>
                <c:pt idx="36">
                  <c:v>0.16323060573857601</c:v>
                </c:pt>
                <c:pt idx="37">
                  <c:v>0.16412860618265279</c:v>
                </c:pt>
                <c:pt idx="38">
                  <c:v>0.16359928403485027</c:v>
                </c:pt>
                <c:pt idx="39">
                  <c:v>0.16605766342977277</c:v>
                </c:pt>
                <c:pt idx="40">
                  <c:v>0.16622500000000001</c:v>
                </c:pt>
                <c:pt idx="41">
                  <c:v>0.16911566755360777</c:v>
                </c:pt>
                <c:pt idx="42">
                  <c:v>0.16664896906250587</c:v>
                </c:pt>
                <c:pt idx="43">
                  <c:v>0.17016054299095851</c:v>
                </c:pt>
                <c:pt idx="44">
                  <c:v>0.1681111569679461</c:v>
                </c:pt>
                <c:pt idx="45">
                  <c:v>0.16913716260203315</c:v>
                </c:pt>
                <c:pt idx="46">
                  <c:v>0.16976758754620061</c:v>
                </c:pt>
                <c:pt idx="47">
                  <c:v>0.17100883449708437</c:v>
                </c:pt>
                <c:pt idx="48">
                  <c:v>0.17031822021965645</c:v>
                </c:pt>
                <c:pt idx="49">
                  <c:v>0.17024258692646055</c:v>
                </c:pt>
                <c:pt idx="50">
                  <c:v>0.17119842656795137</c:v>
                </c:pt>
                <c:pt idx="51">
                  <c:v>0.176716687125786</c:v>
                </c:pt>
                <c:pt idx="52">
                  <c:v>0.17335405393597833</c:v>
                </c:pt>
                <c:pt idx="53">
                  <c:v>0.17455937834337518</c:v>
                </c:pt>
                <c:pt idx="54">
                  <c:v>0.17331490710806233</c:v>
                </c:pt>
                <c:pt idx="55">
                  <c:v>0.17379125791708086</c:v>
                </c:pt>
                <c:pt idx="56">
                  <c:v>0.17054030713776144</c:v>
                </c:pt>
                <c:pt idx="57">
                  <c:v>0.1741026396085385</c:v>
                </c:pt>
                <c:pt idx="58">
                  <c:v>0.17239477576395679</c:v>
                </c:pt>
                <c:pt idx="59">
                  <c:v>0.17121274653259796</c:v>
                </c:pt>
                <c:pt idx="60">
                  <c:v>0.17284876670542199</c:v>
                </c:pt>
                <c:pt idx="61">
                  <c:v>0.17354100206417711</c:v>
                </c:pt>
                <c:pt idx="62">
                  <c:v>0.17262734266127572</c:v>
                </c:pt>
                <c:pt idx="63">
                  <c:v>0.17102689868474491</c:v>
                </c:pt>
                <c:pt idx="64">
                  <c:v>0.17072392499859229</c:v>
                </c:pt>
                <c:pt idx="65">
                  <c:v>0.17116283721279096</c:v>
                </c:pt>
                <c:pt idx="66">
                  <c:v>0.17269881026925485</c:v>
                </c:pt>
                <c:pt idx="67">
                  <c:v>0.17492682131865789</c:v>
                </c:pt>
                <c:pt idx="68">
                  <c:v>0.17218120784392171</c:v>
                </c:pt>
                <c:pt idx="69">
                  <c:v>0.17488353428763112</c:v>
                </c:pt>
                <c:pt idx="70">
                  <c:v>0.17253334166224191</c:v>
                </c:pt>
                <c:pt idx="71">
                  <c:v>0.17131028099338949</c:v>
                </c:pt>
                <c:pt idx="72">
                  <c:v>0.17391087223855625</c:v>
                </c:pt>
                <c:pt idx="73">
                  <c:v>0.17540739256234578</c:v>
                </c:pt>
                <c:pt idx="74">
                  <c:v>0.17205940235285297</c:v>
                </c:pt>
                <c:pt idx="75">
                  <c:v>0.17478271222764613</c:v>
                </c:pt>
                <c:pt idx="76">
                  <c:v>0.17252914596699701</c:v>
                </c:pt>
                <c:pt idx="77">
                  <c:v>0.17142142767845983</c:v>
                </c:pt>
                <c:pt idx="78">
                  <c:v>0.1718614149981548</c:v>
                </c:pt>
                <c:pt idx="79">
                  <c:v>0.17096921279958027</c:v>
                </c:pt>
                <c:pt idx="80">
                  <c:v>0.17087155246259372</c:v>
                </c:pt>
                <c:pt idx="81">
                  <c:v>0.16963488146921946</c:v>
                </c:pt>
                <c:pt idx="82">
                  <c:v>0.16875453204310756</c:v>
                </c:pt>
                <c:pt idx="83">
                  <c:v>0.16684155299055614</c:v>
                </c:pt>
                <c:pt idx="84">
                  <c:v>0.16815095284288262</c:v>
                </c:pt>
                <c:pt idx="85">
                  <c:v>0.16778279863310344</c:v>
                </c:pt>
                <c:pt idx="86">
                  <c:v>0.1672520028496082</c:v>
                </c:pt>
                <c:pt idx="87">
                  <c:v>0.16672401819398996</c:v>
                </c:pt>
                <c:pt idx="88">
                  <c:v>0.1654428105495771</c:v>
                </c:pt>
                <c:pt idx="89">
                  <c:v>0.16429988546823468</c:v>
                </c:pt>
                <c:pt idx="90">
                  <c:v>0.1645280277553372</c:v>
                </c:pt>
                <c:pt idx="91">
                  <c:v>0.16277058447500031</c:v>
                </c:pt>
                <c:pt idx="92">
                  <c:v>0.16011109443026572</c:v>
                </c:pt>
                <c:pt idx="93">
                  <c:v>0.1576052610172885</c:v>
                </c:pt>
                <c:pt idx="94">
                  <c:v>0.15756710379639022</c:v>
                </c:pt>
                <c:pt idx="95">
                  <c:v>0.15101342244011309</c:v>
                </c:pt>
                <c:pt idx="96">
                  <c:v>0.14654832223593303</c:v>
                </c:pt>
                <c:pt idx="97">
                  <c:v>0.14632283430059664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68704"/>
        <c:axId val="287169280"/>
      </c:scatterChart>
      <c:valAx>
        <c:axId val="287168704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287169280"/>
        <c:crosses val="autoZero"/>
        <c:crossBetween val="midCat"/>
        <c:majorUnit val="200"/>
      </c:valAx>
      <c:valAx>
        <c:axId val="287169280"/>
        <c:scaling>
          <c:orientation val="minMax"/>
          <c:max val="0.18000000000000002"/>
          <c:min val="0.13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87168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Fe+Mg+Mn+Ni atom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Fe+Mg+Mn+Ni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Summary!$X$4:$X$101</c:f>
              <c:numCache>
                <c:formatCode>0.000</c:formatCode>
                <c:ptCount val="98"/>
                <c:pt idx="0">
                  <c:v>1.8919278347928636</c:v>
                </c:pt>
                <c:pt idx="1">
                  <c:v>1.8964648679808018</c:v>
                </c:pt>
                <c:pt idx="2">
                  <c:v>1.8929146689229419</c:v>
                </c:pt>
                <c:pt idx="3">
                  <c:v>1.9030501771030202</c:v>
                </c:pt>
                <c:pt idx="4">
                  <c:v>1.8929775104930151</c:v>
                </c:pt>
                <c:pt idx="5">
                  <c:v>1.9024005804425874</c:v>
                </c:pt>
                <c:pt idx="6">
                  <c:v>1.8920913333542144</c:v>
                </c:pt>
                <c:pt idx="7">
                  <c:v>1.89807618964256</c:v>
                </c:pt>
                <c:pt idx="8">
                  <c:v>1.8886487366950464</c:v>
                </c:pt>
                <c:pt idx="9">
                  <c:v>1.8902199356591187</c:v>
                </c:pt>
                <c:pt idx="10">
                  <c:v>1.884768095792783</c:v>
                </c:pt>
                <c:pt idx="11">
                  <c:v>1.8899767133234844</c:v>
                </c:pt>
                <c:pt idx="12">
                  <c:v>1.8889076819955772</c:v>
                </c:pt>
                <c:pt idx="13">
                  <c:v>1.8954863413962684</c:v>
                </c:pt>
                <c:pt idx="14">
                  <c:v>1.895617589674321</c:v>
                </c:pt>
                <c:pt idx="15">
                  <c:v>1.9000999750062482</c:v>
                </c:pt>
                <c:pt idx="16">
                  <c:v>1.8858441485265669</c:v>
                </c:pt>
                <c:pt idx="17">
                  <c:v>1.889014042201697</c:v>
                </c:pt>
                <c:pt idx="18">
                  <c:v>1.8909113654844563</c:v>
                </c:pt>
                <c:pt idx="19">
                  <c:v>1.8764472471744593</c:v>
                </c:pt>
                <c:pt idx="20">
                  <c:v>1.8774594018433757</c:v>
                </c:pt>
                <c:pt idx="21">
                  <c:v>1.8878504672897196</c:v>
                </c:pt>
                <c:pt idx="22">
                  <c:v>1.871044551663638</c:v>
                </c:pt>
                <c:pt idx="23">
                  <c:v>1.8731341411404632</c:v>
                </c:pt>
                <c:pt idx="24">
                  <c:v>1.8669393542073138</c:v>
                </c:pt>
                <c:pt idx="25">
                  <c:v>1.8871955223413901</c:v>
                </c:pt>
                <c:pt idx="26">
                  <c:v>1.8791736096320335</c:v>
                </c:pt>
                <c:pt idx="27">
                  <c:v>1.8702563008869542</c:v>
                </c:pt>
                <c:pt idx="28">
                  <c:v>1.8835098430491868</c:v>
                </c:pt>
                <c:pt idx="29">
                  <c:v>1.8779979079628948</c:v>
                </c:pt>
                <c:pt idx="30">
                  <c:v>1.8852529749807712</c:v>
                </c:pt>
                <c:pt idx="31">
                  <c:v>1.8851264734390143</c:v>
                </c:pt>
                <c:pt idx="32">
                  <c:v>1.8994497061355893</c:v>
                </c:pt>
                <c:pt idx="33">
                  <c:v>1.8841335659918321</c:v>
                </c:pt>
                <c:pt idx="34">
                  <c:v>1.8891353103973907</c:v>
                </c:pt>
                <c:pt idx="35">
                  <c:v>1.8917318407835881</c:v>
                </c:pt>
                <c:pt idx="36">
                  <c:v>1.8912296055510407</c:v>
                </c:pt>
                <c:pt idx="37">
                  <c:v>1.8852650735776959</c:v>
                </c:pt>
                <c:pt idx="38">
                  <c:v>1.9018978065771497</c:v>
                </c:pt>
                <c:pt idx="39">
                  <c:v>1.8832465712283515</c:v>
                </c:pt>
                <c:pt idx="40">
                  <c:v>1.889</c:v>
                </c:pt>
                <c:pt idx="41">
                  <c:v>1.8802566911879794</c:v>
                </c:pt>
                <c:pt idx="42">
                  <c:v>1.8969000043723494</c:v>
                </c:pt>
                <c:pt idx="43">
                  <c:v>1.8722418413604829</c:v>
                </c:pt>
                <c:pt idx="44">
                  <c:v>1.8844407758976476</c:v>
                </c:pt>
                <c:pt idx="45">
                  <c:v>1.8771595973759327</c:v>
                </c:pt>
                <c:pt idx="46">
                  <c:v>1.8722545887364532</c:v>
                </c:pt>
                <c:pt idx="47">
                  <c:v>1.874915534199264</c:v>
                </c:pt>
                <c:pt idx="48">
                  <c:v>1.8725992678118841</c:v>
                </c:pt>
                <c:pt idx="49">
                  <c:v>1.8756468254713146</c:v>
                </c:pt>
                <c:pt idx="50">
                  <c:v>1.8694276891469519</c:v>
                </c:pt>
                <c:pt idx="51">
                  <c:v>1.8631159656286798</c:v>
                </c:pt>
                <c:pt idx="52">
                  <c:v>1.8884707321487639</c:v>
                </c:pt>
                <c:pt idx="53">
                  <c:v>1.8779335673304931</c:v>
                </c:pt>
                <c:pt idx="54">
                  <c:v>1.8789246921840705</c:v>
                </c:pt>
                <c:pt idx="55">
                  <c:v>1.8797166419697509</c:v>
                </c:pt>
                <c:pt idx="56">
                  <c:v>1.8804240353446229</c:v>
                </c:pt>
                <c:pt idx="57">
                  <c:v>1.8697174935936396</c:v>
                </c:pt>
                <c:pt idx="58">
                  <c:v>1.8674638389611691</c:v>
                </c:pt>
                <c:pt idx="59">
                  <c:v>1.8800885453795069</c:v>
                </c:pt>
                <c:pt idx="60">
                  <c:v>1.8787583292702743</c:v>
                </c:pt>
                <c:pt idx="61">
                  <c:v>1.8785513229498967</c:v>
                </c:pt>
                <c:pt idx="62">
                  <c:v>1.8815280494435107</c:v>
                </c:pt>
                <c:pt idx="63">
                  <c:v>1.8830703864538099</c:v>
                </c:pt>
                <c:pt idx="64">
                  <c:v>1.8795648066467714</c:v>
                </c:pt>
                <c:pt idx="65">
                  <c:v>1.8823911793384502</c:v>
                </c:pt>
                <c:pt idx="66">
                  <c:v>1.8736130244207887</c:v>
                </c:pt>
                <c:pt idx="67">
                  <c:v>1.857729361104669</c:v>
                </c:pt>
                <c:pt idx="68">
                  <c:v>1.8857417906995642</c:v>
                </c:pt>
                <c:pt idx="69">
                  <c:v>1.8657838471618733</c:v>
                </c:pt>
                <c:pt idx="70">
                  <c:v>1.8855483024643154</c:v>
                </c:pt>
                <c:pt idx="71">
                  <c:v>1.8776587428156875</c:v>
                </c:pt>
                <c:pt idx="72">
                  <c:v>1.8850540272289744</c:v>
                </c:pt>
                <c:pt idx="73">
                  <c:v>1.8696343800493505</c:v>
                </c:pt>
                <c:pt idx="74">
                  <c:v>1.8834319415722753</c:v>
                </c:pt>
                <c:pt idx="75">
                  <c:v>1.8689944291613665</c:v>
                </c:pt>
                <c:pt idx="76">
                  <c:v>1.8903312779289514</c:v>
                </c:pt>
                <c:pt idx="77">
                  <c:v>1.8860857607200903</c:v>
                </c:pt>
                <c:pt idx="78">
                  <c:v>1.8786161515703093</c:v>
                </c:pt>
                <c:pt idx="79">
                  <c:v>1.8846338827850271</c:v>
                </c:pt>
                <c:pt idx="80">
                  <c:v>1.8811127159498042</c:v>
                </c:pt>
                <c:pt idx="81">
                  <c:v>1.8855483024643156</c:v>
                </c:pt>
                <c:pt idx="82">
                  <c:v>1.8837796614407525</c:v>
                </c:pt>
                <c:pt idx="83">
                  <c:v>1.8874231749362913</c:v>
                </c:pt>
                <c:pt idx="84">
                  <c:v>1.8802265544325187</c:v>
                </c:pt>
                <c:pt idx="85">
                  <c:v>1.8784563581969984</c:v>
                </c:pt>
                <c:pt idx="86">
                  <c:v>1.889140243216558</c:v>
                </c:pt>
                <c:pt idx="87">
                  <c:v>1.8821645092064843</c:v>
                </c:pt>
                <c:pt idx="88">
                  <c:v>1.8791669014216765</c:v>
                </c:pt>
                <c:pt idx="89">
                  <c:v>1.8800232818670557</c:v>
                </c:pt>
                <c:pt idx="90">
                  <c:v>1.8810252941802721</c:v>
                </c:pt>
                <c:pt idx="91">
                  <c:v>1.8746318045649966</c:v>
                </c:pt>
                <c:pt idx="92">
                  <c:v>1.8912325476655159</c:v>
                </c:pt>
                <c:pt idx="93">
                  <c:v>1.8874337523542553</c:v>
                </c:pt>
                <c:pt idx="94">
                  <c:v>1.8847680957927828</c:v>
                </c:pt>
                <c:pt idx="95">
                  <c:v>1.8817997730535578</c:v>
                </c:pt>
                <c:pt idx="96">
                  <c:v>1.8912726202183567</c:v>
                </c:pt>
                <c:pt idx="97">
                  <c:v>1.8949095029706566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90272"/>
        <c:axId val="165790848"/>
      </c:scatterChart>
      <c:valAx>
        <c:axId val="165790272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5790848"/>
        <c:crosses val="autoZero"/>
        <c:crossBetween val="midCat"/>
        <c:majorUnit val="200"/>
      </c:valAx>
      <c:valAx>
        <c:axId val="1657908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579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Geotherm - HK1206g</a:t>
            </a:r>
            <a:r>
              <a:rPr lang="en-US" altLang="en-US" baseline="0"/>
              <a:t> OPX4</a:t>
            </a:r>
            <a:endParaRPr lang="en-US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 in Opx(10kb)</c:v>
          </c:tx>
          <c:spPr>
            <a:ln w="28575">
              <a:noFill/>
            </a:ln>
          </c:spPr>
          <c:marker>
            <c:symbol val="diamond"/>
            <c:size val="6"/>
          </c:marke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Summary!$T$4:$T$101</c:f>
              <c:numCache>
                <c:formatCode>0</c:formatCode>
                <c:ptCount val="98"/>
                <c:pt idx="0">
                  <c:v>833.25395569777368</c:v>
                </c:pt>
                <c:pt idx="1">
                  <c:v>845.05275627332401</c:v>
                </c:pt>
                <c:pt idx="2">
                  <c:v>848.02730875394616</c:v>
                </c:pt>
                <c:pt idx="3">
                  <c:v>856.33781128724434</c:v>
                </c:pt>
                <c:pt idx="4">
                  <c:v>864.60497120010598</c:v>
                </c:pt>
                <c:pt idx="5">
                  <c:v>877.45178926968299</c:v>
                </c:pt>
                <c:pt idx="6">
                  <c:v>879.84669346129238</c:v>
                </c:pt>
                <c:pt idx="7">
                  <c:v>891.7255782044316</c:v>
                </c:pt>
                <c:pt idx="8">
                  <c:v>882.46126813308763</c:v>
                </c:pt>
                <c:pt idx="9">
                  <c:v>892.44075150505921</c:v>
                </c:pt>
                <c:pt idx="10">
                  <c:v>893.06281376807931</c:v>
                </c:pt>
                <c:pt idx="11">
                  <c:v>896.94439733380761</c:v>
                </c:pt>
                <c:pt idx="12">
                  <c:v>892.62010197402981</c:v>
                </c:pt>
                <c:pt idx="13">
                  <c:v>898.07490053366098</c:v>
                </c:pt>
                <c:pt idx="14">
                  <c:v>893.01470270622838</c:v>
                </c:pt>
                <c:pt idx="15">
                  <c:v>911.25943756417485</c:v>
                </c:pt>
                <c:pt idx="16">
                  <c:v>910.72399065983893</c:v>
                </c:pt>
                <c:pt idx="17">
                  <c:v>906.10666181973704</c:v>
                </c:pt>
                <c:pt idx="18">
                  <c:v>917.54776199113792</c:v>
                </c:pt>
                <c:pt idx="19">
                  <c:v>921.22581073057529</c:v>
                </c:pt>
                <c:pt idx="20">
                  <c:v>918.51472058783258</c:v>
                </c:pt>
                <c:pt idx="21">
                  <c:v>923.97320076202811</c:v>
                </c:pt>
                <c:pt idx="22">
                  <c:v>929.28677460056963</c:v>
                </c:pt>
                <c:pt idx="23">
                  <c:v>933.70669397242352</c:v>
                </c:pt>
                <c:pt idx="24">
                  <c:v>938.37228913851402</c:v>
                </c:pt>
                <c:pt idx="25">
                  <c:v>935.49644887202783</c:v>
                </c:pt>
                <c:pt idx="26">
                  <c:v>930.56558573866721</c:v>
                </c:pt>
                <c:pt idx="27">
                  <c:v>944.60531980806388</c:v>
                </c:pt>
                <c:pt idx="28">
                  <c:v>946.76687401282072</c:v>
                </c:pt>
                <c:pt idx="29">
                  <c:v>947.05382751400396</c:v>
                </c:pt>
                <c:pt idx="30">
                  <c:v>952.36576789723415</c:v>
                </c:pt>
                <c:pt idx="31">
                  <c:v>946.90095495424987</c:v>
                </c:pt>
                <c:pt idx="32">
                  <c:v>950.39716850713478</c:v>
                </c:pt>
                <c:pt idx="33">
                  <c:v>951.77566983316262</c:v>
                </c:pt>
                <c:pt idx="34">
                  <c:v>960.80771121557984</c:v>
                </c:pt>
                <c:pt idx="35">
                  <c:v>951.296105030489</c:v>
                </c:pt>
                <c:pt idx="36">
                  <c:v>928.54950787412224</c:v>
                </c:pt>
                <c:pt idx="37">
                  <c:v>962.26971711549402</c:v>
                </c:pt>
                <c:pt idx="38">
                  <c:v>940.75753307662137</c:v>
                </c:pt>
                <c:pt idx="39">
                  <c:v>916.682809012951</c:v>
                </c:pt>
                <c:pt idx="40">
                  <c:v>929.17877810955804</c:v>
                </c:pt>
                <c:pt idx="41">
                  <c:v>889.7390331752041</c:v>
                </c:pt>
                <c:pt idx="42">
                  <c:v>899.68514451750218</c:v>
                </c:pt>
                <c:pt idx="43">
                  <c:v>973.54498038434292</c:v>
                </c:pt>
                <c:pt idx="44">
                  <c:v>938.09717925380767</c:v>
                </c:pt>
                <c:pt idx="45">
                  <c:v>944.78796525816813</c:v>
                </c:pt>
                <c:pt idx="46">
                  <c:v>956.09457590245563</c:v>
                </c:pt>
                <c:pt idx="47">
                  <c:v>975.33552812546611</c:v>
                </c:pt>
                <c:pt idx="48">
                  <c:v>973.22135782032603</c:v>
                </c:pt>
                <c:pt idx="49">
                  <c:v>975.54458850381809</c:v>
                </c:pt>
                <c:pt idx="50">
                  <c:v>975.98571457923583</c:v>
                </c:pt>
                <c:pt idx="51">
                  <c:v>1003.7114461487078</c:v>
                </c:pt>
                <c:pt idx="52">
                  <c:v>974.75478742038706</c:v>
                </c:pt>
                <c:pt idx="53">
                  <c:v>956.22368133916586</c:v>
                </c:pt>
                <c:pt idx="54">
                  <c:v>976.18425310787018</c:v>
                </c:pt>
                <c:pt idx="55">
                  <c:v>958.54031573202076</c:v>
                </c:pt>
                <c:pt idx="56">
                  <c:v>916.71724320781038</c:v>
                </c:pt>
                <c:pt idx="57">
                  <c:v>941.98733694341456</c:v>
                </c:pt>
                <c:pt idx="58">
                  <c:v>927.07910999498006</c:v>
                </c:pt>
                <c:pt idx="59">
                  <c:v>949.22035410992009</c:v>
                </c:pt>
                <c:pt idx="60">
                  <c:v>971.77133570928538</c:v>
                </c:pt>
                <c:pt idx="61">
                  <c:v>941.19327224430992</c:v>
                </c:pt>
                <c:pt idx="62">
                  <c:v>948.23358235282751</c:v>
                </c:pt>
                <c:pt idx="63">
                  <c:v>957.15788114225495</c:v>
                </c:pt>
                <c:pt idx="64">
                  <c:v>930.51281446627615</c:v>
                </c:pt>
                <c:pt idx="65">
                  <c:v>944.46068671712226</c:v>
                </c:pt>
                <c:pt idx="66">
                  <c:v>942.7189558115698</c:v>
                </c:pt>
                <c:pt idx="67">
                  <c:v>991.87793668050392</c:v>
                </c:pt>
                <c:pt idx="68">
                  <c:v>926.08077271626678</c:v>
                </c:pt>
                <c:pt idx="69">
                  <c:v>941.07185087212804</c:v>
                </c:pt>
                <c:pt idx="70">
                  <c:v>929.28692121455322</c:v>
                </c:pt>
                <c:pt idx="71">
                  <c:v>964.90205682638691</c:v>
                </c:pt>
                <c:pt idx="72">
                  <c:v>987.12559108046696</c:v>
                </c:pt>
                <c:pt idx="73">
                  <c:v>948.5066858794645</c:v>
                </c:pt>
                <c:pt idx="74">
                  <c:v>939.63524455151457</c:v>
                </c:pt>
                <c:pt idx="75">
                  <c:v>945.02551588752601</c:v>
                </c:pt>
                <c:pt idx="76">
                  <c:v>976.51139667082441</c:v>
                </c:pt>
                <c:pt idx="77">
                  <c:v>947.86845446194377</c:v>
                </c:pt>
                <c:pt idx="78">
                  <c:v>957.8126178864444</c:v>
                </c:pt>
                <c:pt idx="79">
                  <c:v>956.46393491740071</c:v>
                </c:pt>
                <c:pt idx="80">
                  <c:v>958.75383119801802</c:v>
                </c:pt>
                <c:pt idx="81">
                  <c:v>947.51095300044619</c:v>
                </c:pt>
                <c:pt idx="82">
                  <c:v>947.4568051039729</c:v>
                </c:pt>
                <c:pt idx="83">
                  <c:v>949.59152588811014</c:v>
                </c:pt>
                <c:pt idx="84">
                  <c:v>941.74134118702807</c:v>
                </c:pt>
                <c:pt idx="85">
                  <c:v>940.88882962720334</c:v>
                </c:pt>
                <c:pt idx="86">
                  <c:v>937.51967636237134</c:v>
                </c:pt>
                <c:pt idx="87">
                  <c:v>942.9641681844713</c:v>
                </c:pt>
                <c:pt idx="88">
                  <c:v>929.08238661115467</c:v>
                </c:pt>
                <c:pt idx="89">
                  <c:v>937.63223686789786</c:v>
                </c:pt>
                <c:pt idx="90">
                  <c:v>934.48517357838443</c:v>
                </c:pt>
                <c:pt idx="91">
                  <c:v>924.82383861662913</c:v>
                </c:pt>
                <c:pt idx="92">
                  <c:v>916.39797282585425</c:v>
                </c:pt>
                <c:pt idx="93">
                  <c:v>924.70768257004613</c:v>
                </c:pt>
                <c:pt idx="94">
                  <c:v>926.47505883255224</c:v>
                </c:pt>
                <c:pt idx="95">
                  <c:v>920.33228438561002</c:v>
                </c:pt>
                <c:pt idx="96">
                  <c:v>906.0713610743461</c:v>
                </c:pt>
                <c:pt idx="97">
                  <c:v>882.58468791792427</c:v>
                </c:pt>
              </c:numCache>
            </c:numRef>
          </c:yVal>
          <c:smooth val="0"/>
        </c:ser>
        <c:ser>
          <c:idx val="1"/>
          <c:order val="1"/>
          <c:tx>
            <c:v>Al-Cr in Opx</c:v>
          </c:tx>
          <c:spPr>
            <a:ln w="28575">
              <a:noFill/>
            </a:ln>
          </c:spPr>
          <c:marker>
            <c:symbol val="square"/>
            <c:size val="5"/>
          </c:marke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Summary!$U$4:$U$101</c:f>
              <c:numCache>
                <c:formatCode>0</c:formatCode>
                <c:ptCount val="98"/>
                <c:pt idx="0">
                  <c:v>859.96382003864198</c:v>
                </c:pt>
                <c:pt idx="1">
                  <c:v>870.00284740410279</c:v>
                </c:pt>
                <c:pt idx="2">
                  <c:v>887.89423032809998</c:v>
                </c:pt>
                <c:pt idx="3">
                  <c:v>899.202883587619</c:v>
                </c:pt>
                <c:pt idx="4">
                  <c:v>901.18463521894387</c:v>
                </c:pt>
                <c:pt idx="5">
                  <c:v>890.16574563104371</c:v>
                </c:pt>
                <c:pt idx="6">
                  <c:v>904.34104087449487</c:v>
                </c:pt>
                <c:pt idx="7">
                  <c:v>914.51225123950394</c:v>
                </c:pt>
                <c:pt idx="8">
                  <c:v>910.12883342417342</c:v>
                </c:pt>
                <c:pt idx="9">
                  <c:v>913.1730248976678</c:v>
                </c:pt>
                <c:pt idx="10">
                  <c:v>915.56705331980606</c:v>
                </c:pt>
                <c:pt idx="11">
                  <c:v>918.31063149460397</c:v>
                </c:pt>
                <c:pt idx="12">
                  <c:v>916.3773193512618</c:v>
                </c:pt>
                <c:pt idx="13">
                  <c:v>918.92415038854756</c:v>
                </c:pt>
                <c:pt idx="14">
                  <c:v>915.23259267597177</c:v>
                </c:pt>
                <c:pt idx="15">
                  <c:v>925.43047813046724</c:v>
                </c:pt>
                <c:pt idx="16">
                  <c:v>930.15032060552562</c:v>
                </c:pt>
                <c:pt idx="17">
                  <c:v>938.24210295111516</c:v>
                </c:pt>
                <c:pt idx="18">
                  <c:v>930.99439144304745</c:v>
                </c:pt>
                <c:pt idx="19">
                  <c:v>935.44883737549128</c:v>
                </c:pt>
                <c:pt idx="20">
                  <c:v>937.96836905135115</c:v>
                </c:pt>
                <c:pt idx="21">
                  <c:v>934.82409638554213</c:v>
                </c:pt>
                <c:pt idx="22">
                  <c:v>956.74873463249571</c:v>
                </c:pt>
                <c:pt idx="23">
                  <c:v>941.29561375780838</c:v>
                </c:pt>
                <c:pt idx="24">
                  <c:v>950.67492399671278</c:v>
                </c:pt>
                <c:pt idx="25">
                  <c:v>951.94355811262926</c:v>
                </c:pt>
                <c:pt idx="26">
                  <c:v>947.73192590550877</c:v>
                </c:pt>
                <c:pt idx="27">
                  <c:v>951.59605725684037</c:v>
                </c:pt>
                <c:pt idx="28">
                  <c:v>955.69190736836822</c:v>
                </c:pt>
                <c:pt idx="29">
                  <c:v>953.63117699009729</c:v>
                </c:pt>
                <c:pt idx="30">
                  <c:v>950.09721117829872</c:v>
                </c:pt>
                <c:pt idx="31">
                  <c:v>956.60319819904316</c:v>
                </c:pt>
                <c:pt idx="32">
                  <c:v>960.13503013514014</c:v>
                </c:pt>
                <c:pt idx="33">
                  <c:v>954.01082274799705</c:v>
                </c:pt>
                <c:pt idx="34">
                  <c:v>959.55255508561925</c:v>
                </c:pt>
                <c:pt idx="35">
                  <c:v>956.68178981034953</c:v>
                </c:pt>
                <c:pt idx="36">
                  <c:v>958.49572982434199</c:v>
                </c:pt>
                <c:pt idx="37">
                  <c:v>958.19466300602255</c:v>
                </c:pt>
                <c:pt idx="38">
                  <c:v>959.64819156433384</c:v>
                </c:pt>
                <c:pt idx="39">
                  <c:v>963.89804897887666</c:v>
                </c:pt>
                <c:pt idx="40">
                  <c:v>972.89339025000004</c:v>
                </c:pt>
                <c:pt idx="41">
                  <c:v>973.83724526529966</c:v>
                </c:pt>
                <c:pt idx="42">
                  <c:v>971.38394848123323</c:v>
                </c:pt>
                <c:pt idx="43">
                  <c:v>978.4520873093395</c:v>
                </c:pt>
                <c:pt idx="44">
                  <c:v>973.54271264022805</c:v>
                </c:pt>
                <c:pt idx="45">
                  <c:v>986.18862950072617</c:v>
                </c:pt>
                <c:pt idx="46">
                  <c:v>975.1882127419658</c:v>
                </c:pt>
                <c:pt idx="47">
                  <c:v>996.98992567009532</c:v>
                </c:pt>
                <c:pt idx="48">
                  <c:v>985.40014906599072</c:v>
                </c:pt>
                <c:pt idx="49">
                  <c:v>979.26667354945289</c:v>
                </c:pt>
                <c:pt idx="50">
                  <c:v>976.43358287765182</c:v>
                </c:pt>
                <c:pt idx="51">
                  <c:v>997.45669702131931</c:v>
                </c:pt>
                <c:pt idx="52">
                  <c:v>990.2622565485218</c:v>
                </c:pt>
                <c:pt idx="53">
                  <c:v>998.03156859432784</c:v>
                </c:pt>
                <c:pt idx="54">
                  <c:v>989.0459783512697</c:v>
                </c:pt>
                <c:pt idx="55">
                  <c:v>1002.138308480108</c:v>
                </c:pt>
                <c:pt idx="56">
                  <c:v>991.71427627379569</c:v>
                </c:pt>
                <c:pt idx="57">
                  <c:v>996.49788492985886</c:v>
                </c:pt>
                <c:pt idx="58">
                  <c:v>998.43741896668416</c:v>
                </c:pt>
                <c:pt idx="59">
                  <c:v>988.2760781150339</c:v>
                </c:pt>
                <c:pt idx="60">
                  <c:v>996.87076585530508</c:v>
                </c:pt>
                <c:pt idx="61">
                  <c:v>997.10065340589222</c:v>
                </c:pt>
                <c:pt idx="62">
                  <c:v>998.16301535423474</c:v>
                </c:pt>
                <c:pt idx="63">
                  <c:v>999.499907650973</c:v>
                </c:pt>
                <c:pt idx="64">
                  <c:v>987.31366354473607</c:v>
                </c:pt>
                <c:pt idx="65">
                  <c:v>985.51172375428155</c:v>
                </c:pt>
                <c:pt idx="66">
                  <c:v>992.68836931747023</c:v>
                </c:pt>
                <c:pt idx="67">
                  <c:v>992.68228743708505</c:v>
                </c:pt>
                <c:pt idx="68">
                  <c:v>977.2359718949059</c:v>
                </c:pt>
                <c:pt idx="69">
                  <c:v>994.53253503376391</c:v>
                </c:pt>
                <c:pt idx="70">
                  <c:v>995.56929343786112</c:v>
                </c:pt>
                <c:pt idx="71">
                  <c:v>984.84030994952991</c:v>
                </c:pt>
                <c:pt idx="72">
                  <c:v>992.68610011423425</c:v>
                </c:pt>
                <c:pt idx="73">
                  <c:v>990.60346493480461</c:v>
                </c:pt>
                <c:pt idx="74">
                  <c:v>982.4320702732083</c:v>
                </c:pt>
                <c:pt idx="75">
                  <c:v>983.69445347503768</c:v>
                </c:pt>
                <c:pt idx="76">
                  <c:v>983.54153780862271</c:v>
                </c:pt>
                <c:pt idx="77">
                  <c:v>976.29859119889977</c:v>
                </c:pt>
                <c:pt idx="78">
                  <c:v>971.58153421778525</c:v>
                </c:pt>
                <c:pt idx="79">
                  <c:v>973.96232743489975</c:v>
                </c:pt>
                <c:pt idx="80">
                  <c:v>970.47028980885739</c:v>
                </c:pt>
                <c:pt idx="81">
                  <c:v>967.74949483087107</c:v>
                </c:pt>
                <c:pt idx="82">
                  <c:v>968.47047258270186</c:v>
                </c:pt>
                <c:pt idx="83">
                  <c:v>965.00854107330224</c:v>
                </c:pt>
                <c:pt idx="84">
                  <c:v>958.45574528272368</c:v>
                </c:pt>
                <c:pt idx="85">
                  <c:v>955.56937525817068</c:v>
                </c:pt>
                <c:pt idx="86">
                  <c:v>965.03509567434469</c:v>
                </c:pt>
                <c:pt idx="87">
                  <c:v>958.91813467807015</c:v>
                </c:pt>
                <c:pt idx="88">
                  <c:v>962.69826093488837</c:v>
                </c:pt>
                <c:pt idx="89">
                  <c:v>961.36647999449247</c:v>
                </c:pt>
                <c:pt idx="90">
                  <c:v>955.17779097074788</c:v>
                </c:pt>
                <c:pt idx="91">
                  <c:v>953.91991965505565</c:v>
                </c:pt>
                <c:pt idx="92">
                  <c:v>943.30740879747793</c:v>
                </c:pt>
                <c:pt idx="93">
                  <c:v>937.80621035309127</c:v>
                </c:pt>
                <c:pt idx="94">
                  <c:v>938.339048961034</c:v>
                </c:pt>
                <c:pt idx="95">
                  <c:v>924.85096527468659</c:v>
                </c:pt>
                <c:pt idx="96">
                  <c:v>916.9183275601797</c:v>
                </c:pt>
                <c:pt idx="97">
                  <c:v>910.83189865334407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92576"/>
        <c:axId val="165793152"/>
      </c:scatterChart>
      <c:valAx>
        <c:axId val="165792576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5793152"/>
        <c:crosses val="autoZero"/>
        <c:crossBetween val="midCat"/>
        <c:majorUnit val="200"/>
      </c:valAx>
      <c:valAx>
        <c:axId val="165793152"/>
        <c:scaling>
          <c:orientation val="minMax"/>
          <c:max val="1100"/>
          <c:min val="7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65792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LINES!$D$4:$D$41</c:f>
              <c:numCache>
                <c:formatCode>General</c:formatCode>
                <c:ptCount val="3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</c:numCache>
            </c:numRef>
          </c:xVal>
          <c:yVal>
            <c:numRef>
              <c:f>LINES!$E$4:$E$41</c:f>
              <c:numCache>
                <c:formatCode>General</c:formatCode>
                <c:ptCount val="38"/>
                <c:pt idx="0">
                  <c:v>3.1960000000000002</c:v>
                </c:pt>
                <c:pt idx="1">
                  <c:v>3.1909999999999998</c:v>
                </c:pt>
                <c:pt idx="2">
                  <c:v>3.258</c:v>
                </c:pt>
                <c:pt idx="3">
                  <c:v>3.298</c:v>
                </c:pt>
                <c:pt idx="4">
                  <c:v>3.3330000000000002</c:v>
                </c:pt>
                <c:pt idx="5">
                  <c:v>3.3580000000000001</c:v>
                </c:pt>
                <c:pt idx="6">
                  <c:v>3.3879999999999999</c:v>
                </c:pt>
                <c:pt idx="7">
                  <c:v>3.45</c:v>
                </c:pt>
                <c:pt idx="8">
                  <c:v>3.4550000000000001</c:v>
                </c:pt>
                <c:pt idx="9">
                  <c:v>3.4889999999999999</c:v>
                </c:pt>
                <c:pt idx="10">
                  <c:v>3.5379999999999998</c:v>
                </c:pt>
                <c:pt idx="11">
                  <c:v>3.5179999999999998</c:v>
                </c:pt>
                <c:pt idx="12">
                  <c:v>3.5139999999999998</c:v>
                </c:pt>
                <c:pt idx="13">
                  <c:v>3.5449999999999999</c:v>
                </c:pt>
                <c:pt idx="14">
                  <c:v>3.556</c:v>
                </c:pt>
                <c:pt idx="15">
                  <c:v>3.5830000000000002</c:v>
                </c:pt>
                <c:pt idx="16">
                  <c:v>3.6389999999999998</c:v>
                </c:pt>
                <c:pt idx="17">
                  <c:v>3.59</c:v>
                </c:pt>
                <c:pt idx="18">
                  <c:v>3.6040000000000001</c:v>
                </c:pt>
                <c:pt idx="19">
                  <c:v>3.605</c:v>
                </c:pt>
                <c:pt idx="20">
                  <c:v>3.6970000000000001</c:v>
                </c:pt>
                <c:pt idx="21">
                  <c:v>3.661</c:v>
                </c:pt>
                <c:pt idx="22">
                  <c:v>3.6709999999999998</c:v>
                </c:pt>
                <c:pt idx="23">
                  <c:v>3.645</c:v>
                </c:pt>
                <c:pt idx="24">
                  <c:v>3.669</c:v>
                </c:pt>
                <c:pt idx="25">
                  <c:v>3.6709999999999998</c:v>
                </c:pt>
                <c:pt idx="26">
                  <c:v>3.6840000000000002</c:v>
                </c:pt>
                <c:pt idx="27">
                  <c:v>3.6669999999999998</c:v>
                </c:pt>
                <c:pt idx="28">
                  <c:v>3.6890000000000001</c:v>
                </c:pt>
                <c:pt idx="29">
                  <c:v>3.6680000000000001</c:v>
                </c:pt>
                <c:pt idx="30">
                  <c:v>3.669</c:v>
                </c:pt>
                <c:pt idx="31">
                  <c:v>3.68</c:v>
                </c:pt>
                <c:pt idx="32">
                  <c:v>3.6760000000000002</c:v>
                </c:pt>
                <c:pt idx="33">
                  <c:v>3.7309999999999999</c:v>
                </c:pt>
                <c:pt idx="34">
                  <c:v>3.69</c:v>
                </c:pt>
                <c:pt idx="35">
                  <c:v>3.6859999999999999</c:v>
                </c:pt>
                <c:pt idx="36">
                  <c:v>3.7069999999999999</c:v>
                </c:pt>
                <c:pt idx="37">
                  <c:v>3.742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94880"/>
        <c:axId val="165795456"/>
      </c:scatterChart>
      <c:valAx>
        <c:axId val="16579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5795456"/>
        <c:crosses val="autoZero"/>
        <c:crossBetween val="midCat"/>
      </c:valAx>
      <c:valAx>
        <c:axId val="165795456"/>
        <c:scaling>
          <c:orientation val="minMax"/>
          <c:max val="4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794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LINES!$D$57:$D$101</c:f>
              <c:numCache>
                <c:formatCode>General</c:formatCode>
                <c:ptCount val="45"/>
                <c:pt idx="0">
                  <c:v>565.85228075130624</c:v>
                </c:pt>
                <c:pt idx="1">
                  <c:v>576.52873887868941</c:v>
                </c:pt>
                <c:pt idx="2">
                  <c:v>587.20519700607258</c:v>
                </c:pt>
                <c:pt idx="3">
                  <c:v>597.88165513345564</c:v>
                </c:pt>
                <c:pt idx="4">
                  <c:v>608.55811326083881</c:v>
                </c:pt>
                <c:pt idx="5">
                  <c:v>619.23457138822198</c:v>
                </c:pt>
                <c:pt idx="6">
                  <c:v>629.91102951560504</c:v>
                </c:pt>
                <c:pt idx="7">
                  <c:v>640.58748764298821</c:v>
                </c:pt>
                <c:pt idx="8">
                  <c:v>651.26394577037138</c:v>
                </c:pt>
                <c:pt idx="9">
                  <c:v>661.94040389775455</c:v>
                </c:pt>
                <c:pt idx="10">
                  <c:v>672.61686202513761</c:v>
                </c:pt>
                <c:pt idx="11">
                  <c:v>683.29332015252078</c:v>
                </c:pt>
                <c:pt idx="12">
                  <c:v>693.96977827990395</c:v>
                </c:pt>
                <c:pt idx="13">
                  <c:v>704.64623640728701</c:v>
                </c:pt>
                <c:pt idx="14">
                  <c:v>715.32269453467018</c:v>
                </c:pt>
                <c:pt idx="15">
                  <c:v>725.99915266205335</c:v>
                </c:pt>
                <c:pt idx="16">
                  <c:v>736.67561078943652</c:v>
                </c:pt>
                <c:pt idx="17">
                  <c:v>747.35206891681958</c:v>
                </c:pt>
                <c:pt idx="18">
                  <c:v>758.02852704420275</c:v>
                </c:pt>
                <c:pt idx="19">
                  <c:v>768.70498517158592</c:v>
                </c:pt>
                <c:pt idx="20">
                  <c:v>779.38144329896897</c:v>
                </c:pt>
                <c:pt idx="21">
                  <c:v>790.05790142635215</c:v>
                </c:pt>
                <c:pt idx="22">
                  <c:v>800.73435955373532</c:v>
                </c:pt>
                <c:pt idx="23">
                  <c:v>811.41081768111837</c:v>
                </c:pt>
                <c:pt idx="24">
                  <c:v>822.08727580850154</c:v>
                </c:pt>
                <c:pt idx="25">
                  <c:v>832.76373393588472</c:v>
                </c:pt>
                <c:pt idx="26">
                  <c:v>843.44019206326789</c:v>
                </c:pt>
                <c:pt idx="27">
                  <c:v>854.11665019065094</c:v>
                </c:pt>
                <c:pt idx="28">
                  <c:v>864.79310831803411</c:v>
                </c:pt>
                <c:pt idx="29">
                  <c:v>875.46956644541729</c:v>
                </c:pt>
                <c:pt idx="30">
                  <c:v>886.14602457280034</c:v>
                </c:pt>
                <c:pt idx="31">
                  <c:v>896.82248270018351</c:v>
                </c:pt>
                <c:pt idx="32">
                  <c:v>907.49894082756668</c:v>
                </c:pt>
                <c:pt idx="33">
                  <c:v>918.17539895494974</c:v>
                </c:pt>
                <c:pt idx="34">
                  <c:v>928.85185708233291</c:v>
                </c:pt>
                <c:pt idx="35">
                  <c:v>939.52831520971608</c:v>
                </c:pt>
                <c:pt idx="36">
                  <c:v>950.20477333709925</c:v>
                </c:pt>
                <c:pt idx="37">
                  <c:v>960.88123146448231</c:v>
                </c:pt>
                <c:pt idx="38">
                  <c:v>971.55768959186548</c:v>
                </c:pt>
                <c:pt idx="39">
                  <c:v>982.23414771924865</c:v>
                </c:pt>
                <c:pt idx="40">
                  <c:v>992.91060584663171</c:v>
                </c:pt>
                <c:pt idx="41">
                  <c:v>1003.5870639740149</c:v>
                </c:pt>
                <c:pt idx="42">
                  <c:v>1014.2635221013981</c:v>
                </c:pt>
                <c:pt idx="43">
                  <c:v>1024.9399802287812</c:v>
                </c:pt>
                <c:pt idx="44">
                  <c:v>1035.6164383561643</c:v>
                </c:pt>
              </c:numCache>
            </c:numRef>
          </c:xVal>
          <c:yVal>
            <c:numRef>
              <c:f>LINES!$E$57:$E$101</c:f>
              <c:numCache>
                <c:formatCode>General</c:formatCode>
                <c:ptCount val="45"/>
                <c:pt idx="0">
                  <c:v>3.9180000000000001</c:v>
                </c:pt>
                <c:pt idx="1">
                  <c:v>3.8969999999999998</c:v>
                </c:pt>
                <c:pt idx="2">
                  <c:v>3.9020000000000001</c:v>
                </c:pt>
                <c:pt idx="3">
                  <c:v>3.8410000000000002</c:v>
                </c:pt>
                <c:pt idx="4">
                  <c:v>3.9540000000000002</c:v>
                </c:pt>
                <c:pt idx="5">
                  <c:v>3.903</c:v>
                </c:pt>
                <c:pt idx="6">
                  <c:v>3.8690000000000002</c:v>
                </c:pt>
                <c:pt idx="7">
                  <c:v>3.883</c:v>
                </c:pt>
                <c:pt idx="8">
                  <c:v>3.8860000000000001</c:v>
                </c:pt>
                <c:pt idx="9">
                  <c:v>3.8780000000000001</c:v>
                </c:pt>
                <c:pt idx="10">
                  <c:v>3.831</c:v>
                </c:pt>
                <c:pt idx="11">
                  <c:v>3.85</c:v>
                </c:pt>
                <c:pt idx="12">
                  <c:v>3.8570000000000002</c:v>
                </c:pt>
                <c:pt idx="13">
                  <c:v>3.8759999999999999</c:v>
                </c:pt>
                <c:pt idx="14">
                  <c:v>3.952</c:v>
                </c:pt>
                <c:pt idx="15">
                  <c:v>3.9039999999999999</c:v>
                </c:pt>
                <c:pt idx="16">
                  <c:v>3.95</c:v>
                </c:pt>
                <c:pt idx="17">
                  <c:v>3.8919999999999999</c:v>
                </c:pt>
                <c:pt idx="18">
                  <c:v>3.863</c:v>
                </c:pt>
                <c:pt idx="19">
                  <c:v>3.927</c:v>
                </c:pt>
                <c:pt idx="20">
                  <c:v>3.9980000000000002</c:v>
                </c:pt>
                <c:pt idx="21">
                  <c:v>3.907</c:v>
                </c:pt>
                <c:pt idx="22">
                  <c:v>3.9929999999999999</c:v>
                </c:pt>
                <c:pt idx="23">
                  <c:v>3.907</c:v>
                </c:pt>
                <c:pt idx="24">
                  <c:v>3.8780000000000001</c:v>
                </c:pt>
                <c:pt idx="25">
                  <c:v>3.9</c:v>
                </c:pt>
                <c:pt idx="26">
                  <c:v>3.8849999999999998</c:v>
                </c:pt>
                <c:pt idx="27">
                  <c:v>3.8849999999999998</c:v>
                </c:pt>
                <c:pt idx="28">
                  <c:v>3.8639999999999999</c:v>
                </c:pt>
                <c:pt idx="29">
                  <c:v>3.8460000000000001</c:v>
                </c:pt>
                <c:pt idx="30">
                  <c:v>3.8069999999999999</c:v>
                </c:pt>
                <c:pt idx="31">
                  <c:v>3.8370000000000002</c:v>
                </c:pt>
                <c:pt idx="32">
                  <c:v>3.8359999999999999</c:v>
                </c:pt>
                <c:pt idx="33">
                  <c:v>3.8220000000000001</c:v>
                </c:pt>
                <c:pt idx="34">
                  <c:v>3.8140000000000001</c:v>
                </c:pt>
                <c:pt idx="35">
                  <c:v>3.7719999999999998</c:v>
                </c:pt>
                <c:pt idx="36">
                  <c:v>3.7679999999999998</c:v>
                </c:pt>
                <c:pt idx="37">
                  <c:v>3.7519999999999998</c:v>
                </c:pt>
                <c:pt idx="38">
                  <c:v>3.722</c:v>
                </c:pt>
                <c:pt idx="39">
                  <c:v>3.6659999999999999</c:v>
                </c:pt>
                <c:pt idx="40">
                  <c:v>3.6230000000000002</c:v>
                </c:pt>
                <c:pt idx="41">
                  <c:v>3.617</c:v>
                </c:pt>
                <c:pt idx="42">
                  <c:v>3.4580000000000002</c:v>
                </c:pt>
                <c:pt idx="43">
                  <c:v>3.371</c:v>
                </c:pt>
                <c:pt idx="44">
                  <c:v>3.367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97184"/>
        <c:axId val="282066944"/>
      </c:scatterChart>
      <c:valAx>
        <c:axId val="16579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2066944"/>
        <c:crosses val="autoZero"/>
        <c:crossBetween val="midCat"/>
      </c:valAx>
      <c:valAx>
        <c:axId val="282066944"/>
        <c:scaling>
          <c:orientation val="minMax"/>
          <c:max val="4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797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LINES!$D$4:$D$101</c:f>
              <c:numCache>
                <c:formatCode>General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LINES!$F$4:$F$101</c:f>
              <c:numCache>
                <c:formatCode>General</c:formatCode>
                <c:ptCount val="98"/>
                <c:pt idx="0">
                  <c:v>0.23499999999999999</c:v>
                </c:pt>
                <c:pt idx="1">
                  <c:v>0.26</c:v>
                </c:pt>
                <c:pt idx="2">
                  <c:v>0.30299999999999999</c:v>
                </c:pt>
                <c:pt idx="3">
                  <c:v>0.33300000000000002</c:v>
                </c:pt>
                <c:pt idx="4">
                  <c:v>0.32800000000000001</c:v>
                </c:pt>
                <c:pt idx="5">
                  <c:v>0.308</c:v>
                </c:pt>
                <c:pt idx="6">
                  <c:v>0.33900000000000002</c:v>
                </c:pt>
                <c:pt idx="7">
                  <c:v>0.35699999999999998</c:v>
                </c:pt>
                <c:pt idx="8">
                  <c:v>0.34699999999999998</c:v>
                </c:pt>
                <c:pt idx="9">
                  <c:v>0.35199999999999998</c:v>
                </c:pt>
                <c:pt idx="10">
                  <c:v>0.35099999999999998</c:v>
                </c:pt>
                <c:pt idx="11">
                  <c:v>0.36499999999999999</c:v>
                </c:pt>
                <c:pt idx="12">
                  <c:v>0.36099999999999999</c:v>
                </c:pt>
                <c:pt idx="13">
                  <c:v>0.36799999999999999</c:v>
                </c:pt>
                <c:pt idx="14">
                  <c:v>0.35299999999999998</c:v>
                </c:pt>
                <c:pt idx="15">
                  <c:v>0.38</c:v>
                </c:pt>
                <c:pt idx="16">
                  <c:v>0.38100000000000001</c:v>
                </c:pt>
                <c:pt idx="17">
                  <c:v>0.41399999999999998</c:v>
                </c:pt>
                <c:pt idx="18">
                  <c:v>0.38900000000000001</c:v>
                </c:pt>
                <c:pt idx="19">
                  <c:v>0.40100000000000002</c:v>
                </c:pt>
                <c:pt idx="20">
                  <c:v>0.40500000000000003</c:v>
                </c:pt>
                <c:pt idx="21">
                  <c:v>0.39100000000000001</c:v>
                </c:pt>
                <c:pt idx="22">
                  <c:v>0.44900000000000001</c:v>
                </c:pt>
                <c:pt idx="23">
                  <c:v>0.42</c:v>
                </c:pt>
                <c:pt idx="24">
                  <c:v>0.442</c:v>
                </c:pt>
                <c:pt idx="25">
                  <c:v>0.44700000000000001</c:v>
                </c:pt>
                <c:pt idx="26">
                  <c:v>0.43099999999999999</c:v>
                </c:pt>
                <c:pt idx="27">
                  <c:v>0.44600000000000001</c:v>
                </c:pt>
                <c:pt idx="28">
                  <c:v>0.44600000000000001</c:v>
                </c:pt>
                <c:pt idx="29">
                  <c:v>0.45200000000000001</c:v>
                </c:pt>
                <c:pt idx="30">
                  <c:v>0.433</c:v>
                </c:pt>
                <c:pt idx="31">
                  <c:v>0.44400000000000001</c:v>
                </c:pt>
                <c:pt idx="32">
                  <c:v>0.46200000000000002</c:v>
                </c:pt>
                <c:pt idx="33">
                  <c:v>0.44600000000000001</c:v>
                </c:pt>
                <c:pt idx="34">
                  <c:v>0.46800000000000003</c:v>
                </c:pt>
                <c:pt idx="35">
                  <c:v>0.45500000000000002</c:v>
                </c:pt>
                <c:pt idx="36">
                  <c:v>0.45700000000000002</c:v>
                </c:pt>
                <c:pt idx="37">
                  <c:v>0.45900000000000002</c:v>
                </c:pt>
                <c:pt idx="38">
                  <c:v>0.45800000000000002</c:v>
                </c:pt>
                <c:pt idx="39">
                  <c:v>0.46300000000000002</c:v>
                </c:pt>
                <c:pt idx="40">
                  <c:v>0.49199999999999999</c:v>
                </c:pt>
                <c:pt idx="41">
                  <c:v>0.48499999999999999</c:v>
                </c:pt>
                <c:pt idx="42">
                  <c:v>0.48</c:v>
                </c:pt>
                <c:pt idx="43">
                  <c:v>0.5</c:v>
                </c:pt>
                <c:pt idx="44">
                  <c:v>0.48799999999999999</c:v>
                </c:pt>
                <c:pt idx="45">
                  <c:v>0.51800000000000002</c:v>
                </c:pt>
                <c:pt idx="46">
                  <c:v>0.49199999999999999</c:v>
                </c:pt>
                <c:pt idx="47">
                  <c:v>0.55200000000000005</c:v>
                </c:pt>
                <c:pt idx="48">
                  <c:v>0.51200000000000001</c:v>
                </c:pt>
                <c:pt idx="49">
                  <c:v>0.498</c:v>
                </c:pt>
                <c:pt idx="50">
                  <c:v>0.5</c:v>
                </c:pt>
                <c:pt idx="51">
                  <c:v>0.54300000000000004</c:v>
                </c:pt>
                <c:pt idx="52">
                  <c:v>0.52700000000000002</c:v>
                </c:pt>
                <c:pt idx="53">
                  <c:v>0.53800000000000003</c:v>
                </c:pt>
                <c:pt idx="54">
                  <c:v>0.52300000000000002</c:v>
                </c:pt>
                <c:pt idx="55">
                  <c:v>0.55400000000000005</c:v>
                </c:pt>
                <c:pt idx="56">
                  <c:v>0.53600000000000003</c:v>
                </c:pt>
                <c:pt idx="57">
                  <c:v>0.54500000000000004</c:v>
                </c:pt>
                <c:pt idx="58">
                  <c:v>0.55100000000000005</c:v>
                </c:pt>
                <c:pt idx="59">
                  <c:v>0.51900000000000002</c:v>
                </c:pt>
                <c:pt idx="60">
                  <c:v>0.53500000000000003</c:v>
                </c:pt>
                <c:pt idx="61">
                  <c:v>0.54</c:v>
                </c:pt>
                <c:pt idx="62">
                  <c:v>0.54400000000000004</c:v>
                </c:pt>
                <c:pt idx="63">
                  <c:v>0.55100000000000005</c:v>
                </c:pt>
                <c:pt idx="64">
                  <c:v>0.51400000000000001</c:v>
                </c:pt>
                <c:pt idx="65">
                  <c:v>0.51700000000000002</c:v>
                </c:pt>
                <c:pt idx="66">
                  <c:v>0.53500000000000003</c:v>
                </c:pt>
                <c:pt idx="67">
                  <c:v>0.52400000000000002</c:v>
                </c:pt>
                <c:pt idx="68">
                  <c:v>0.49</c:v>
                </c:pt>
                <c:pt idx="69">
                  <c:v>0.53300000000000003</c:v>
                </c:pt>
                <c:pt idx="70">
                  <c:v>0.53300000000000003</c:v>
                </c:pt>
                <c:pt idx="71">
                  <c:v>0.51</c:v>
                </c:pt>
                <c:pt idx="72">
                  <c:v>0.52100000000000002</c:v>
                </c:pt>
                <c:pt idx="73">
                  <c:v>0.51800000000000002</c:v>
                </c:pt>
                <c:pt idx="74">
                  <c:v>0.497</c:v>
                </c:pt>
                <c:pt idx="75">
                  <c:v>0.50700000000000001</c:v>
                </c:pt>
                <c:pt idx="76">
                  <c:v>0.502</c:v>
                </c:pt>
                <c:pt idx="77">
                  <c:v>0.49099999999999999</c:v>
                </c:pt>
                <c:pt idx="78">
                  <c:v>0.47299999999999998</c:v>
                </c:pt>
                <c:pt idx="79">
                  <c:v>0.48</c:v>
                </c:pt>
                <c:pt idx="80">
                  <c:v>0.47099999999999997</c:v>
                </c:pt>
                <c:pt idx="81">
                  <c:v>0.46200000000000002</c:v>
                </c:pt>
                <c:pt idx="82">
                  <c:v>0.46700000000000003</c:v>
                </c:pt>
                <c:pt idx="83">
                  <c:v>0.45800000000000002</c:v>
                </c:pt>
                <c:pt idx="84">
                  <c:v>0.44500000000000001</c:v>
                </c:pt>
                <c:pt idx="85">
                  <c:v>0.434</c:v>
                </c:pt>
                <c:pt idx="86">
                  <c:v>0.46400000000000002</c:v>
                </c:pt>
                <c:pt idx="87">
                  <c:v>0.45300000000000001</c:v>
                </c:pt>
                <c:pt idx="88">
                  <c:v>0.45800000000000002</c:v>
                </c:pt>
                <c:pt idx="89">
                  <c:v>0.45900000000000002</c:v>
                </c:pt>
                <c:pt idx="90">
                  <c:v>0.45</c:v>
                </c:pt>
                <c:pt idx="91">
                  <c:v>0.442</c:v>
                </c:pt>
                <c:pt idx="92">
                  <c:v>0.42199999999999999</c:v>
                </c:pt>
                <c:pt idx="93">
                  <c:v>0.41299999999999998</c:v>
                </c:pt>
                <c:pt idx="94">
                  <c:v>0.40899999999999997</c:v>
                </c:pt>
                <c:pt idx="95">
                  <c:v>0.39</c:v>
                </c:pt>
                <c:pt idx="96">
                  <c:v>0.378</c:v>
                </c:pt>
                <c:pt idx="97">
                  <c:v>0.35799999999999998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68672"/>
        <c:axId val="282069248"/>
      </c:scatterChart>
      <c:valAx>
        <c:axId val="28206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2069248"/>
        <c:crosses val="autoZero"/>
        <c:crossBetween val="midCat"/>
      </c:valAx>
      <c:valAx>
        <c:axId val="282069248"/>
        <c:scaling>
          <c:orientation val="minMax"/>
          <c:max val="0.60000000000000009"/>
          <c:min val="0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068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LINES!$D$4:$D$101</c:f>
              <c:numCache>
                <c:formatCode>General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LINES!$E$4:$E$101</c:f>
              <c:numCache>
                <c:formatCode>General</c:formatCode>
                <c:ptCount val="98"/>
                <c:pt idx="0">
                  <c:v>3.1960000000000002</c:v>
                </c:pt>
                <c:pt idx="1">
                  <c:v>3.1909999999999998</c:v>
                </c:pt>
                <c:pt idx="2">
                  <c:v>3.258</c:v>
                </c:pt>
                <c:pt idx="3">
                  <c:v>3.298</c:v>
                </c:pt>
                <c:pt idx="4">
                  <c:v>3.3330000000000002</c:v>
                </c:pt>
                <c:pt idx="5">
                  <c:v>3.3580000000000001</c:v>
                </c:pt>
                <c:pt idx="6">
                  <c:v>3.3879999999999999</c:v>
                </c:pt>
                <c:pt idx="7">
                  <c:v>3.45</c:v>
                </c:pt>
                <c:pt idx="8">
                  <c:v>3.4550000000000001</c:v>
                </c:pt>
                <c:pt idx="9">
                  <c:v>3.4889999999999999</c:v>
                </c:pt>
                <c:pt idx="10">
                  <c:v>3.5379999999999998</c:v>
                </c:pt>
                <c:pt idx="11">
                  <c:v>3.5179999999999998</c:v>
                </c:pt>
                <c:pt idx="12">
                  <c:v>3.5139999999999998</c:v>
                </c:pt>
                <c:pt idx="13">
                  <c:v>3.5449999999999999</c:v>
                </c:pt>
                <c:pt idx="14">
                  <c:v>3.556</c:v>
                </c:pt>
                <c:pt idx="15">
                  <c:v>3.5830000000000002</c:v>
                </c:pt>
                <c:pt idx="16">
                  <c:v>3.6389999999999998</c:v>
                </c:pt>
                <c:pt idx="17">
                  <c:v>3.59</c:v>
                </c:pt>
                <c:pt idx="18">
                  <c:v>3.6040000000000001</c:v>
                </c:pt>
                <c:pt idx="19">
                  <c:v>3.605</c:v>
                </c:pt>
                <c:pt idx="20">
                  <c:v>3.6970000000000001</c:v>
                </c:pt>
                <c:pt idx="21">
                  <c:v>3.661</c:v>
                </c:pt>
                <c:pt idx="22">
                  <c:v>3.6709999999999998</c:v>
                </c:pt>
                <c:pt idx="23">
                  <c:v>3.645</c:v>
                </c:pt>
                <c:pt idx="24">
                  <c:v>3.669</c:v>
                </c:pt>
                <c:pt idx="25">
                  <c:v>3.6709999999999998</c:v>
                </c:pt>
                <c:pt idx="26">
                  <c:v>3.6840000000000002</c:v>
                </c:pt>
                <c:pt idx="27">
                  <c:v>3.6669999999999998</c:v>
                </c:pt>
                <c:pt idx="28">
                  <c:v>3.6890000000000001</c:v>
                </c:pt>
                <c:pt idx="29">
                  <c:v>3.6680000000000001</c:v>
                </c:pt>
                <c:pt idx="30">
                  <c:v>3.669</c:v>
                </c:pt>
                <c:pt idx="31">
                  <c:v>3.68</c:v>
                </c:pt>
                <c:pt idx="32">
                  <c:v>3.6760000000000002</c:v>
                </c:pt>
                <c:pt idx="33">
                  <c:v>3.7309999999999999</c:v>
                </c:pt>
                <c:pt idx="34">
                  <c:v>3.69</c:v>
                </c:pt>
                <c:pt idx="35">
                  <c:v>3.6859999999999999</c:v>
                </c:pt>
                <c:pt idx="36">
                  <c:v>3.7069999999999999</c:v>
                </c:pt>
                <c:pt idx="37">
                  <c:v>3.742</c:v>
                </c:pt>
                <c:pt idx="38">
                  <c:v>3.734</c:v>
                </c:pt>
                <c:pt idx="39">
                  <c:v>3.7730000000000001</c:v>
                </c:pt>
                <c:pt idx="40">
                  <c:v>3.7679999999999998</c:v>
                </c:pt>
                <c:pt idx="41">
                  <c:v>3.867</c:v>
                </c:pt>
                <c:pt idx="42">
                  <c:v>3.7789999999999999</c:v>
                </c:pt>
                <c:pt idx="43">
                  <c:v>3.8380000000000001</c:v>
                </c:pt>
                <c:pt idx="44">
                  <c:v>3.8079999999999998</c:v>
                </c:pt>
                <c:pt idx="45">
                  <c:v>3.819</c:v>
                </c:pt>
                <c:pt idx="46">
                  <c:v>3.8439999999999999</c:v>
                </c:pt>
                <c:pt idx="47">
                  <c:v>3.84</c:v>
                </c:pt>
                <c:pt idx="48">
                  <c:v>3.847</c:v>
                </c:pt>
                <c:pt idx="49">
                  <c:v>3.8530000000000002</c:v>
                </c:pt>
                <c:pt idx="50">
                  <c:v>3.8740000000000001</c:v>
                </c:pt>
                <c:pt idx="51">
                  <c:v>3.996</c:v>
                </c:pt>
                <c:pt idx="52">
                  <c:v>3.9220000000000002</c:v>
                </c:pt>
                <c:pt idx="53">
                  <c:v>3.9180000000000001</c:v>
                </c:pt>
                <c:pt idx="54">
                  <c:v>3.8969999999999998</c:v>
                </c:pt>
                <c:pt idx="55">
                  <c:v>3.9020000000000001</c:v>
                </c:pt>
                <c:pt idx="56">
                  <c:v>3.8410000000000002</c:v>
                </c:pt>
                <c:pt idx="57">
                  <c:v>3.9540000000000002</c:v>
                </c:pt>
                <c:pt idx="58">
                  <c:v>3.903</c:v>
                </c:pt>
                <c:pt idx="59">
                  <c:v>3.8690000000000002</c:v>
                </c:pt>
                <c:pt idx="60">
                  <c:v>3.883</c:v>
                </c:pt>
                <c:pt idx="61">
                  <c:v>3.8860000000000001</c:v>
                </c:pt>
                <c:pt idx="62">
                  <c:v>3.8780000000000001</c:v>
                </c:pt>
                <c:pt idx="63">
                  <c:v>3.831</c:v>
                </c:pt>
                <c:pt idx="64">
                  <c:v>3.85</c:v>
                </c:pt>
                <c:pt idx="65">
                  <c:v>3.8570000000000002</c:v>
                </c:pt>
                <c:pt idx="66">
                  <c:v>3.8759999999999999</c:v>
                </c:pt>
                <c:pt idx="67">
                  <c:v>3.952</c:v>
                </c:pt>
                <c:pt idx="68">
                  <c:v>3.9039999999999999</c:v>
                </c:pt>
                <c:pt idx="69">
                  <c:v>3.95</c:v>
                </c:pt>
                <c:pt idx="70">
                  <c:v>3.8919999999999999</c:v>
                </c:pt>
                <c:pt idx="71">
                  <c:v>3.863</c:v>
                </c:pt>
                <c:pt idx="72">
                  <c:v>3.927</c:v>
                </c:pt>
                <c:pt idx="73">
                  <c:v>3.9980000000000002</c:v>
                </c:pt>
                <c:pt idx="74">
                  <c:v>3.907</c:v>
                </c:pt>
                <c:pt idx="75">
                  <c:v>3.9929999999999999</c:v>
                </c:pt>
                <c:pt idx="76">
                  <c:v>3.907</c:v>
                </c:pt>
                <c:pt idx="77">
                  <c:v>3.8780000000000001</c:v>
                </c:pt>
                <c:pt idx="78">
                  <c:v>3.9</c:v>
                </c:pt>
                <c:pt idx="79">
                  <c:v>3.8849999999999998</c:v>
                </c:pt>
                <c:pt idx="80">
                  <c:v>3.8849999999999998</c:v>
                </c:pt>
                <c:pt idx="81">
                  <c:v>3.8639999999999999</c:v>
                </c:pt>
                <c:pt idx="82">
                  <c:v>3.8460000000000001</c:v>
                </c:pt>
                <c:pt idx="83">
                  <c:v>3.8069999999999999</c:v>
                </c:pt>
                <c:pt idx="84">
                  <c:v>3.8370000000000002</c:v>
                </c:pt>
                <c:pt idx="85">
                  <c:v>3.8359999999999999</c:v>
                </c:pt>
                <c:pt idx="86">
                  <c:v>3.8220000000000001</c:v>
                </c:pt>
                <c:pt idx="87">
                  <c:v>3.8140000000000001</c:v>
                </c:pt>
                <c:pt idx="88">
                  <c:v>3.7719999999999998</c:v>
                </c:pt>
                <c:pt idx="89">
                  <c:v>3.7679999999999998</c:v>
                </c:pt>
                <c:pt idx="90">
                  <c:v>3.7519999999999998</c:v>
                </c:pt>
                <c:pt idx="91">
                  <c:v>3.722</c:v>
                </c:pt>
                <c:pt idx="92">
                  <c:v>3.6659999999999999</c:v>
                </c:pt>
                <c:pt idx="93">
                  <c:v>3.6230000000000002</c:v>
                </c:pt>
                <c:pt idx="94">
                  <c:v>3.617</c:v>
                </c:pt>
                <c:pt idx="95">
                  <c:v>3.4580000000000002</c:v>
                </c:pt>
                <c:pt idx="96">
                  <c:v>3.371</c:v>
                </c:pt>
                <c:pt idx="97">
                  <c:v>3.367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70976"/>
        <c:axId val="282071552"/>
      </c:scatterChart>
      <c:valAx>
        <c:axId val="2820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2071552"/>
        <c:crosses val="autoZero"/>
        <c:crossBetween val="midCat"/>
      </c:valAx>
      <c:valAx>
        <c:axId val="282071552"/>
        <c:scaling>
          <c:orientation val="minMax"/>
          <c:max val="4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070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LINES!$D$4:$D$74</c:f>
              <c:numCache>
                <c:formatCode>General</c:formatCode>
                <c:ptCount val="71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</c:numCache>
            </c:numRef>
          </c:xVal>
          <c:yVal>
            <c:numRef>
              <c:f>LINES!$F$4:$F$74</c:f>
              <c:numCache>
                <c:formatCode>General</c:formatCode>
                <c:ptCount val="71"/>
                <c:pt idx="0">
                  <c:v>0.23499999999999999</c:v>
                </c:pt>
                <c:pt idx="1">
                  <c:v>0.26</c:v>
                </c:pt>
                <c:pt idx="2">
                  <c:v>0.30299999999999999</c:v>
                </c:pt>
                <c:pt idx="3">
                  <c:v>0.33300000000000002</c:v>
                </c:pt>
                <c:pt idx="4">
                  <c:v>0.32800000000000001</c:v>
                </c:pt>
                <c:pt idx="5">
                  <c:v>0.308</c:v>
                </c:pt>
                <c:pt idx="6">
                  <c:v>0.33900000000000002</c:v>
                </c:pt>
                <c:pt idx="7">
                  <c:v>0.35699999999999998</c:v>
                </c:pt>
                <c:pt idx="8">
                  <c:v>0.34699999999999998</c:v>
                </c:pt>
                <c:pt idx="9">
                  <c:v>0.35199999999999998</c:v>
                </c:pt>
                <c:pt idx="10">
                  <c:v>0.35099999999999998</c:v>
                </c:pt>
                <c:pt idx="11">
                  <c:v>0.36499999999999999</c:v>
                </c:pt>
                <c:pt idx="12">
                  <c:v>0.36099999999999999</c:v>
                </c:pt>
                <c:pt idx="13">
                  <c:v>0.36799999999999999</c:v>
                </c:pt>
                <c:pt idx="14">
                  <c:v>0.35299999999999998</c:v>
                </c:pt>
                <c:pt idx="15">
                  <c:v>0.38</c:v>
                </c:pt>
                <c:pt idx="16">
                  <c:v>0.38100000000000001</c:v>
                </c:pt>
                <c:pt idx="17">
                  <c:v>0.41399999999999998</c:v>
                </c:pt>
                <c:pt idx="18">
                  <c:v>0.38900000000000001</c:v>
                </c:pt>
                <c:pt idx="19">
                  <c:v>0.40100000000000002</c:v>
                </c:pt>
                <c:pt idx="20">
                  <c:v>0.40500000000000003</c:v>
                </c:pt>
                <c:pt idx="21">
                  <c:v>0.39100000000000001</c:v>
                </c:pt>
                <c:pt idx="22">
                  <c:v>0.44900000000000001</c:v>
                </c:pt>
                <c:pt idx="23">
                  <c:v>0.42</c:v>
                </c:pt>
                <c:pt idx="24">
                  <c:v>0.442</c:v>
                </c:pt>
                <c:pt idx="25">
                  <c:v>0.44700000000000001</c:v>
                </c:pt>
                <c:pt idx="26">
                  <c:v>0.43099999999999999</c:v>
                </c:pt>
                <c:pt idx="27">
                  <c:v>0.44600000000000001</c:v>
                </c:pt>
                <c:pt idx="28">
                  <c:v>0.44600000000000001</c:v>
                </c:pt>
                <c:pt idx="29">
                  <c:v>0.45200000000000001</c:v>
                </c:pt>
                <c:pt idx="30">
                  <c:v>0.433</c:v>
                </c:pt>
                <c:pt idx="31">
                  <c:v>0.44400000000000001</c:v>
                </c:pt>
                <c:pt idx="32">
                  <c:v>0.46200000000000002</c:v>
                </c:pt>
                <c:pt idx="33">
                  <c:v>0.44600000000000001</c:v>
                </c:pt>
                <c:pt idx="34">
                  <c:v>0.46800000000000003</c:v>
                </c:pt>
                <c:pt idx="35">
                  <c:v>0.45500000000000002</c:v>
                </c:pt>
                <c:pt idx="36">
                  <c:v>0.45700000000000002</c:v>
                </c:pt>
                <c:pt idx="37">
                  <c:v>0.45900000000000002</c:v>
                </c:pt>
                <c:pt idx="38">
                  <c:v>0.45800000000000002</c:v>
                </c:pt>
                <c:pt idx="39">
                  <c:v>0.46300000000000002</c:v>
                </c:pt>
                <c:pt idx="40">
                  <c:v>0.49199999999999999</c:v>
                </c:pt>
                <c:pt idx="41">
                  <c:v>0.48499999999999999</c:v>
                </c:pt>
                <c:pt idx="42">
                  <c:v>0.48</c:v>
                </c:pt>
                <c:pt idx="43">
                  <c:v>0.5</c:v>
                </c:pt>
                <c:pt idx="44">
                  <c:v>0.48799999999999999</c:v>
                </c:pt>
                <c:pt idx="45">
                  <c:v>0.51800000000000002</c:v>
                </c:pt>
                <c:pt idx="46">
                  <c:v>0.49199999999999999</c:v>
                </c:pt>
                <c:pt idx="47">
                  <c:v>0.55200000000000005</c:v>
                </c:pt>
                <c:pt idx="48">
                  <c:v>0.51200000000000001</c:v>
                </c:pt>
                <c:pt idx="49">
                  <c:v>0.498</c:v>
                </c:pt>
                <c:pt idx="50">
                  <c:v>0.5</c:v>
                </c:pt>
                <c:pt idx="51">
                  <c:v>0.54300000000000004</c:v>
                </c:pt>
                <c:pt idx="52">
                  <c:v>0.52700000000000002</c:v>
                </c:pt>
                <c:pt idx="53">
                  <c:v>0.53800000000000003</c:v>
                </c:pt>
                <c:pt idx="54">
                  <c:v>0.52300000000000002</c:v>
                </c:pt>
                <c:pt idx="55">
                  <c:v>0.55400000000000005</c:v>
                </c:pt>
                <c:pt idx="56">
                  <c:v>0.53600000000000003</c:v>
                </c:pt>
                <c:pt idx="57">
                  <c:v>0.54500000000000004</c:v>
                </c:pt>
                <c:pt idx="58">
                  <c:v>0.55100000000000005</c:v>
                </c:pt>
                <c:pt idx="59">
                  <c:v>0.51900000000000002</c:v>
                </c:pt>
                <c:pt idx="60">
                  <c:v>0.53500000000000003</c:v>
                </c:pt>
                <c:pt idx="61">
                  <c:v>0.54</c:v>
                </c:pt>
                <c:pt idx="62">
                  <c:v>0.54400000000000004</c:v>
                </c:pt>
                <c:pt idx="63">
                  <c:v>0.55100000000000005</c:v>
                </c:pt>
                <c:pt idx="64">
                  <c:v>0.51400000000000001</c:v>
                </c:pt>
                <c:pt idx="65">
                  <c:v>0.51700000000000002</c:v>
                </c:pt>
                <c:pt idx="66">
                  <c:v>0.53500000000000003</c:v>
                </c:pt>
                <c:pt idx="67">
                  <c:v>0.52400000000000002</c:v>
                </c:pt>
                <c:pt idx="68">
                  <c:v>0.49</c:v>
                </c:pt>
                <c:pt idx="69">
                  <c:v>0.53300000000000003</c:v>
                </c:pt>
                <c:pt idx="70">
                  <c:v>0.53300000000000003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74432"/>
        <c:axId val="320143360"/>
      </c:scatterChart>
      <c:valAx>
        <c:axId val="28207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143360"/>
        <c:crosses val="autoZero"/>
        <c:crossBetween val="midCat"/>
      </c:valAx>
      <c:valAx>
        <c:axId val="320143360"/>
        <c:scaling>
          <c:orientation val="minMax"/>
          <c:max val="0.60000000000000009"/>
          <c:min val="0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074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Ti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Summary!$H$4:$H$101</c:f>
              <c:numCache>
                <c:formatCode>0.000</c:formatCode>
                <c:ptCount val="98"/>
                <c:pt idx="0">
                  <c:v>5.2693649160665446E-4</c:v>
                </c:pt>
                <c:pt idx="1">
                  <c:v>4.0100753142269956E-4</c:v>
                </c:pt>
                <c:pt idx="2">
                  <c:v>5.0139450346275581E-4</c:v>
                </c:pt>
                <c:pt idx="3">
                  <c:v>4.0051566391729353E-4</c:v>
                </c:pt>
                <c:pt idx="4">
                  <c:v>2.0046357201027379E-4</c:v>
                </c:pt>
                <c:pt idx="5">
                  <c:v>1.6012209309598569E-3</c:v>
                </c:pt>
                <c:pt idx="6">
                  <c:v>1.2278009208506907E-3</c:v>
                </c:pt>
                <c:pt idx="7">
                  <c:v>1.6505880219828313E-3</c:v>
                </c:pt>
                <c:pt idx="8">
                  <c:v>1.5035615614486816E-3</c:v>
                </c:pt>
                <c:pt idx="9">
                  <c:v>2.4284301575976069E-3</c:v>
                </c:pt>
                <c:pt idx="10">
                  <c:v>2.0290835306053432E-3</c:v>
                </c:pt>
                <c:pt idx="11">
                  <c:v>2.0532338433032027E-3</c:v>
                </c:pt>
                <c:pt idx="12">
                  <c:v>1.6036784374158226E-3</c:v>
                </c:pt>
                <c:pt idx="13">
                  <c:v>1.6768235456058463E-3</c:v>
                </c:pt>
                <c:pt idx="14">
                  <c:v>2.0011006053329331E-3</c:v>
                </c:pt>
                <c:pt idx="15">
                  <c:v>1.9245188702824293E-3</c:v>
                </c:pt>
                <c:pt idx="16">
                  <c:v>1.402375273118845E-3</c:v>
                </c:pt>
                <c:pt idx="17">
                  <c:v>2.5531275812870767E-3</c:v>
                </c:pt>
                <c:pt idx="18">
                  <c:v>1.6763620441608807E-3</c:v>
                </c:pt>
                <c:pt idx="19">
                  <c:v>2.0310041560362823E-3</c:v>
                </c:pt>
                <c:pt idx="20">
                  <c:v>2.1568750391874098E-3</c:v>
                </c:pt>
                <c:pt idx="21">
                  <c:v>1.9016877478762403E-3</c:v>
                </c:pt>
                <c:pt idx="22">
                  <c:v>3.3084779748104517E-3</c:v>
                </c:pt>
                <c:pt idx="23">
                  <c:v>2.5588921502220216E-3</c:v>
                </c:pt>
                <c:pt idx="24">
                  <c:v>3.6386220914548847E-3</c:v>
                </c:pt>
                <c:pt idx="25">
                  <c:v>3.402019949344923E-3</c:v>
                </c:pt>
                <c:pt idx="26">
                  <c:v>2.4055025871681469E-3</c:v>
                </c:pt>
                <c:pt idx="27">
                  <c:v>2.559245273550702E-3</c:v>
                </c:pt>
                <c:pt idx="28">
                  <c:v>2.1018522573017467E-3</c:v>
                </c:pt>
                <c:pt idx="29">
                  <c:v>3.2069550838380741E-3</c:v>
                </c:pt>
                <c:pt idx="30">
                  <c:v>2.2511677932927705E-3</c:v>
                </c:pt>
                <c:pt idx="31">
                  <c:v>1.6258637401119344E-3</c:v>
                </c:pt>
                <c:pt idx="32">
                  <c:v>2.0214876651817467E-3</c:v>
                </c:pt>
                <c:pt idx="33">
                  <c:v>3.352283743300123E-3</c:v>
                </c:pt>
                <c:pt idx="34">
                  <c:v>3.9233080733933482E-3</c:v>
                </c:pt>
                <c:pt idx="35">
                  <c:v>3.0983733539891554E-3</c:v>
                </c:pt>
                <c:pt idx="36">
                  <c:v>2.8005250984559603E-3</c:v>
                </c:pt>
                <c:pt idx="37">
                  <c:v>3.1269739022758117E-3</c:v>
                </c:pt>
                <c:pt idx="38">
                  <c:v>2.8189568612287403E-3</c:v>
                </c:pt>
                <c:pt idx="39">
                  <c:v>3.1534688156972671E-3</c:v>
                </c:pt>
                <c:pt idx="40">
                  <c:v>3.1749999999999999E-3</c:v>
                </c:pt>
                <c:pt idx="41">
                  <c:v>3.1303803412114574E-3</c:v>
                </c:pt>
                <c:pt idx="42">
                  <c:v>2.0987276463643916E-3</c:v>
                </c:pt>
                <c:pt idx="43">
                  <c:v>3.8069476795151149E-3</c:v>
                </c:pt>
                <c:pt idx="44">
                  <c:v>3.1766280218612037E-3</c:v>
                </c:pt>
                <c:pt idx="45">
                  <c:v>2.6040362561971057E-3</c:v>
                </c:pt>
                <c:pt idx="46">
                  <c:v>3.5832863496836438E-3</c:v>
                </c:pt>
                <c:pt idx="47">
                  <c:v>3.9542508196311037E-3</c:v>
                </c:pt>
                <c:pt idx="48">
                  <c:v>3.3793297662630243E-3</c:v>
                </c:pt>
                <c:pt idx="49">
                  <c:v>3.1535674732040622E-3</c:v>
                </c:pt>
                <c:pt idx="50">
                  <c:v>5.0610393921741801E-3</c:v>
                </c:pt>
                <c:pt idx="51">
                  <c:v>4.4843049327354259E-3</c:v>
                </c:pt>
                <c:pt idx="52">
                  <c:v>4.1191559474994853E-3</c:v>
                </c:pt>
                <c:pt idx="53">
                  <c:v>2.6277755879647881E-3</c:v>
                </c:pt>
                <c:pt idx="54">
                  <c:v>3.7519463221546176E-3</c:v>
                </c:pt>
                <c:pt idx="55">
                  <c:v>3.3012586048430962E-3</c:v>
                </c:pt>
                <c:pt idx="56">
                  <c:v>3.7797719621021544E-3</c:v>
                </c:pt>
                <c:pt idx="57">
                  <c:v>3.58380271541975E-3</c:v>
                </c:pt>
                <c:pt idx="58">
                  <c:v>4.0359980948083529E-3</c:v>
                </c:pt>
                <c:pt idx="59">
                  <c:v>3.1266023837216578E-3</c:v>
                </c:pt>
                <c:pt idx="60">
                  <c:v>2.7753816149720589E-3</c:v>
                </c:pt>
                <c:pt idx="61">
                  <c:v>3.8030900106336397E-3</c:v>
                </c:pt>
                <c:pt idx="62">
                  <c:v>4.0244717880778148E-3</c:v>
                </c:pt>
                <c:pt idx="63">
                  <c:v>3.3990440188696926E-3</c:v>
                </c:pt>
                <c:pt idx="64">
                  <c:v>2.9530083772843583E-3</c:v>
                </c:pt>
                <c:pt idx="65">
                  <c:v>4.6253469010175763E-3</c:v>
                </c:pt>
                <c:pt idx="66">
                  <c:v>4.0325610519724485E-3</c:v>
                </c:pt>
                <c:pt idx="67">
                  <c:v>4.2120834142947575E-3</c:v>
                </c:pt>
                <c:pt idx="68">
                  <c:v>4.1257477917872615E-3</c:v>
                </c:pt>
                <c:pt idx="69">
                  <c:v>3.4108935412473585E-3</c:v>
                </c:pt>
                <c:pt idx="70">
                  <c:v>3.5481150638723177E-3</c:v>
                </c:pt>
                <c:pt idx="71">
                  <c:v>3.6023189928516483E-3</c:v>
                </c:pt>
                <c:pt idx="72">
                  <c:v>2.6717104565004337E-3</c:v>
                </c:pt>
                <c:pt idx="73">
                  <c:v>3.2816864361135817E-3</c:v>
                </c:pt>
                <c:pt idx="74">
                  <c:v>3.723580384978227E-3</c:v>
                </c:pt>
                <c:pt idx="75">
                  <c:v>3.8099773782593166E-3</c:v>
                </c:pt>
                <c:pt idx="76">
                  <c:v>2.5214069950320792E-3</c:v>
                </c:pt>
                <c:pt idx="77">
                  <c:v>3.7254656832104013E-3</c:v>
                </c:pt>
                <c:pt idx="78">
                  <c:v>3.6779193484828584E-3</c:v>
                </c:pt>
                <c:pt idx="79">
                  <c:v>4.1974028569822424E-3</c:v>
                </c:pt>
                <c:pt idx="80">
                  <c:v>3.4014243464450737E-3</c:v>
                </c:pt>
                <c:pt idx="81">
                  <c:v>3.6980354186838238E-3</c:v>
                </c:pt>
                <c:pt idx="82">
                  <c:v>2.8254944615307676E-3</c:v>
                </c:pt>
                <c:pt idx="83">
                  <c:v>2.8231649427871881E-3</c:v>
                </c:pt>
                <c:pt idx="84">
                  <c:v>3.1041712300904339E-3</c:v>
                </c:pt>
                <c:pt idx="85">
                  <c:v>3.1543766976680145E-3</c:v>
                </c:pt>
                <c:pt idx="86">
                  <c:v>2.599642549149492E-3</c:v>
                </c:pt>
                <c:pt idx="87">
                  <c:v>3.4285785788917182E-3</c:v>
                </c:pt>
                <c:pt idx="88">
                  <c:v>2.4539723677703281E-3</c:v>
                </c:pt>
                <c:pt idx="89">
                  <c:v>2.4533580338087758E-3</c:v>
                </c:pt>
                <c:pt idx="90">
                  <c:v>2.9057934256423745E-3</c:v>
                </c:pt>
                <c:pt idx="91">
                  <c:v>2.5569997869166845E-3</c:v>
                </c:pt>
                <c:pt idx="92">
                  <c:v>2.1268077866186262E-3</c:v>
                </c:pt>
                <c:pt idx="93">
                  <c:v>2.6029771551211696E-3</c:v>
                </c:pt>
                <c:pt idx="94">
                  <c:v>9.018149024912636E-4</c:v>
                </c:pt>
                <c:pt idx="95">
                  <c:v>1.4795403394165846E-3</c:v>
                </c:pt>
                <c:pt idx="96">
                  <c:v>5.7627139877354408E-4</c:v>
                </c:pt>
                <c:pt idx="97">
                  <c:v>9.766542080649099E-4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889728"/>
        <c:axId val="169890304"/>
      </c:scatterChart>
      <c:valAx>
        <c:axId val="169889728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9890304"/>
        <c:crosses val="autoZero"/>
        <c:crossBetween val="midCat"/>
        <c:majorUnit val="200"/>
      </c:valAx>
      <c:valAx>
        <c:axId val="1698903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9889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LINES!$D$55:$D$101</c:f>
              <c:numCache>
                <c:formatCode>General</c:formatCode>
                <c:ptCount val="47"/>
                <c:pt idx="0">
                  <c:v>544.49936449654001</c:v>
                </c:pt>
                <c:pt idx="1">
                  <c:v>555.17582262392318</c:v>
                </c:pt>
                <c:pt idx="2">
                  <c:v>565.85228075130624</c:v>
                </c:pt>
                <c:pt idx="3">
                  <c:v>576.52873887868941</c:v>
                </c:pt>
                <c:pt idx="4">
                  <c:v>587.20519700607258</c:v>
                </c:pt>
                <c:pt idx="5">
                  <c:v>597.88165513345564</c:v>
                </c:pt>
                <c:pt idx="6">
                  <c:v>608.55811326083881</c:v>
                </c:pt>
                <c:pt idx="7">
                  <c:v>619.23457138822198</c:v>
                </c:pt>
                <c:pt idx="8">
                  <c:v>629.91102951560504</c:v>
                </c:pt>
                <c:pt idx="9">
                  <c:v>640.58748764298821</c:v>
                </c:pt>
                <c:pt idx="10">
                  <c:v>651.26394577037138</c:v>
                </c:pt>
                <c:pt idx="11">
                  <c:v>661.94040389775455</c:v>
                </c:pt>
                <c:pt idx="12">
                  <c:v>672.61686202513761</c:v>
                </c:pt>
                <c:pt idx="13">
                  <c:v>683.29332015252078</c:v>
                </c:pt>
                <c:pt idx="14">
                  <c:v>693.96977827990395</c:v>
                </c:pt>
                <c:pt idx="15">
                  <c:v>704.64623640728701</c:v>
                </c:pt>
                <c:pt idx="16">
                  <c:v>715.32269453467018</c:v>
                </c:pt>
                <c:pt idx="17">
                  <c:v>725.99915266205335</c:v>
                </c:pt>
                <c:pt idx="18">
                  <c:v>736.67561078943652</c:v>
                </c:pt>
                <c:pt idx="19">
                  <c:v>747.35206891681958</c:v>
                </c:pt>
                <c:pt idx="20">
                  <c:v>758.02852704420275</c:v>
                </c:pt>
                <c:pt idx="21">
                  <c:v>768.70498517158592</c:v>
                </c:pt>
                <c:pt idx="22">
                  <c:v>779.38144329896897</c:v>
                </c:pt>
                <c:pt idx="23">
                  <c:v>790.05790142635215</c:v>
                </c:pt>
                <c:pt idx="24">
                  <c:v>800.73435955373532</c:v>
                </c:pt>
                <c:pt idx="25">
                  <c:v>811.41081768111837</c:v>
                </c:pt>
                <c:pt idx="26">
                  <c:v>822.08727580850154</c:v>
                </c:pt>
                <c:pt idx="27">
                  <c:v>832.76373393588472</c:v>
                </c:pt>
                <c:pt idx="28">
                  <c:v>843.44019206326789</c:v>
                </c:pt>
                <c:pt idx="29">
                  <c:v>854.11665019065094</c:v>
                </c:pt>
                <c:pt idx="30">
                  <c:v>864.79310831803411</c:v>
                </c:pt>
                <c:pt idx="31">
                  <c:v>875.46956644541729</c:v>
                </c:pt>
                <c:pt idx="32">
                  <c:v>886.14602457280034</c:v>
                </c:pt>
                <c:pt idx="33">
                  <c:v>896.82248270018351</c:v>
                </c:pt>
                <c:pt idx="34">
                  <c:v>907.49894082756668</c:v>
                </c:pt>
                <c:pt idx="35">
                  <c:v>918.17539895494974</c:v>
                </c:pt>
                <c:pt idx="36">
                  <c:v>928.85185708233291</c:v>
                </c:pt>
                <c:pt idx="37">
                  <c:v>939.52831520971608</c:v>
                </c:pt>
                <c:pt idx="38">
                  <c:v>950.20477333709925</c:v>
                </c:pt>
                <c:pt idx="39">
                  <c:v>960.88123146448231</c:v>
                </c:pt>
                <c:pt idx="40">
                  <c:v>971.55768959186548</c:v>
                </c:pt>
                <c:pt idx="41">
                  <c:v>982.23414771924865</c:v>
                </c:pt>
                <c:pt idx="42">
                  <c:v>992.91060584663171</c:v>
                </c:pt>
                <c:pt idx="43">
                  <c:v>1003.5870639740149</c:v>
                </c:pt>
                <c:pt idx="44">
                  <c:v>1014.2635221013981</c:v>
                </c:pt>
                <c:pt idx="45">
                  <c:v>1024.9399802287812</c:v>
                </c:pt>
                <c:pt idx="46">
                  <c:v>1035.6164383561643</c:v>
                </c:pt>
              </c:numCache>
            </c:numRef>
          </c:xVal>
          <c:yVal>
            <c:numRef>
              <c:f>LINES!$F$55:$F$101</c:f>
              <c:numCache>
                <c:formatCode>General</c:formatCode>
                <c:ptCount val="47"/>
                <c:pt idx="0">
                  <c:v>0.54300000000000004</c:v>
                </c:pt>
                <c:pt idx="1">
                  <c:v>0.52700000000000002</c:v>
                </c:pt>
                <c:pt idx="2">
                  <c:v>0.53800000000000003</c:v>
                </c:pt>
                <c:pt idx="3">
                  <c:v>0.52300000000000002</c:v>
                </c:pt>
                <c:pt idx="4">
                  <c:v>0.55400000000000005</c:v>
                </c:pt>
                <c:pt idx="5">
                  <c:v>0.53600000000000003</c:v>
                </c:pt>
                <c:pt idx="6">
                  <c:v>0.54500000000000004</c:v>
                </c:pt>
                <c:pt idx="7">
                  <c:v>0.55100000000000005</c:v>
                </c:pt>
                <c:pt idx="8">
                  <c:v>0.51900000000000002</c:v>
                </c:pt>
                <c:pt idx="9">
                  <c:v>0.53500000000000003</c:v>
                </c:pt>
                <c:pt idx="10">
                  <c:v>0.54</c:v>
                </c:pt>
                <c:pt idx="11">
                  <c:v>0.54400000000000004</c:v>
                </c:pt>
                <c:pt idx="12">
                  <c:v>0.55100000000000005</c:v>
                </c:pt>
                <c:pt idx="13">
                  <c:v>0.51400000000000001</c:v>
                </c:pt>
                <c:pt idx="14">
                  <c:v>0.51700000000000002</c:v>
                </c:pt>
                <c:pt idx="15">
                  <c:v>0.53500000000000003</c:v>
                </c:pt>
                <c:pt idx="16">
                  <c:v>0.52400000000000002</c:v>
                </c:pt>
                <c:pt idx="17">
                  <c:v>0.49</c:v>
                </c:pt>
                <c:pt idx="18">
                  <c:v>0.53300000000000003</c:v>
                </c:pt>
                <c:pt idx="19">
                  <c:v>0.53300000000000003</c:v>
                </c:pt>
                <c:pt idx="20">
                  <c:v>0.51</c:v>
                </c:pt>
                <c:pt idx="21">
                  <c:v>0.52100000000000002</c:v>
                </c:pt>
                <c:pt idx="22">
                  <c:v>0.51800000000000002</c:v>
                </c:pt>
                <c:pt idx="23">
                  <c:v>0.497</c:v>
                </c:pt>
                <c:pt idx="24">
                  <c:v>0.50700000000000001</c:v>
                </c:pt>
                <c:pt idx="25">
                  <c:v>0.502</c:v>
                </c:pt>
                <c:pt idx="26">
                  <c:v>0.49099999999999999</c:v>
                </c:pt>
                <c:pt idx="27">
                  <c:v>0.47299999999999998</c:v>
                </c:pt>
                <c:pt idx="28">
                  <c:v>0.48</c:v>
                </c:pt>
                <c:pt idx="29">
                  <c:v>0.47099999999999997</c:v>
                </c:pt>
                <c:pt idx="30">
                  <c:v>0.46200000000000002</c:v>
                </c:pt>
                <c:pt idx="31">
                  <c:v>0.46700000000000003</c:v>
                </c:pt>
                <c:pt idx="32">
                  <c:v>0.45800000000000002</c:v>
                </c:pt>
                <c:pt idx="33">
                  <c:v>0.44500000000000001</c:v>
                </c:pt>
                <c:pt idx="34">
                  <c:v>0.434</c:v>
                </c:pt>
                <c:pt idx="35">
                  <c:v>0.46400000000000002</c:v>
                </c:pt>
                <c:pt idx="36">
                  <c:v>0.45300000000000001</c:v>
                </c:pt>
                <c:pt idx="37">
                  <c:v>0.45800000000000002</c:v>
                </c:pt>
                <c:pt idx="38">
                  <c:v>0.45900000000000002</c:v>
                </c:pt>
                <c:pt idx="39">
                  <c:v>0.45</c:v>
                </c:pt>
                <c:pt idx="40">
                  <c:v>0.442</c:v>
                </c:pt>
                <c:pt idx="41">
                  <c:v>0.42199999999999999</c:v>
                </c:pt>
                <c:pt idx="42">
                  <c:v>0.41299999999999998</c:v>
                </c:pt>
                <c:pt idx="43">
                  <c:v>0.40899999999999997</c:v>
                </c:pt>
                <c:pt idx="44">
                  <c:v>0.39</c:v>
                </c:pt>
                <c:pt idx="45">
                  <c:v>0.378</c:v>
                </c:pt>
                <c:pt idx="46">
                  <c:v>0.35799999999999998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145088"/>
        <c:axId val="320145664"/>
      </c:scatterChart>
      <c:valAx>
        <c:axId val="32014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145664"/>
        <c:crosses val="autoZero"/>
        <c:crossBetween val="midCat"/>
      </c:valAx>
      <c:valAx>
        <c:axId val="320145664"/>
        <c:scaling>
          <c:orientation val="minMax"/>
          <c:max val="0.60000000000000009"/>
          <c:min val="0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0145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LINES!$D$4:$D$101</c:f>
              <c:numCache>
                <c:formatCode>General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LINES!$G$4:$G$101</c:f>
              <c:numCache>
                <c:formatCode>General</c:formatCode>
                <c:ptCount val="98"/>
                <c:pt idx="0">
                  <c:v>0.40600000000000003</c:v>
                </c:pt>
                <c:pt idx="1">
                  <c:v>0.43099999999999999</c:v>
                </c:pt>
                <c:pt idx="2">
                  <c:v>0.44</c:v>
                </c:pt>
                <c:pt idx="3">
                  <c:v>0.45900000000000002</c:v>
                </c:pt>
                <c:pt idx="4">
                  <c:v>0.47799999999999998</c:v>
                </c:pt>
                <c:pt idx="5">
                  <c:v>0.51100000000000001</c:v>
                </c:pt>
                <c:pt idx="6">
                  <c:v>0.51700000000000002</c:v>
                </c:pt>
                <c:pt idx="7">
                  <c:v>0.54900000000000004</c:v>
                </c:pt>
                <c:pt idx="8">
                  <c:v>0.52400000000000002</c:v>
                </c:pt>
                <c:pt idx="9">
                  <c:v>0.55000000000000004</c:v>
                </c:pt>
                <c:pt idx="10">
                  <c:v>0.55300000000000005</c:v>
                </c:pt>
                <c:pt idx="11">
                  <c:v>0.56299999999999994</c:v>
                </c:pt>
                <c:pt idx="12">
                  <c:v>0.55000000000000004</c:v>
                </c:pt>
                <c:pt idx="13">
                  <c:v>0.56699999999999995</c:v>
                </c:pt>
                <c:pt idx="14">
                  <c:v>0.55400000000000005</c:v>
                </c:pt>
                <c:pt idx="15">
                  <c:v>0.60399999999999998</c:v>
                </c:pt>
                <c:pt idx="16">
                  <c:v>0.60199999999999998</c:v>
                </c:pt>
                <c:pt idx="17">
                  <c:v>0.58899999999999997</c:v>
                </c:pt>
                <c:pt idx="18">
                  <c:v>0.622</c:v>
                </c:pt>
                <c:pt idx="19">
                  <c:v>0.63400000000000001</c:v>
                </c:pt>
                <c:pt idx="20">
                  <c:v>0.625</c:v>
                </c:pt>
                <c:pt idx="21">
                  <c:v>0.64100000000000001</c:v>
                </c:pt>
                <c:pt idx="22">
                  <c:v>0.65600000000000003</c:v>
                </c:pt>
                <c:pt idx="23">
                  <c:v>0.67100000000000004</c:v>
                </c:pt>
                <c:pt idx="24">
                  <c:v>0.68400000000000005</c:v>
                </c:pt>
                <c:pt idx="25">
                  <c:v>0.67700000000000005</c:v>
                </c:pt>
                <c:pt idx="26">
                  <c:v>0.66200000000000003</c:v>
                </c:pt>
                <c:pt idx="27">
                  <c:v>0.70599999999999996</c:v>
                </c:pt>
                <c:pt idx="28">
                  <c:v>0.71099999999999997</c:v>
                </c:pt>
                <c:pt idx="29">
                  <c:v>0.71199999999999997</c:v>
                </c:pt>
                <c:pt idx="30">
                  <c:v>0.72899999999999998</c:v>
                </c:pt>
                <c:pt idx="31">
                  <c:v>0.71</c:v>
                </c:pt>
                <c:pt idx="32">
                  <c:v>0.72499999999999998</c:v>
                </c:pt>
                <c:pt idx="33">
                  <c:v>0.72799999999999998</c:v>
                </c:pt>
                <c:pt idx="34">
                  <c:v>0.75800000000000001</c:v>
                </c:pt>
                <c:pt idx="35">
                  <c:v>0.72499999999999998</c:v>
                </c:pt>
                <c:pt idx="36">
                  <c:v>0.65300000000000002</c:v>
                </c:pt>
                <c:pt idx="37">
                  <c:v>0.76300000000000001</c:v>
                </c:pt>
                <c:pt idx="38">
                  <c:v>0.69399999999999995</c:v>
                </c:pt>
                <c:pt idx="39">
                  <c:v>0.61799999999999999</c:v>
                </c:pt>
                <c:pt idx="40">
                  <c:v>0.65700000000000003</c:v>
                </c:pt>
                <c:pt idx="41">
                  <c:v>0.54700000000000004</c:v>
                </c:pt>
                <c:pt idx="42">
                  <c:v>0.56999999999999995</c:v>
                </c:pt>
                <c:pt idx="43">
                  <c:v>0.79700000000000004</c:v>
                </c:pt>
                <c:pt idx="44">
                  <c:v>0.68300000000000005</c:v>
                </c:pt>
                <c:pt idx="45">
                  <c:v>0.70499999999999996</c:v>
                </c:pt>
                <c:pt idx="46">
                  <c:v>0.74</c:v>
                </c:pt>
                <c:pt idx="47">
                  <c:v>0.80600000000000005</c:v>
                </c:pt>
                <c:pt idx="48">
                  <c:v>0.79800000000000004</c:v>
                </c:pt>
                <c:pt idx="49">
                  <c:v>0.80600000000000005</c:v>
                </c:pt>
                <c:pt idx="50">
                  <c:v>0.80700000000000005</c:v>
                </c:pt>
                <c:pt idx="51">
                  <c:v>0.91</c:v>
                </c:pt>
                <c:pt idx="52">
                  <c:v>0.80500000000000005</c:v>
                </c:pt>
                <c:pt idx="53">
                  <c:v>0.73799999999999999</c:v>
                </c:pt>
                <c:pt idx="54">
                  <c:v>0.80500000000000005</c:v>
                </c:pt>
                <c:pt idx="55">
                  <c:v>0.748</c:v>
                </c:pt>
                <c:pt idx="56">
                  <c:v>0.61899999999999999</c:v>
                </c:pt>
                <c:pt idx="57">
                  <c:v>0.70099999999999996</c:v>
                </c:pt>
                <c:pt idx="58">
                  <c:v>0.65400000000000003</c:v>
                </c:pt>
                <c:pt idx="59">
                  <c:v>0.71899999999999997</c:v>
                </c:pt>
                <c:pt idx="60">
                  <c:v>0.79100000000000004</c:v>
                </c:pt>
                <c:pt idx="61">
                  <c:v>0.68899999999999995</c:v>
                </c:pt>
                <c:pt idx="62">
                  <c:v>0.71399999999999997</c:v>
                </c:pt>
                <c:pt idx="63">
                  <c:v>0.74299999999999999</c:v>
                </c:pt>
                <c:pt idx="64">
                  <c:v>0.65900000000000003</c:v>
                </c:pt>
                <c:pt idx="65">
                  <c:v>0.70199999999999996</c:v>
                </c:pt>
                <c:pt idx="66">
                  <c:v>0.69499999999999995</c:v>
                </c:pt>
                <c:pt idx="67">
                  <c:v>0.86399999999999999</c:v>
                </c:pt>
                <c:pt idx="68">
                  <c:v>0.64600000000000002</c:v>
                </c:pt>
                <c:pt idx="69">
                  <c:v>0.69299999999999995</c:v>
                </c:pt>
                <c:pt idx="70">
                  <c:v>0.65700000000000003</c:v>
                </c:pt>
                <c:pt idx="71">
                  <c:v>0.76800000000000002</c:v>
                </c:pt>
                <c:pt idx="72">
                  <c:v>0.84599999999999997</c:v>
                </c:pt>
                <c:pt idx="73">
                  <c:v>0.72099999999999997</c:v>
                </c:pt>
                <c:pt idx="74">
                  <c:v>0.68899999999999995</c:v>
                </c:pt>
                <c:pt idx="75">
                  <c:v>0.71</c:v>
                </c:pt>
                <c:pt idx="76">
                  <c:v>0.80900000000000005</c:v>
                </c:pt>
                <c:pt idx="77">
                  <c:v>0.71199999999999997</c:v>
                </c:pt>
                <c:pt idx="78">
                  <c:v>0.74399999999999999</c:v>
                </c:pt>
                <c:pt idx="79">
                  <c:v>0.74199999999999999</c:v>
                </c:pt>
                <c:pt idx="80">
                  <c:v>0.749</c:v>
                </c:pt>
                <c:pt idx="81">
                  <c:v>0.71299999999999997</c:v>
                </c:pt>
                <c:pt idx="82">
                  <c:v>0.71399999999999997</c:v>
                </c:pt>
                <c:pt idx="83">
                  <c:v>0.72099999999999997</c:v>
                </c:pt>
                <c:pt idx="84">
                  <c:v>0.69399999999999995</c:v>
                </c:pt>
                <c:pt idx="85">
                  <c:v>0.69199999999999995</c:v>
                </c:pt>
                <c:pt idx="86">
                  <c:v>0.68400000000000005</c:v>
                </c:pt>
                <c:pt idx="87">
                  <c:v>0.70099999999999996</c:v>
                </c:pt>
                <c:pt idx="88">
                  <c:v>0.65700000000000003</c:v>
                </c:pt>
                <c:pt idx="89">
                  <c:v>0.68700000000000006</c:v>
                </c:pt>
                <c:pt idx="90">
                  <c:v>0.67300000000000004</c:v>
                </c:pt>
                <c:pt idx="91">
                  <c:v>0.64500000000000002</c:v>
                </c:pt>
                <c:pt idx="92">
                  <c:v>0.61899999999999999</c:v>
                </c:pt>
                <c:pt idx="93">
                  <c:v>0.64600000000000002</c:v>
                </c:pt>
                <c:pt idx="94">
                  <c:v>0.65</c:v>
                </c:pt>
                <c:pt idx="95">
                  <c:v>0.63</c:v>
                </c:pt>
                <c:pt idx="96">
                  <c:v>0.59099999999999997</c:v>
                </c:pt>
                <c:pt idx="97">
                  <c:v>0.52500000000000002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147392"/>
        <c:axId val="320147968"/>
      </c:scatterChart>
      <c:valAx>
        <c:axId val="3201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147968"/>
        <c:crosses val="autoZero"/>
        <c:crossBetween val="midCat"/>
      </c:valAx>
      <c:valAx>
        <c:axId val="320147968"/>
        <c:scaling>
          <c:orientation val="minMax"/>
          <c:max val="0.8"/>
          <c:min val="0.39000000000000007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0147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LINES!$D$4:$D$54</c:f>
              <c:numCache>
                <c:formatCode>General</c:formatCode>
                <c:ptCount val="51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</c:numCache>
            </c:numRef>
          </c:xVal>
          <c:yVal>
            <c:numRef>
              <c:f>LINES!$G$4:$G$54</c:f>
              <c:numCache>
                <c:formatCode>General</c:formatCode>
                <c:ptCount val="51"/>
                <c:pt idx="0">
                  <c:v>0.40600000000000003</c:v>
                </c:pt>
                <c:pt idx="1">
                  <c:v>0.43099999999999999</c:v>
                </c:pt>
                <c:pt idx="2">
                  <c:v>0.44</c:v>
                </c:pt>
                <c:pt idx="3">
                  <c:v>0.45900000000000002</c:v>
                </c:pt>
                <c:pt idx="4">
                  <c:v>0.47799999999999998</c:v>
                </c:pt>
                <c:pt idx="5">
                  <c:v>0.51100000000000001</c:v>
                </c:pt>
                <c:pt idx="6">
                  <c:v>0.51700000000000002</c:v>
                </c:pt>
                <c:pt idx="7">
                  <c:v>0.54900000000000004</c:v>
                </c:pt>
                <c:pt idx="8">
                  <c:v>0.52400000000000002</c:v>
                </c:pt>
                <c:pt idx="9">
                  <c:v>0.55000000000000004</c:v>
                </c:pt>
                <c:pt idx="10">
                  <c:v>0.55300000000000005</c:v>
                </c:pt>
                <c:pt idx="11">
                  <c:v>0.56299999999999994</c:v>
                </c:pt>
                <c:pt idx="12">
                  <c:v>0.55000000000000004</c:v>
                </c:pt>
                <c:pt idx="13">
                  <c:v>0.56699999999999995</c:v>
                </c:pt>
                <c:pt idx="14">
                  <c:v>0.55400000000000005</c:v>
                </c:pt>
                <c:pt idx="15">
                  <c:v>0.60399999999999998</c:v>
                </c:pt>
                <c:pt idx="16">
                  <c:v>0.60199999999999998</c:v>
                </c:pt>
                <c:pt idx="17">
                  <c:v>0.58899999999999997</c:v>
                </c:pt>
                <c:pt idx="18">
                  <c:v>0.622</c:v>
                </c:pt>
                <c:pt idx="19">
                  <c:v>0.63400000000000001</c:v>
                </c:pt>
                <c:pt idx="20">
                  <c:v>0.625</c:v>
                </c:pt>
                <c:pt idx="21">
                  <c:v>0.64100000000000001</c:v>
                </c:pt>
                <c:pt idx="22">
                  <c:v>0.65600000000000003</c:v>
                </c:pt>
                <c:pt idx="23">
                  <c:v>0.67100000000000004</c:v>
                </c:pt>
                <c:pt idx="24">
                  <c:v>0.68400000000000005</c:v>
                </c:pt>
                <c:pt idx="25">
                  <c:v>0.67700000000000005</c:v>
                </c:pt>
                <c:pt idx="26">
                  <c:v>0.66200000000000003</c:v>
                </c:pt>
                <c:pt idx="27">
                  <c:v>0.70599999999999996</c:v>
                </c:pt>
                <c:pt idx="28">
                  <c:v>0.71099999999999997</c:v>
                </c:pt>
                <c:pt idx="29">
                  <c:v>0.71199999999999997</c:v>
                </c:pt>
                <c:pt idx="30">
                  <c:v>0.72899999999999998</c:v>
                </c:pt>
                <c:pt idx="31">
                  <c:v>0.71</c:v>
                </c:pt>
                <c:pt idx="32">
                  <c:v>0.72499999999999998</c:v>
                </c:pt>
                <c:pt idx="33">
                  <c:v>0.72799999999999998</c:v>
                </c:pt>
                <c:pt idx="34">
                  <c:v>0.75800000000000001</c:v>
                </c:pt>
                <c:pt idx="35">
                  <c:v>0.72499999999999998</c:v>
                </c:pt>
                <c:pt idx="36">
                  <c:v>0.65300000000000002</c:v>
                </c:pt>
                <c:pt idx="37">
                  <c:v>0.76300000000000001</c:v>
                </c:pt>
                <c:pt idx="38">
                  <c:v>0.69399999999999995</c:v>
                </c:pt>
                <c:pt idx="39">
                  <c:v>0.61799999999999999</c:v>
                </c:pt>
                <c:pt idx="40">
                  <c:v>0.65700000000000003</c:v>
                </c:pt>
                <c:pt idx="41">
                  <c:v>0.54700000000000004</c:v>
                </c:pt>
                <c:pt idx="42">
                  <c:v>0.56999999999999995</c:v>
                </c:pt>
                <c:pt idx="43">
                  <c:v>0.79700000000000004</c:v>
                </c:pt>
                <c:pt idx="44">
                  <c:v>0.68300000000000005</c:v>
                </c:pt>
                <c:pt idx="45">
                  <c:v>0.70499999999999996</c:v>
                </c:pt>
                <c:pt idx="46">
                  <c:v>0.74</c:v>
                </c:pt>
                <c:pt idx="47">
                  <c:v>0.80600000000000005</c:v>
                </c:pt>
                <c:pt idx="48">
                  <c:v>0.79800000000000004</c:v>
                </c:pt>
                <c:pt idx="49">
                  <c:v>0.80600000000000005</c:v>
                </c:pt>
                <c:pt idx="50">
                  <c:v>0.80700000000000005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149696"/>
        <c:axId val="320150272"/>
      </c:scatterChart>
      <c:valAx>
        <c:axId val="32014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150272"/>
        <c:crosses val="autoZero"/>
        <c:crossBetween val="midCat"/>
      </c:valAx>
      <c:valAx>
        <c:axId val="320150272"/>
        <c:scaling>
          <c:orientation val="minMax"/>
          <c:max val="0.8"/>
          <c:min val="0.39000000000000007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0149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LINES!$D$43:$D$101</c:f>
              <c:numCache>
                <c:formatCode>General</c:formatCode>
                <c:ptCount val="59"/>
                <c:pt idx="0">
                  <c:v>416.38186696794236</c:v>
                </c:pt>
                <c:pt idx="1">
                  <c:v>427.05832509532547</c:v>
                </c:pt>
                <c:pt idx="2">
                  <c:v>437.73478322270864</c:v>
                </c:pt>
                <c:pt idx="3">
                  <c:v>448.41124135009176</c:v>
                </c:pt>
                <c:pt idx="4">
                  <c:v>459.08769947747487</c:v>
                </c:pt>
                <c:pt idx="5">
                  <c:v>469.76415760485804</c:v>
                </c:pt>
                <c:pt idx="6">
                  <c:v>480.44061573224116</c:v>
                </c:pt>
                <c:pt idx="7">
                  <c:v>491.11707385962433</c:v>
                </c:pt>
                <c:pt idx="8">
                  <c:v>501.79353198700744</c:v>
                </c:pt>
                <c:pt idx="9">
                  <c:v>512.46999011439061</c:v>
                </c:pt>
                <c:pt idx="10">
                  <c:v>523.14644824177367</c:v>
                </c:pt>
                <c:pt idx="11">
                  <c:v>533.82290636915684</c:v>
                </c:pt>
                <c:pt idx="12">
                  <c:v>544.49936449654001</c:v>
                </c:pt>
                <c:pt idx="13">
                  <c:v>555.17582262392318</c:v>
                </c:pt>
                <c:pt idx="14">
                  <c:v>565.85228075130624</c:v>
                </c:pt>
                <c:pt idx="15">
                  <c:v>576.52873887868941</c:v>
                </c:pt>
                <c:pt idx="16">
                  <c:v>587.20519700607258</c:v>
                </c:pt>
                <c:pt idx="17">
                  <c:v>597.88165513345564</c:v>
                </c:pt>
                <c:pt idx="18">
                  <c:v>608.55811326083881</c:v>
                </c:pt>
                <c:pt idx="19">
                  <c:v>619.23457138822198</c:v>
                </c:pt>
                <c:pt idx="20">
                  <c:v>629.91102951560504</c:v>
                </c:pt>
                <c:pt idx="21">
                  <c:v>640.58748764298821</c:v>
                </c:pt>
                <c:pt idx="22">
                  <c:v>651.26394577037138</c:v>
                </c:pt>
                <c:pt idx="23">
                  <c:v>661.94040389775455</c:v>
                </c:pt>
                <c:pt idx="24">
                  <c:v>672.61686202513761</c:v>
                </c:pt>
                <c:pt idx="25">
                  <c:v>683.29332015252078</c:v>
                </c:pt>
                <c:pt idx="26">
                  <c:v>693.96977827990395</c:v>
                </c:pt>
                <c:pt idx="27">
                  <c:v>704.64623640728701</c:v>
                </c:pt>
                <c:pt idx="28">
                  <c:v>715.32269453467018</c:v>
                </c:pt>
                <c:pt idx="29">
                  <c:v>725.99915266205335</c:v>
                </c:pt>
                <c:pt idx="30">
                  <c:v>736.67561078943652</c:v>
                </c:pt>
                <c:pt idx="31">
                  <c:v>747.35206891681958</c:v>
                </c:pt>
                <c:pt idx="32">
                  <c:v>758.02852704420275</c:v>
                </c:pt>
                <c:pt idx="33">
                  <c:v>768.70498517158592</c:v>
                </c:pt>
                <c:pt idx="34">
                  <c:v>779.38144329896897</c:v>
                </c:pt>
                <c:pt idx="35">
                  <c:v>790.05790142635215</c:v>
                </c:pt>
                <c:pt idx="36">
                  <c:v>800.73435955373532</c:v>
                </c:pt>
                <c:pt idx="37">
                  <c:v>811.41081768111837</c:v>
                </c:pt>
                <c:pt idx="38">
                  <c:v>822.08727580850154</c:v>
                </c:pt>
                <c:pt idx="39">
                  <c:v>832.76373393588472</c:v>
                </c:pt>
                <c:pt idx="40">
                  <c:v>843.44019206326789</c:v>
                </c:pt>
                <c:pt idx="41">
                  <c:v>854.11665019065094</c:v>
                </c:pt>
                <c:pt idx="42">
                  <c:v>864.79310831803411</c:v>
                </c:pt>
                <c:pt idx="43">
                  <c:v>875.46956644541729</c:v>
                </c:pt>
                <c:pt idx="44">
                  <c:v>886.14602457280034</c:v>
                </c:pt>
                <c:pt idx="45">
                  <c:v>896.82248270018351</c:v>
                </c:pt>
                <c:pt idx="46">
                  <c:v>907.49894082756668</c:v>
                </c:pt>
                <c:pt idx="47">
                  <c:v>918.17539895494974</c:v>
                </c:pt>
                <c:pt idx="48">
                  <c:v>928.85185708233291</c:v>
                </c:pt>
                <c:pt idx="49">
                  <c:v>939.52831520971608</c:v>
                </c:pt>
                <c:pt idx="50">
                  <c:v>950.20477333709925</c:v>
                </c:pt>
                <c:pt idx="51">
                  <c:v>960.88123146448231</c:v>
                </c:pt>
                <c:pt idx="52">
                  <c:v>971.55768959186548</c:v>
                </c:pt>
                <c:pt idx="53">
                  <c:v>982.23414771924865</c:v>
                </c:pt>
                <c:pt idx="54">
                  <c:v>992.91060584663171</c:v>
                </c:pt>
                <c:pt idx="55">
                  <c:v>1003.5870639740149</c:v>
                </c:pt>
                <c:pt idx="56">
                  <c:v>1014.2635221013981</c:v>
                </c:pt>
                <c:pt idx="57">
                  <c:v>1024.9399802287812</c:v>
                </c:pt>
                <c:pt idx="58">
                  <c:v>1035.6164383561643</c:v>
                </c:pt>
              </c:numCache>
            </c:numRef>
          </c:xVal>
          <c:yVal>
            <c:numRef>
              <c:f>LINES!$G$51:$G$101</c:f>
              <c:numCache>
                <c:formatCode>General</c:formatCode>
                <c:ptCount val="51"/>
                <c:pt idx="0">
                  <c:v>0.80600000000000005</c:v>
                </c:pt>
                <c:pt idx="1">
                  <c:v>0.79800000000000004</c:v>
                </c:pt>
                <c:pt idx="2">
                  <c:v>0.80600000000000005</c:v>
                </c:pt>
                <c:pt idx="3">
                  <c:v>0.80700000000000005</c:v>
                </c:pt>
                <c:pt idx="4">
                  <c:v>0.91</c:v>
                </c:pt>
                <c:pt idx="5">
                  <c:v>0.80500000000000005</c:v>
                </c:pt>
                <c:pt idx="6">
                  <c:v>0.73799999999999999</c:v>
                </c:pt>
                <c:pt idx="7">
                  <c:v>0.80500000000000005</c:v>
                </c:pt>
                <c:pt idx="8">
                  <c:v>0.748</c:v>
                </c:pt>
                <c:pt idx="9">
                  <c:v>0.61899999999999999</c:v>
                </c:pt>
                <c:pt idx="10">
                  <c:v>0.70099999999999996</c:v>
                </c:pt>
                <c:pt idx="11">
                  <c:v>0.65400000000000003</c:v>
                </c:pt>
                <c:pt idx="12">
                  <c:v>0.71899999999999997</c:v>
                </c:pt>
                <c:pt idx="13">
                  <c:v>0.79100000000000004</c:v>
                </c:pt>
                <c:pt idx="14">
                  <c:v>0.68899999999999995</c:v>
                </c:pt>
                <c:pt idx="15">
                  <c:v>0.71399999999999997</c:v>
                </c:pt>
                <c:pt idx="16">
                  <c:v>0.74299999999999999</c:v>
                </c:pt>
                <c:pt idx="17">
                  <c:v>0.65900000000000003</c:v>
                </c:pt>
                <c:pt idx="18">
                  <c:v>0.70199999999999996</c:v>
                </c:pt>
                <c:pt idx="19">
                  <c:v>0.69499999999999995</c:v>
                </c:pt>
                <c:pt idx="20">
                  <c:v>0.86399999999999999</c:v>
                </c:pt>
                <c:pt idx="21">
                  <c:v>0.64600000000000002</c:v>
                </c:pt>
                <c:pt idx="22">
                  <c:v>0.69299999999999995</c:v>
                </c:pt>
                <c:pt idx="23">
                  <c:v>0.65700000000000003</c:v>
                </c:pt>
                <c:pt idx="24">
                  <c:v>0.76800000000000002</c:v>
                </c:pt>
                <c:pt idx="25">
                  <c:v>0.84599999999999997</c:v>
                </c:pt>
                <c:pt idx="26">
                  <c:v>0.72099999999999997</c:v>
                </c:pt>
                <c:pt idx="27">
                  <c:v>0.68899999999999995</c:v>
                </c:pt>
                <c:pt idx="28">
                  <c:v>0.71</c:v>
                </c:pt>
                <c:pt idx="29">
                  <c:v>0.80900000000000005</c:v>
                </c:pt>
                <c:pt idx="30">
                  <c:v>0.71199999999999997</c:v>
                </c:pt>
                <c:pt idx="31">
                  <c:v>0.74399999999999999</c:v>
                </c:pt>
                <c:pt idx="32">
                  <c:v>0.74199999999999999</c:v>
                </c:pt>
                <c:pt idx="33">
                  <c:v>0.749</c:v>
                </c:pt>
                <c:pt idx="34">
                  <c:v>0.71299999999999997</c:v>
                </c:pt>
                <c:pt idx="35">
                  <c:v>0.71399999999999997</c:v>
                </c:pt>
                <c:pt idx="36">
                  <c:v>0.72099999999999997</c:v>
                </c:pt>
                <c:pt idx="37">
                  <c:v>0.69399999999999995</c:v>
                </c:pt>
                <c:pt idx="38">
                  <c:v>0.69199999999999995</c:v>
                </c:pt>
                <c:pt idx="39">
                  <c:v>0.68400000000000005</c:v>
                </c:pt>
                <c:pt idx="40">
                  <c:v>0.70099999999999996</c:v>
                </c:pt>
                <c:pt idx="41">
                  <c:v>0.65700000000000003</c:v>
                </c:pt>
                <c:pt idx="42">
                  <c:v>0.68700000000000006</c:v>
                </c:pt>
                <c:pt idx="43">
                  <c:v>0.67300000000000004</c:v>
                </c:pt>
                <c:pt idx="44">
                  <c:v>0.64500000000000002</c:v>
                </c:pt>
                <c:pt idx="45">
                  <c:v>0.61899999999999999</c:v>
                </c:pt>
                <c:pt idx="46">
                  <c:v>0.64600000000000002</c:v>
                </c:pt>
                <c:pt idx="47">
                  <c:v>0.65</c:v>
                </c:pt>
                <c:pt idx="48">
                  <c:v>0.63</c:v>
                </c:pt>
                <c:pt idx="49">
                  <c:v>0.59099999999999997</c:v>
                </c:pt>
                <c:pt idx="50">
                  <c:v>0.52500000000000002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467008"/>
        <c:axId val="328467584"/>
      </c:scatterChart>
      <c:valAx>
        <c:axId val="32846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467584"/>
        <c:crosses val="autoZero"/>
        <c:crossBetween val="midCat"/>
      </c:valAx>
      <c:valAx>
        <c:axId val="328467584"/>
        <c:scaling>
          <c:orientation val="minMax"/>
          <c:max val="0.8"/>
          <c:min val="0.39000000000000007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67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LINES!$D$4:$D$101</c:f>
              <c:numCache>
                <c:formatCode>General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LINES!$H$4:$H$101</c:f>
              <c:numCache>
                <c:formatCode>General</c:formatCode>
                <c:ptCount val="98"/>
                <c:pt idx="0">
                  <c:v>0.02</c:v>
                </c:pt>
                <c:pt idx="1">
                  <c:v>1.4999999999999999E-2</c:v>
                </c:pt>
                <c:pt idx="2">
                  <c:v>1.9E-2</c:v>
                </c:pt>
                <c:pt idx="3">
                  <c:v>1.4999999999999999E-2</c:v>
                </c:pt>
                <c:pt idx="4">
                  <c:v>8.0000000000000002E-3</c:v>
                </c:pt>
                <c:pt idx="5">
                  <c:v>6.2E-2</c:v>
                </c:pt>
                <c:pt idx="6">
                  <c:v>4.7E-2</c:v>
                </c:pt>
                <c:pt idx="7">
                  <c:v>6.4000000000000001E-2</c:v>
                </c:pt>
                <c:pt idx="8">
                  <c:v>5.8000000000000003E-2</c:v>
                </c:pt>
                <c:pt idx="9">
                  <c:v>9.4E-2</c:v>
                </c:pt>
                <c:pt idx="10">
                  <c:v>7.8E-2</c:v>
                </c:pt>
                <c:pt idx="11">
                  <c:v>7.9000000000000001E-2</c:v>
                </c:pt>
                <c:pt idx="12">
                  <c:v>6.2E-2</c:v>
                </c:pt>
                <c:pt idx="13">
                  <c:v>6.5000000000000002E-2</c:v>
                </c:pt>
                <c:pt idx="14">
                  <c:v>7.6999999999999999E-2</c:v>
                </c:pt>
                <c:pt idx="15">
                  <c:v>7.3999999999999996E-2</c:v>
                </c:pt>
                <c:pt idx="16">
                  <c:v>5.3999999999999999E-2</c:v>
                </c:pt>
                <c:pt idx="17">
                  <c:v>9.9000000000000005E-2</c:v>
                </c:pt>
                <c:pt idx="18">
                  <c:v>6.5000000000000002E-2</c:v>
                </c:pt>
                <c:pt idx="19">
                  <c:v>7.9000000000000001E-2</c:v>
                </c:pt>
                <c:pt idx="20">
                  <c:v>8.3000000000000004E-2</c:v>
                </c:pt>
                <c:pt idx="21">
                  <c:v>7.2999999999999995E-2</c:v>
                </c:pt>
                <c:pt idx="22">
                  <c:v>0.128</c:v>
                </c:pt>
                <c:pt idx="23">
                  <c:v>9.9000000000000005E-2</c:v>
                </c:pt>
                <c:pt idx="24">
                  <c:v>0.14000000000000001</c:v>
                </c:pt>
                <c:pt idx="25">
                  <c:v>0.13200000000000001</c:v>
                </c:pt>
                <c:pt idx="26">
                  <c:v>9.2999999999999999E-2</c:v>
                </c:pt>
                <c:pt idx="27">
                  <c:v>9.9000000000000005E-2</c:v>
                </c:pt>
                <c:pt idx="28">
                  <c:v>8.1000000000000003E-2</c:v>
                </c:pt>
                <c:pt idx="29">
                  <c:v>0.124</c:v>
                </c:pt>
                <c:pt idx="30">
                  <c:v>8.6999999999999994E-2</c:v>
                </c:pt>
                <c:pt idx="31">
                  <c:v>6.3E-2</c:v>
                </c:pt>
                <c:pt idx="32">
                  <c:v>7.8E-2</c:v>
                </c:pt>
                <c:pt idx="33">
                  <c:v>0.13</c:v>
                </c:pt>
                <c:pt idx="34">
                  <c:v>0.152</c:v>
                </c:pt>
                <c:pt idx="35">
                  <c:v>0.11899999999999999</c:v>
                </c:pt>
                <c:pt idx="36">
                  <c:v>0.108</c:v>
                </c:pt>
                <c:pt idx="37">
                  <c:v>0.121</c:v>
                </c:pt>
                <c:pt idx="38">
                  <c:v>0.109</c:v>
                </c:pt>
                <c:pt idx="39">
                  <c:v>0.122</c:v>
                </c:pt>
                <c:pt idx="40">
                  <c:v>0.123</c:v>
                </c:pt>
                <c:pt idx="41">
                  <c:v>0.122</c:v>
                </c:pt>
                <c:pt idx="42">
                  <c:v>8.1000000000000003E-2</c:v>
                </c:pt>
                <c:pt idx="43">
                  <c:v>0.14599999999999999</c:v>
                </c:pt>
                <c:pt idx="44">
                  <c:v>0.122</c:v>
                </c:pt>
                <c:pt idx="45">
                  <c:v>0.10100000000000001</c:v>
                </c:pt>
                <c:pt idx="46">
                  <c:v>0.13800000000000001</c:v>
                </c:pt>
                <c:pt idx="47">
                  <c:v>0.153</c:v>
                </c:pt>
                <c:pt idx="48">
                  <c:v>0.13</c:v>
                </c:pt>
                <c:pt idx="49">
                  <c:v>0.122</c:v>
                </c:pt>
                <c:pt idx="50">
                  <c:v>0.19500000000000001</c:v>
                </c:pt>
                <c:pt idx="51">
                  <c:v>0.17299999999999999</c:v>
                </c:pt>
                <c:pt idx="52">
                  <c:v>0.159</c:v>
                </c:pt>
                <c:pt idx="53">
                  <c:v>0.10100000000000001</c:v>
                </c:pt>
                <c:pt idx="54">
                  <c:v>0.14399999999999999</c:v>
                </c:pt>
                <c:pt idx="55">
                  <c:v>0.127</c:v>
                </c:pt>
                <c:pt idx="56">
                  <c:v>0.14599999999999999</c:v>
                </c:pt>
                <c:pt idx="57">
                  <c:v>0.13900000000000001</c:v>
                </c:pt>
                <c:pt idx="58">
                  <c:v>0.157</c:v>
                </c:pt>
                <c:pt idx="59">
                  <c:v>0.121</c:v>
                </c:pt>
                <c:pt idx="60">
                  <c:v>0.107</c:v>
                </c:pt>
                <c:pt idx="61">
                  <c:v>0.14599999999999999</c:v>
                </c:pt>
                <c:pt idx="62">
                  <c:v>0.155</c:v>
                </c:pt>
                <c:pt idx="63">
                  <c:v>0.13100000000000001</c:v>
                </c:pt>
                <c:pt idx="64">
                  <c:v>0.114</c:v>
                </c:pt>
                <c:pt idx="65">
                  <c:v>0.17799999999999999</c:v>
                </c:pt>
                <c:pt idx="66">
                  <c:v>0.155</c:v>
                </c:pt>
                <c:pt idx="67">
                  <c:v>0.16200000000000001</c:v>
                </c:pt>
                <c:pt idx="68">
                  <c:v>0.159</c:v>
                </c:pt>
                <c:pt idx="69">
                  <c:v>0.13200000000000001</c:v>
                </c:pt>
                <c:pt idx="70">
                  <c:v>0.13700000000000001</c:v>
                </c:pt>
                <c:pt idx="71">
                  <c:v>0.13900000000000001</c:v>
                </c:pt>
                <c:pt idx="72">
                  <c:v>0.10299999999999999</c:v>
                </c:pt>
                <c:pt idx="73">
                  <c:v>0.127</c:v>
                </c:pt>
                <c:pt idx="74">
                  <c:v>0.14399999999999999</c:v>
                </c:pt>
                <c:pt idx="75">
                  <c:v>0.14799999999999999</c:v>
                </c:pt>
                <c:pt idx="76">
                  <c:v>9.7000000000000003E-2</c:v>
                </c:pt>
                <c:pt idx="77">
                  <c:v>0.14299999999999999</c:v>
                </c:pt>
                <c:pt idx="78">
                  <c:v>0.14099999999999999</c:v>
                </c:pt>
                <c:pt idx="79">
                  <c:v>0.16200000000000001</c:v>
                </c:pt>
                <c:pt idx="80">
                  <c:v>0.13100000000000001</c:v>
                </c:pt>
                <c:pt idx="81">
                  <c:v>0.14299999999999999</c:v>
                </c:pt>
                <c:pt idx="82">
                  <c:v>0.109</c:v>
                </c:pt>
                <c:pt idx="83">
                  <c:v>0.109</c:v>
                </c:pt>
                <c:pt idx="84">
                  <c:v>0.12</c:v>
                </c:pt>
                <c:pt idx="85">
                  <c:v>0.122</c:v>
                </c:pt>
                <c:pt idx="86">
                  <c:v>0.10100000000000001</c:v>
                </c:pt>
                <c:pt idx="87">
                  <c:v>0.13300000000000001</c:v>
                </c:pt>
                <c:pt idx="88">
                  <c:v>9.5000000000000001E-2</c:v>
                </c:pt>
                <c:pt idx="89">
                  <c:v>9.5000000000000001E-2</c:v>
                </c:pt>
                <c:pt idx="90">
                  <c:v>0.112</c:v>
                </c:pt>
                <c:pt idx="91">
                  <c:v>9.9000000000000005E-2</c:v>
                </c:pt>
                <c:pt idx="92">
                  <c:v>8.2000000000000003E-2</c:v>
                </c:pt>
                <c:pt idx="93">
                  <c:v>0.10100000000000001</c:v>
                </c:pt>
                <c:pt idx="94">
                  <c:v>3.5000000000000003E-2</c:v>
                </c:pt>
                <c:pt idx="95">
                  <c:v>5.7000000000000002E-2</c:v>
                </c:pt>
                <c:pt idx="96">
                  <c:v>2.1999999999999999E-2</c:v>
                </c:pt>
                <c:pt idx="97">
                  <c:v>3.7999999999999999E-2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469312"/>
        <c:axId val="328469888"/>
      </c:scatterChart>
      <c:valAx>
        <c:axId val="32846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469888"/>
        <c:crosses val="autoZero"/>
        <c:crossBetween val="midCat"/>
      </c:valAx>
      <c:valAx>
        <c:axId val="328469888"/>
        <c:scaling>
          <c:orientation val="minMax"/>
          <c:max val="0.2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69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LINES!$D$4:$D$74</c:f>
              <c:numCache>
                <c:formatCode>General</c:formatCode>
                <c:ptCount val="71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</c:numCache>
            </c:numRef>
          </c:xVal>
          <c:yVal>
            <c:numRef>
              <c:f>LINES!$H$4:$H$74</c:f>
              <c:numCache>
                <c:formatCode>General</c:formatCode>
                <c:ptCount val="71"/>
                <c:pt idx="0">
                  <c:v>0.02</c:v>
                </c:pt>
                <c:pt idx="1">
                  <c:v>1.4999999999999999E-2</c:v>
                </c:pt>
                <c:pt idx="2">
                  <c:v>1.9E-2</c:v>
                </c:pt>
                <c:pt idx="3">
                  <c:v>1.4999999999999999E-2</c:v>
                </c:pt>
                <c:pt idx="4">
                  <c:v>8.0000000000000002E-3</c:v>
                </c:pt>
                <c:pt idx="5">
                  <c:v>6.2E-2</c:v>
                </c:pt>
                <c:pt idx="6">
                  <c:v>4.7E-2</c:v>
                </c:pt>
                <c:pt idx="7">
                  <c:v>6.4000000000000001E-2</c:v>
                </c:pt>
                <c:pt idx="8">
                  <c:v>5.8000000000000003E-2</c:v>
                </c:pt>
                <c:pt idx="9">
                  <c:v>9.4E-2</c:v>
                </c:pt>
                <c:pt idx="10">
                  <c:v>7.8E-2</c:v>
                </c:pt>
                <c:pt idx="11">
                  <c:v>7.9000000000000001E-2</c:v>
                </c:pt>
                <c:pt idx="12">
                  <c:v>6.2E-2</c:v>
                </c:pt>
                <c:pt idx="13">
                  <c:v>6.5000000000000002E-2</c:v>
                </c:pt>
                <c:pt idx="14">
                  <c:v>7.6999999999999999E-2</c:v>
                </c:pt>
                <c:pt idx="15">
                  <c:v>7.3999999999999996E-2</c:v>
                </c:pt>
                <c:pt idx="16">
                  <c:v>5.3999999999999999E-2</c:v>
                </c:pt>
                <c:pt idx="17">
                  <c:v>9.9000000000000005E-2</c:v>
                </c:pt>
                <c:pt idx="18">
                  <c:v>6.5000000000000002E-2</c:v>
                </c:pt>
                <c:pt idx="19">
                  <c:v>7.9000000000000001E-2</c:v>
                </c:pt>
                <c:pt idx="20">
                  <c:v>8.3000000000000004E-2</c:v>
                </c:pt>
                <c:pt idx="21">
                  <c:v>7.2999999999999995E-2</c:v>
                </c:pt>
                <c:pt idx="22">
                  <c:v>0.128</c:v>
                </c:pt>
                <c:pt idx="23">
                  <c:v>9.9000000000000005E-2</c:v>
                </c:pt>
                <c:pt idx="24">
                  <c:v>0.14000000000000001</c:v>
                </c:pt>
                <c:pt idx="25">
                  <c:v>0.13200000000000001</c:v>
                </c:pt>
                <c:pt idx="26">
                  <c:v>9.2999999999999999E-2</c:v>
                </c:pt>
                <c:pt idx="27">
                  <c:v>9.9000000000000005E-2</c:v>
                </c:pt>
                <c:pt idx="28">
                  <c:v>8.1000000000000003E-2</c:v>
                </c:pt>
                <c:pt idx="29">
                  <c:v>0.124</c:v>
                </c:pt>
                <c:pt idx="30">
                  <c:v>8.6999999999999994E-2</c:v>
                </c:pt>
                <c:pt idx="31">
                  <c:v>6.3E-2</c:v>
                </c:pt>
                <c:pt idx="32">
                  <c:v>7.8E-2</c:v>
                </c:pt>
                <c:pt idx="33">
                  <c:v>0.13</c:v>
                </c:pt>
                <c:pt idx="34">
                  <c:v>0.152</c:v>
                </c:pt>
                <c:pt idx="35">
                  <c:v>0.11899999999999999</c:v>
                </c:pt>
                <c:pt idx="36">
                  <c:v>0.108</c:v>
                </c:pt>
                <c:pt idx="37">
                  <c:v>0.121</c:v>
                </c:pt>
                <c:pt idx="38">
                  <c:v>0.109</c:v>
                </c:pt>
                <c:pt idx="39">
                  <c:v>0.122</c:v>
                </c:pt>
                <c:pt idx="40">
                  <c:v>0.123</c:v>
                </c:pt>
                <c:pt idx="41">
                  <c:v>0.122</c:v>
                </c:pt>
                <c:pt idx="42">
                  <c:v>8.1000000000000003E-2</c:v>
                </c:pt>
                <c:pt idx="43">
                  <c:v>0.14599999999999999</c:v>
                </c:pt>
                <c:pt idx="44">
                  <c:v>0.122</c:v>
                </c:pt>
                <c:pt idx="45">
                  <c:v>0.10100000000000001</c:v>
                </c:pt>
                <c:pt idx="46">
                  <c:v>0.13800000000000001</c:v>
                </c:pt>
                <c:pt idx="47">
                  <c:v>0.153</c:v>
                </c:pt>
                <c:pt idx="48">
                  <c:v>0.13</c:v>
                </c:pt>
                <c:pt idx="49">
                  <c:v>0.122</c:v>
                </c:pt>
                <c:pt idx="50">
                  <c:v>0.19500000000000001</c:v>
                </c:pt>
                <c:pt idx="51">
                  <c:v>0.17299999999999999</c:v>
                </c:pt>
                <c:pt idx="52">
                  <c:v>0.159</c:v>
                </c:pt>
                <c:pt idx="53">
                  <c:v>0.10100000000000001</c:v>
                </c:pt>
                <c:pt idx="54">
                  <c:v>0.14399999999999999</c:v>
                </c:pt>
                <c:pt idx="55">
                  <c:v>0.127</c:v>
                </c:pt>
                <c:pt idx="56">
                  <c:v>0.14599999999999999</c:v>
                </c:pt>
                <c:pt idx="57">
                  <c:v>0.13900000000000001</c:v>
                </c:pt>
                <c:pt idx="58">
                  <c:v>0.157</c:v>
                </c:pt>
                <c:pt idx="59">
                  <c:v>0.121</c:v>
                </c:pt>
                <c:pt idx="60">
                  <c:v>0.107</c:v>
                </c:pt>
                <c:pt idx="61">
                  <c:v>0.14599999999999999</c:v>
                </c:pt>
                <c:pt idx="62">
                  <c:v>0.155</c:v>
                </c:pt>
                <c:pt idx="63">
                  <c:v>0.13100000000000001</c:v>
                </c:pt>
                <c:pt idx="64">
                  <c:v>0.114</c:v>
                </c:pt>
                <c:pt idx="65">
                  <c:v>0.17799999999999999</c:v>
                </c:pt>
                <c:pt idx="66">
                  <c:v>0.155</c:v>
                </c:pt>
                <c:pt idx="67">
                  <c:v>0.16200000000000001</c:v>
                </c:pt>
                <c:pt idx="68">
                  <c:v>0.159</c:v>
                </c:pt>
                <c:pt idx="69">
                  <c:v>0.13200000000000001</c:v>
                </c:pt>
                <c:pt idx="70">
                  <c:v>0.13700000000000001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472768"/>
        <c:axId val="328473344"/>
      </c:scatterChart>
      <c:valAx>
        <c:axId val="32847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473344"/>
        <c:crosses val="autoZero"/>
        <c:crossBetween val="midCat"/>
      </c:valAx>
      <c:valAx>
        <c:axId val="328473344"/>
        <c:scaling>
          <c:orientation val="minMax"/>
          <c:max val="0.2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72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LINES!$D$49:$D$101</c:f>
              <c:numCache>
                <c:formatCode>General</c:formatCode>
                <c:ptCount val="53"/>
                <c:pt idx="0">
                  <c:v>480.44061573224116</c:v>
                </c:pt>
                <c:pt idx="1">
                  <c:v>491.11707385962433</c:v>
                </c:pt>
                <c:pt idx="2">
                  <c:v>501.79353198700744</c:v>
                </c:pt>
                <c:pt idx="3">
                  <c:v>512.46999011439061</c:v>
                </c:pt>
                <c:pt idx="4">
                  <c:v>523.14644824177367</c:v>
                </c:pt>
                <c:pt idx="5">
                  <c:v>533.82290636915684</c:v>
                </c:pt>
                <c:pt idx="6">
                  <c:v>544.49936449654001</c:v>
                </c:pt>
                <c:pt idx="7">
                  <c:v>555.17582262392318</c:v>
                </c:pt>
                <c:pt idx="8">
                  <c:v>565.85228075130624</c:v>
                </c:pt>
                <c:pt idx="9">
                  <c:v>576.52873887868941</c:v>
                </c:pt>
                <c:pt idx="10">
                  <c:v>587.20519700607258</c:v>
                </c:pt>
                <c:pt idx="11">
                  <c:v>597.88165513345564</c:v>
                </c:pt>
                <c:pt idx="12">
                  <c:v>608.55811326083881</c:v>
                </c:pt>
                <c:pt idx="13">
                  <c:v>619.23457138822198</c:v>
                </c:pt>
                <c:pt idx="14">
                  <c:v>629.91102951560504</c:v>
                </c:pt>
                <c:pt idx="15">
                  <c:v>640.58748764298821</c:v>
                </c:pt>
                <c:pt idx="16">
                  <c:v>651.26394577037138</c:v>
                </c:pt>
                <c:pt idx="17">
                  <c:v>661.94040389775455</c:v>
                </c:pt>
                <c:pt idx="18">
                  <c:v>672.61686202513761</c:v>
                </c:pt>
                <c:pt idx="19">
                  <c:v>683.29332015252078</c:v>
                </c:pt>
                <c:pt idx="20">
                  <c:v>693.96977827990395</c:v>
                </c:pt>
                <c:pt idx="21">
                  <c:v>704.64623640728701</c:v>
                </c:pt>
                <c:pt idx="22">
                  <c:v>715.32269453467018</c:v>
                </c:pt>
                <c:pt idx="23">
                  <c:v>725.99915266205335</c:v>
                </c:pt>
                <c:pt idx="24">
                  <c:v>736.67561078943652</c:v>
                </c:pt>
                <c:pt idx="25">
                  <c:v>747.35206891681958</c:v>
                </c:pt>
                <c:pt idx="26">
                  <c:v>758.02852704420275</c:v>
                </c:pt>
                <c:pt idx="27">
                  <c:v>768.70498517158592</c:v>
                </c:pt>
                <c:pt idx="28">
                  <c:v>779.38144329896897</c:v>
                </c:pt>
                <c:pt idx="29">
                  <c:v>790.05790142635215</c:v>
                </c:pt>
                <c:pt idx="30">
                  <c:v>800.73435955373532</c:v>
                </c:pt>
                <c:pt idx="31">
                  <c:v>811.41081768111837</c:v>
                </c:pt>
                <c:pt idx="32">
                  <c:v>822.08727580850154</c:v>
                </c:pt>
                <c:pt idx="33">
                  <c:v>832.76373393588472</c:v>
                </c:pt>
                <c:pt idx="34">
                  <c:v>843.44019206326789</c:v>
                </c:pt>
                <c:pt idx="35">
                  <c:v>854.11665019065094</c:v>
                </c:pt>
                <c:pt idx="36">
                  <c:v>864.79310831803411</c:v>
                </c:pt>
                <c:pt idx="37">
                  <c:v>875.46956644541729</c:v>
                </c:pt>
                <c:pt idx="38">
                  <c:v>886.14602457280034</c:v>
                </c:pt>
                <c:pt idx="39">
                  <c:v>896.82248270018351</c:v>
                </c:pt>
                <c:pt idx="40">
                  <c:v>907.49894082756668</c:v>
                </c:pt>
                <c:pt idx="41">
                  <c:v>918.17539895494974</c:v>
                </c:pt>
                <c:pt idx="42">
                  <c:v>928.85185708233291</c:v>
                </c:pt>
                <c:pt idx="43">
                  <c:v>939.52831520971608</c:v>
                </c:pt>
                <c:pt idx="44">
                  <c:v>950.20477333709925</c:v>
                </c:pt>
                <c:pt idx="45">
                  <c:v>960.88123146448231</c:v>
                </c:pt>
                <c:pt idx="46">
                  <c:v>971.55768959186548</c:v>
                </c:pt>
                <c:pt idx="47">
                  <c:v>982.23414771924865</c:v>
                </c:pt>
                <c:pt idx="48">
                  <c:v>992.91060584663171</c:v>
                </c:pt>
                <c:pt idx="49">
                  <c:v>1003.5870639740149</c:v>
                </c:pt>
                <c:pt idx="50">
                  <c:v>1014.2635221013981</c:v>
                </c:pt>
                <c:pt idx="51">
                  <c:v>1024.9399802287812</c:v>
                </c:pt>
                <c:pt idx="52">
                  <c:v>1035.6164383561643</c:v>
                </c:pt>
              </c:numCache>
            </c:numRef>
          </c:xVal>
          <c:yVal>
            <c:numRef>
              <c:f>LINES!$H$49:$H$101</c:f>
              <c:numCache>
                <c:formatCode>General</c:formatCode>
                <c:ptCount val="53"/>
                <c:pt idx="0">
                  <c:v>0.10100000000000001</c:v>
                </c:pt>
                <c:pt idx="1">
                  <c:v>0.13800000000000001</c:v>
                </c:pt>
                <c:pt idx="2">
                  <c:v>0.153</c:v>
                </c:pt>
                <c:pt idx="3">
                  <c:v>0.13</c:v>
                </c:pt>
                <c:pt idx="4">
                  <c:v>0.122</c:v>
                </c:pt>
                <c:pt idx="5">
                  <c:v>0.19500000000000001</c:v>
                </c:pt>
                <c:pt idx="6">
                  <c:v>0.17299999999999999</c:v>
                </c:pt>
                <c:pt idx="7">
                  <c:v>0.159</c:v>
                </c:pt>
                <c:pt idx="8">
                  <c:v>0.10100000000000001</c:v>
                </c:pt>
                <c:pt idx="9">
                  <c:v>0.14399999999999999</c:v>
                </c:pt>
                <c:pt idx="10">
                  <c:v>0.127</c:v>
                </c:pt>
                <c:pt idx="11">
                  <c:v>0.14599999999999999</c:v>
                </c:pt>
                <c:pt idx="12">
                  <c:v>0.13900000000000001</c:v>
                </c:pt>
                <c:pt idx="13">
                  <c:v>0.157</c:v>
                </c:pt>
                <c:pt idx="14">
                  <c:v>0.121</c:v>
                </c:pt>
                <c:pt idx="15">
                  <c:v>0.107</c:v>
                </c:pt>
                <c:pt idx="16">
                  <c:v>0.14599999999999999</c:v>
                </c:pt>
                <c:pt idx="17">
                  <c:v>0.155</c:v>
                </c:pt>
                <c:pt idx="18">
                  <c:v>0.13100000000000001</c:v>
                </c:pt>
                <c:pt idx="19">
                  <c:v>0.114</c:v>
                </c:pt>
                <c:pt idx="20">
                  <c:v>0.17799999999999999</c:v>
                </c:pt>
                <c:pt idx="21">
                  <c:v>0.155</c:v>
                </c:pt>
                <c:pt idx="22">
                  <c:v>0.16200000000000001</c:v>
                </c:pt>
                <c:pt idx="23">
                  <c:v>0.159</c:v>
                </c:pt>
                <c:pt idx="24">
                  <c:v>0.13200000000000001</c:v>
                </c:pt>
                <c:pt idx="25">
                  <c:v>0.13700000000000001</c:v>
                </c:pt>
                <c:pt idx="26">
                  <c:v>0.13900000000000001</c:v>
                </c:pt>
                <c:pt idx="27">
                  <c:v>0.10299999999999999</c:v>
                </c:pt>
                <c:pt idx="28">
                  <c:v>0.127</c:v>
                </c:pt>
                <c:pt idx="29">
                  <c:v>0.14399999999999999</c:v>
                </c:pt>
                <c:pt idx="30">
                  <c:v>0.14799999999999999</c:v>
                </c:pt>
                <c:pt idx="31">
                  <c:v>9.7000000000000003E-2</c:v>
                </c:pt>
                <c:pt idx="32">
                  <c:v>0.14299999999999999</c:v>
                </c:pt>
                <c:pt idx="33">
                  <c:v>0.14099999999999999</c:v>
                </c:pt>
                <c:pt idx="34">
                  <c:v>0.16200000000000001</c:v>
                </c:pt>
                <c:pt idx="35">
                  <c:v>0.13100000000000001</c:v>
                </c:pt>
                <c:pt idx="36">
                  <c:v>0.14299999999999999</c:v>
                </c:pt>
                <c:pt idx="37">
                  <c:v>0.109</c:v>
                </c:pt>
                <c:pt idx="38">
                  <c:v>0.109</c:v>
                </c:pt>
                <c:pt idx="39">
                  <c:v>0.12</c:v>
                </c:pt>
                <c:pt idx="40">
                  <c:v>0.122</c:v>
                </c:pt>
                <c:pt idx="41">
                  <c:v>0.10100000000000001</c:v>
                </c:pt>
                <c:pt idx="42">
                  <c:v>0.13300000000000001</c:v>
                </c:pt>
                <c:pt idx="43">
                  <c:v>9.5000000000000001E-2</c:v>
                </c:pt>
                <c:pt idx="44">
                  <c:v>9.5000000000000001E-2</c:v>
                </c:pt>
                <c:pt idx="45">
                  <c:v>0.112</c:v>
                </c:pt>
                <c:pt idx="46">
                  <c:v>9.9000000000000005E-2</c:v>
                </c:pt>
                <c:pt idx="47">
                  <c:v>8.2000000000000003E-2</c:v>
                </c:pt>
                <c:pt idx="48">
                  <c:v>0.10100000000000001</c:v>
                </c:pt>
                <c:pt idx="49">
                  <c:v>3.5000000000000003E-2</c:v>
                </c:pt>
                <c:pt idx="50">
                  <c:v>5.7000000000000002E-2</c:v>
                </c:pt>
                <c:pt idx="51">
                  <c:v>2.1999999999999999E-2</c:v>
                </c:pt>
                <c:pt idx="52">
                  <c:v>3.7999999999999999E-2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507968"/>
        <c:axId val="328508544"/>
      </c:scatterChart>
      <c:valAx>
        <c:axId val="32850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8508544"/>
        <c:crosses val="autoZero"/>
        <c:crossBetween val="midCat"/>
      </c:valAx>
      <c:valAx>
        <c:axId val="328508544"/>
        <c:scaling>
          <c:orientation val="minMax"/>
          <c:max val="0.2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507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Summary!$I$4:$I$101</c:f>
              <c:numCache>
                <c:formatCode>0.000</c:formatCode>
                <c:ptCount val="98"/>
                <c:pt idx="0">
                  <c:v>0.12960128472135096</c:v>
                </c:pt>
                <c:pt idx="1">
                  <c:v>0.12992644018095464</c:v>
                </c:pt>
                <c:pt idx="2">
                  <c:v>0.13194196358622418</c:v>
                </c:pt>
                <c:pt idx="3">
                  <c:v>0.13374719951938122</c:v>
                </c:pt>
                <c:pt idx="4">
                  <c:v>0.13553843262544638</c:v>
                </c:pt>
                <c:pt idx="5">
                  <c:v>0.13640400805614281</c:v>
                </c:pt>
                <c:pt idx="6">
                  <c:v>0.13773921759012747</c:v>
                </c:pt>
                <c:pt idx="7">
                  <c:v>0.14002488386487685</c:v>
                </c:pt>
                <c:pt idx="8">
                  <c:v>0.14030735304251946</c:v>
                </c:pt>
                <c:pt idx="9">
                  <c:v>0.14182532827619013</c:v>
                </c:pt>
                <c:pt idx="10">
                  <c:v>0.14351382156590137</c:v>
                </c:pt>
                <c:pt idx="11">
                  <c:v>0.1427999098580264</c:v>
                </c:pt>
                <c:pt idx="12">
                  <c:v>0.14305312811260829</c:v>
                </c:pt>
                <c:pt idx="13">
                  <c:v>0.14373130779722951</c:v>
                </c:pt>
                <c:pt idx="14">
                  <c:v>0.1439541747961379</c:v>
                </c:pt>
                <c:pt idx="15">
                  <c:v>0.14538865283679078</c:v>
                </c:pt>
                <c:pt idx="16">
                  <c:v>0.14772520957371549</c:v>
                </c:pt>
                <c:pt idx="17">
                  <c:v>0.1456784561087332</c:v>
                </c:pt>
                <c:pt idx="18">
                  <c:v>0.1462938637643085</c:v>
                </c:pt>
                <c:pt idx="19">
                  <c:v>0.14603170623154701</c:v>
                </c:pt>
                <c:pt idx="20">
                  <c:v>0.15002821493510565</c:v>
                </c:pt>
                <c:pt idx="21">
                  <c:v>0.1486319108208535</c:v>
                </c:pt>
                <c:pt idx="22">
                  <c:v>0.14913215113728931</c:v>
                </c:pt>
                <c:pt idx="23">
                  <c:v>0.1477885652642934</c:v>
                </c:pt>
                <c:pt idx="24">
                  <c:v>0.1490580360223587</c:v>
                </c:pt>
                <c:pt idx="25">
                  <c:v>0.14876332822613425</c:v>
                </c:pt>
                <c:pt idx="26">
                  <c:v>0.14929150431612312</c:v>
                </c:pt>
                <c:pt idx="27">
                  <c:v>0.14856167906562456</c:v>
                </c:pt>
                <c:pt idx="28">
                  <c:v>0.14983203948479598</c:v>
                </c:pt>
                <c:pt idx="29">
                  <c:v>0.14899813971550802</c:v>
                </c:pt>
                <c:pt idx="30">
                  <c:v>0.14900229494050038</c:v>
                </c:pt>
                <c:pt idx="31">
                  <c:v>0.14970453053184504</c:v>
                </c:pt>
                <c:pt idx="32">
                  <c:v>0.14886634472603852</c:v>
                </c:pt>
                <c:pt idx="33">
                  <c:v>0.15127805817713316</c:v>
                </c:pt>
                <c:pt idx="34">
                  <c:v>0.14956050203349805</c:v>
                </c:pt>
                <c:pt idx="35">
                  <c:v>0.14982134379450787</c:v>
                </c:pt>
                <c:pt idx="36">
                  <c:v>0.15075326623741953</c:v>
                </c:pt>
                <c:pt idx="37">
                  <c:v>0.15164572636476775</c:v>
                </c:pt>
                <c:pt idx="38">
                  <c:v>0.15115097010783132</c:v>
                </c:pt>
                <c:pt idx="39">
                  <c:v>0.15341876063670037</c:v>
                </c:pt>
                <c:pt idx="40">
                  <c:v>0.15285000000000001</c:v>
                </c:pt>
                <c:pt idx="41">
                  <c:v>0.15599311316324935</c:v>
                </c:pt>
                <c:pt idx="42">
                  <c:v>0.15355690612566134</c:v>
                </c:pt>
                <c:pt idx="43">
                  <c:v>0.15648558619480551</c:v>
                </c:pt>
                <c:pt idx="44">
                  <c:v>0.15480433722282672</c:v>
                </c:pt>
                <c:pt idx="45">
                  <c:v>0.15504031248435074</c:v>
                </c:pt>
                <c:pt idx="46">
                  <c:v>0.15633652822151226</c:v>
                </c:pt>
                <c:pt idx="47">
                  <c:v>0.15596766524013314</c:v>
                </c:pt>
                <c:pt idx="48">
                  <c:v>0.15635032385243594</c:v>
                </c:pt>
                <c:pt idx="49">
                  <c:v>0.15665221281574782</c:v>
                </c:pt>
                <c:pt idx="50">
                  <c:v>0.1575686967197199</c:v>
                </c:pt>
                <c:pt idx="51">
                  <c:v>0.16196106921862866</c:v>
                </c:pt>
                <c:pt idx="52">
                  <c:v>0.15902438415498013</c:v>
                </c:pt>
                <c:pt idx="53">
                  <c:v>0.15984383505077238</c:v>
                </c:pt>
                <c:pt idx="54">
                  <c:v>0.15900748513291271</c:v>
                </c:pt>
                <c:pt idx="55">
                  <c:v>0.15868549884643518</c:v>
                </c:pt>
                <c:pt idx="56">
                  <c:v>0.1559468829397114</c:v>
                </c:pt>
                <c:pt idx="57">
                  <c:v>0.15936644382765169</c:v>
                </c:pt>
                <c:pt idx="58">
                  <c:v>0.15747913063096938</c:v>
                </c:pt>
                <c:pt idx="59">
                  <c:v>0.15708050375817606</c:v>
                </c:pt>
                <c:pt idx="60">
                  <c:v>0.15822175549138007</c:v>
                </c:pt>
                <c:pt idx="61">
                  <c:v>0.15875398761493711</c:v>
                </c:pt>
                <c:pt idx="62">
                  <c:v>0.15777929146799483</c:v>
                </c:pt>
                <c:pt idx="63">
                  <c:v>0.15598113030710112</c:v>
                </c:pt>
                <c:pt idx="64">
                  <c:v>0.15668462245913023</c:v>
                </c:pt>
                <c:pt idx="65">
                  <c:v>0.15703677775833189</c:v>
                </c:pt>
                <c:pt idx="66">
                  <c:v>0.15807138384470881</c:v>
                </c:pt>
                <c:pt idx="67">
                  <c:v>0.16063582402015783</c:v>
                </c:pt>
                <c:pt idx="68">
                  <c:v>0.1588037831857024</c:v>
                </c:pt>
                <c:pt idx="69">
                  <c:v>0.16036215663776185</c:v>
                </c:pt>
                <c:pt idx="70">
                  <c:v>0.1580160539713277</c:v>
                </c:pt>
                <c:pt idx="71">
                  <c:v>0.15737631100020638</c:v>
                </c:pt>
                <c:pt idx="72">
                  <c:v>0.15970336523155862</c:v>
                </c:pt>
                <c:pt idx="73">
                  <c:v>0.16137880932399765</c:v>
                </c:pt>
                <c:pt idx="74">
                  <c:v>0.1585395567939723</c:v>
                </c:pt>
                <c:pt idx="75">
                  <c:v>0.16107180679404187</c:v>
                </c:pt>
                <c:pt idx="76">
                  <c:v>0.15884864068702098</c:v>
                </c:pt>
                <c:pt idx="77">
                  <c:v>0.15799474934366797</c:v>
                </c:pt>
                <c:pt idx="78">
                  <c:v>0.15892614762968107</c:v>
                </c:pt>
                <c:pt idx="79">
                  <c:v>0.15787731341232614</c:v>
                </c:pt>
                <c:pt idx="80">
                  <c:v>0.15801616927088219</c:v>
                </c:pt>
                <c:pt idx="81">
                  <c:v>0.15704157166505292</c:v>
                </c:pt>
                <c:pt idx="82">
                  <c:v>0.15605230915410198</c:v>
                </c:pt>
                <c:pt idx="83">
                  <c:v>0.15437465647329235</c:v>
                </c:pt>
                <c:pt idx="84">
                  <c:v>0.15600963795099665</c:v>
                </c:pt>
                <c:pt idx="85">
                  <c:v>0.15594136864900049</c:v>
                </c:pt>
                <c:pt idx="86">
                  <c:v>0.15465373511142219</c:v>
                </c:pt>
                <c:pt idx="87">
                  <c:v>0.15441116665519636</c:v>
                </c:pt>
                <c:pt idx="88">
                  <c:v>0.15297262443580545</c:v>
                </c:pt>
                <c:pt idx="89">
                  <c:v>0.15188288970528413</c:v>
                </c:pt>
                <c:pt idx="90">
                  <c:v>0.15227860546965513</c:v>
                </c:pt>
                <c:pt idx="91">
                  <c:v>0.15076271292663668</c:v>
                </c:pt>
                <c:pt idx="92">
                  <c:v>0.14862633238252515</c:v>
                </c:pt>
                <c:pt idx="93">
                  <c:v>0.14641746497556579</c:v>
                </c:pt>
                <c:pt idx="94">
                  <c:v>0.14646977041295606</c:v>
                </c:pt>
                <c:pt idx="95">
                  <c:v>0.14038079356023797</c:v>
                </c:pt>
                <c:pt idx="96">
                  <c:v>0.13630071344904696</c:v>
                </c:pt>
                <c:pt idx="97">
                  <c:v>0.13658133463553895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892032"/>
        <c:axId val="169892608"/>
      </c:scatterChart>
      <c:valAx>
        <c:axId val="169892032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9892608"/>
        <c:crosses val="autoZero"/>
        <c:crossBetween val="midCat"/>
        <c:majorUnit val="200"/>
      </c:valAx>
      <c:valAx>
        <c:axId val="169892608"/>
        <c:scaling>
          <c:orientation val="minMax"/>
          <c:max val="0.17"/>
          <c:min val="0.12000000000000001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9892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Cr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Summary!$J$4:$J$101</c:f>
              <c:numCache>
                <c:formatCode>0.000</c:formatCode>
                <c:ptCount val="98"/>
                <c:pt idx="0">
                  <c:v>6.3985145409379465E-3</c:v>
                </c:pt>
                <c:pt idx="1">
                  <c:v>7.0928207120389978E-3</c:v>
                </c:pt>
                <c:pt idx="2">
                  <c:v>8.2228698567891959E-3</c:v>
                </c:pt>
                <c:pt idx="3">
                  <c:v>9.0616668961287661E-3</c:v>
                </c:pt>
                <c:pt idx="4">
                  <c:v>8.9456869009584671E-3</c:v>
                </c:pt>
                <c:pt idx="5">
                  <c:v>8.3813908104930016E-3</c:v>
                </c:pt>
                <c:pt idx="6">
                  <c:v>9.2460926488552014E-3</c:v>
                </c:pt>
                <c:pt idx="7">
                  <c:v>9.7284657659291104E-3</c:v>
                </c:pt>
                <c:pt idx="8">
                  <c:v>9.4473784777692159E-3</c:v>
                </c:pt>
                <c:pt idx="9">
                  <c:v>9.5885438181431276E-3</c:v>
                </c:pt>
                <c:pt idx="10">
                  <c:v>9.5442077180325404E-3</c:v>
                </c:pt>
                <c:pt idx="11">
                  <c:v>9.9406565340411143E-3</c:v>
                </c:pt>
                <c:pt idx="12">
                  <c:v>9.847587904756535E-3</c:v>
                </c:pt>
                <c:pt idx="13">
                  <c:v>1.0010886839437889E-2</c:v>
                </c:pt>
                <c:pt idx="14">
                  <c:v>9.5802691480314176E-3</c:v>
                </c:pt>
                <c:pt idx="15">
                  <c:v>1.034741314671332E-2</c:v>
                </c:pt>
                <c:pt idx="16">
                  <c:v>1.036756005484289E-2</c:v>
                </c:pt>
                <c:pt idx="17">
                  <c:v>1.1263798152737103E-2</c:v>
                </c:pt>
                <c:pt idx="18">
                  <c:v>1.0583599174329142E-2</c:v>
                </c:pt>
                <c:pt idx="19">
                  <c:v>1.090724454167633E-2</c:v>
                </c:pt>
                <c:pt idx="20">
                  <c:v>1.1035174619098375E-2</c:v>
                </c:pt>
                <c:pt idx="21">
                  <c:v>1.0659460270990503E-2</c:v>
                </c:pt>
                <c:pt idx="22">
                  <c:v>1.2231342815965914E-2</c:v>
                </c:pt>
                <c:pt idx="23">
                  <c:v>1.1414665964225685E-2</c:v>
                </c:pt>
                <c:pt idx="24">
                  <c:v>1.2045093819988584E-2</c:v>
                </c:pt>
                <c:pt idx="25">
                  <c:v>1.2157218348394358E-2</c:v>
                </c:pt>
                <c:pt idx="26">
                  <c:v>1.1726825112444718E-2</c:v>
                </c:pt>
                <c:pt idx="27">
                  <c:v>1.2118779089460678E-2</c:v>
                </c:pt>
                <c:pt idx="28">
                  <c:v>1.2160716631531536E-2</c:v>
                </c:pt>
                <c:pt idx="29">
                  <c:v>1.2326733603502596E-2</c:v>
                </c:pt>
                <c:pt idx="30">
                  <c:v>1.180612442704653E-2</c:v>
                </c:pt>
                <c:pt idx="31">
                  <c:v>1.2106431541756557E-2</c:v>
                </c:pt>
                <c:pt idx="32">
                  <c:v>1.2553188834400229E-2</c:v>
                </c:pt>
                <c:pt idx="33">
                  <c:v>1.2133265787317609E-2</c:v>
                </c:pt>
                <c:pt idx="34">
                  <c:v>1.2719514709281621E-2</c:v>
                </c:pt>
                <c:pt idx="35">
                  <c:v>1.2393493415956622E-2</c:v>
                </c:pt>
                <c:pt idx="36">
                  <c:v>1.2477339501156468E-2</c:v>
                </c:pt>
                <c:pt idx="37">
                  <c:v>1.248287981788504E-2</c:v>
                </c:pt>
                <c:pt idx="38">
                  <c:v>1.2448313927018952E-2</c:v>
                </c:pt>
                <c:pt idx="39">
                  <c:v>1.2638902793072381E-2</c:v>
                </c:pt>
                <c:pt idx="40">
                  <c:v>1.3375E-2</c:v>
                </c:pt>
                <c:pt idx="41">
                  <c:v>1.3122554390358429E-2</c:v>
                </c:pt>
                <c:pt idx="42">
                  <c:v>1.3092062936844539E-2</c:v>
                </c:pt>
                <c:pt idx="43">
                  <c:v>1.3674956796152979E-2</c:v>
                </c:pt>
                <c:pt idx="44">
                  <c:v>1.3306819745119373E-2</c:v>
                </c:pt>
                <c:pt idx="45">
                  <c:v>1.409685011768241E-2</c:v>
                </c:pt>
                <c:pt idx="46">
                  <c:v>1.3431059324688343E-2</c:v>
                </c:pt>
                <c:pt idx="47">
                  <c:v>1.5041169256951224E-2</c:v>
                </c:pt>
                <c:pt idx="48">
                  <c:v>1.3967896367220503E-2</c:v>
                </c:pt>
                <c:pt idx="49">
                  <c:v>1.3590374110712745E-2</c:v>
                </c:pt>
                <c:pt idx="50">
                  <c:v>1.3629729848231454E-2</c:v>
                </c:pt>
                <c:pt idx="51">
                  <c:v>1.4755617907157353E-2</c:v>
                </c:pt>
                <c:pt idx="52">
                  <c:v>1.4329669780998209E-2</c:v>
                </c:pt>
                <c:pt idx="53">
                  <c:v>1.4715543292602811E-2</c:v>
                </c:pt>
                <c:pt idx="54">
                  <c:v>1.4307421975149609E-2</c:v>
                </c:pt>
                <c:pt idx="55">
                  <c:v>1.5105759070645684E-2</c:v>
                </c:pt>
                <c:pt idx="56">
                  <c:v>1.4593424198050039E-2</c:v>
                </c:pt>
                <c:pt idx="57">
                  <c:v>1.4736195780886804E-2</c:v>
                </c:pt>
                <c:pt idx="58">
                  <c:v>1.491564513298739E-2</c:v>
                </c:pt>
                <c:pt idx="59">
                  <c:v>1.4132242774421893E-2</c:v>
                </c:pt>
                <c:pt idx="60">
                  <c:v>1.4627011214041932E-2</c:v>
                </c:pt>
                <c:pt idx="61">
                  <c:v>1.4787014449240007E-2</c:v>
                </c:pt>
                <c:pt idx="62">
                  <c:v>1.4848051193280884E-2</c:v>
                </c:pt>
                <c:pt idx="63">
                  <c:v>1.5045768377643787E-2</c:v>
                </c:pt>
                <c:pt idx="64">
                  <c:v>1.4039302539462076E-2</c:v>
                </c:pt>
                <c:pt idx="65">
                  <c:v>1.4126059454459085E-2</c:v>
                </c:pt>
                <c:pt idx="66">
                  <c:v>1.4627426424546024E-2</c:v>
                </c:pt>
                <c:pt idx="67">
                  <c:v>1.4290997298500072E-2</c:v>
                </c:pt>
                <c:pt idx="68">
                  <c:v>1.3377424658219303E-2</c:v>
                </c:pt>
                <c:pt idx="69">
                  <c:v>1.452137764986927E-2</c:v>
                </c:pt>
                <c:pt idx="70">
                  <c:v>1.4517287690914199E-2</c:v>
                </c:pt>
                <c:pt idx="71">
                  <c:v>1.3933969993183113E-2</c:v>
                </c:pt>
                <c:pt idx="72">
                  <c:v>1.4207507006997635E-2</c:v>
                </c:pt>
                <c:pt idx="73">
                  <c:v>1.4028583238348135E-2</c:v>
                </c:pt>
                <c:pt idx="74">
                  <c:v>1.3519845558880677E-2</c:v>
                </c:pt>
                <c:pt idx="75">
                  <c:v>1.371090543360425E-2</c:v>
                </c:pt>
                <c:pt idx="76">
                  <c:v>1.3680505279976034E-2</c:v>
                </c:pt>
                <c:pt idx="77">
                  <c:v>1.342667833479185E-2</c:v>
                </c:pt>
                <c:pt idx="78">
                  <c:v>1.2935267368473728E-2</c:v>
                </c:pt>
                <c:pt idx="79">
                  <c:v>1.3091899387254139E-2</c:v>
                </c:pt>
                <c:pt idx="80">
                  <c:v>1.285538319171153E-2</c:v>
                </c:pt>
                <c:pt idx="81">
                  <c:v>1.2593309804166536E-2</c:v>
                </c:pt>
                <c:pt idx="82">
                  <c:v>1.2702222889005577E-2</c:v>
                </c:pt>
                <c:pt idx="83">
                  <c:v>1.2466896517263779E-2</c:v>
                </c:pt>
                <c:pt idx="84">
                  <c:v>1.2141314891885972E-2</c:v>
                </c:pt>
                <c:pt idx="85">
                  <c:v>1.1841429984102944E-2</c:v>
                </c:pt>
                <c:pt idx="86">
                  <c:v>1.2598267738186E-2</c:v>
                </c:pt>
                <c:pt idx="87">
                  <c:v>1.2312851538793615E-2</c:v>
                </c:pt>
                <c:pt idx="88">
                  <c:v>1.2470186113771667E-2</c:v>
                </c:pt>
                <c:pt idx="89">
                  <c:v>1.2416995762950538E-2</c:v>
                </c:pt>
                <c:pt idx="90">
                  <c:v>1.2249422285682078E-2</c:v>
                </c:pt>
                <c:pt idx="91">
                  <c:v>1.2007871548363644E-2</c:v>
                </c:pt>
                <c:pt idx="92">
                  <c:v>1.1484762047740581E-2</c:v>
                </c:pt>
                <c:pt idx="93">
                  <c:v>1.1187796041722719E-2</c:v>
                </c:pt>
                <c:pt idx="94">
                  <c:v>1.109733338343416E-2</c:v>
                </c:pt>
                <c:pt idx="95">
                  <c:v>1.0632628879875117E-2</c:v>
                </c:pt>
                <c:pt idx="96">
                  <c:v>1.0247608786886067E-2</c:v>
                </c:pt>
                <c:pt idx="97">
                  <c:v>9.7414996650576919E-3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670848"/>
        <c:axId val="293671424"/>
      </c:scatterChart>
      <c:valAx>
        <c:axId val="293670848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293671424"/>
        <c:crosses val="autoZero"/>
        <c:crossBetween val="midCat"/>
        <c:majorUnit val="200"/>
      </c:valAx>
      <c:valAx>
        <c:axId val="293671424"/>
        <c:scaling>
          <c:orientation val="minMax"/>
          <c:max val="1.7000000000000005E-2"/>
          <c:min val="4.000000000000001E-3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93670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Fe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Summary!$K$4:$K$101</c:f>
              <c:numCache>
                <c:formatCode>0.000</c:formatCode>
                <c:ptCount val="98"/>
                <c:pt idx="0">
                  <c:v>0.17067723885278399</c:v>
                </c:pt>
                <c:pt idx="1">
                  <c:v>0.17293449792603915</c:v>
                </c:pt>
                <c:pt idx="2">
                  <c:v>0.17268026699257308</c:v>
                </c:pt>
                <c:pt idx="3">
                  <c:v>0.17051954391278773</c:v>
                </c:pt>
                <c:pt idx="4">
                  <c:v>0.17518010399047801</c:v>
                </c:pt>
                <c:pt idx="5">
                  <c:v>0.17876130549544028</c:v>
                </c:pt>
                <c:pt idx="6">
                  <c:v>0.16993767031039561</c:v>
                </c:pt>
                <c:pt idx="7">
                  <c:v>0.17431209868515657</c:v>
                </c:pt>
                <c:pt idx="8">
                  <c:v>0.1726840453323811</c:v>
                </c:pt>
                <c:pt idx="9">
                  <c:v>0.17161740959104735</c:v>
                </c:pt>
                <c:pt idx="10">
                  <c:v>0.17395007452498151</c:v>
                </c:pt>
                <c:pt idx="11">
                  <c:v>0.17294739214262464</c:v>
                </c:pt>
                <c:pt idx="12">
                  <c:v>0.17532715666560172</c:v>
                </c:pt>
                <c:pt idx="13">
                  <c:v>0.1744397031772052</c:v>
                </c:pt>
                <c:pt idx="14">
                  <c:v>0.17524638551203162</c:v>
                </c:pt>
                <c:pt idx="15">
                  <c:v>0.17548112971757057</c:v>
                </c:pt>
                <c:pt idx="16">
                  <c:v>0.17572263020490958</c:v>
                </c:pt>
                <c:pt idx="17">
                  <c:v>0.17381292082801433</c:v>
                </c:pt>
                <c:pt idx="18">
                  <c:v>0.17336585976105584</c:v>
                </c:pt>
                <c:pt idx="19">
                  <c:v>0.17032853372783291</c:v>
                </c:pt>
                <c:pt idx="20">
                  <c:v>0.17581039563609002</c:v>
                </c:pt>
                <c:pt idx="21">
                  <c:v>0.17655669406598357</c:v>
                </c:pt>
                <c:pt idx="22">
                  <c:v>0.17662760824613072</c:v>
                </c:pt>
                <c:pt idx="23">
                  <c:v>0.17581094302701888</c:v>
                </c:pt>
                <c:pt idx="24">
                  <c:v>0.1769123154810823</c:v>
                </c:pt>
                <c:pt idx="25">
                  <c:v>0.17282761639723584</c:v>
                </c:pt>
                <c:pt idx="26">
                  <c:v>0.174649510755854</c:v>
                </c:pt>
                <c:pt idx="27">
                  <c:v>0.17548393571778048</c:v>
                </c:pt>
                <c:pt idx="28">
                  <c:v>0.17733127318449382</c:v>
                </c:pt>
                <c:pt idx="29">
                  <c:v>0.17723437705523856</c:v>
                </c:pt>
                <c:pt idx="30">
                  <c:v>0.17601630846001362</c:v>
                </c:pt>
                <c:pt idx="31">
                  <c:v>0.17726917424881969</c:v>
                </c:pt>
                <c:pt idx="32">
                  <c:v>0.17686769238448197</c:v>
                </c:pt>
                <c:pt idx="33">
                  <c:v>0.17421868648016461</c:v>
                </c:pt>
                <c:pt idx="34">
                  <c:v>0.17350017804821669</c:v>
                </c:pt>
                <c:pt idx="35">
                  <c:v>0.17720696634267008</c:v>
                </c:pt>
                <c:pt idx="36">
                  <c:v>0.17470775770456962</c:v>
                </c:pt>
                <c:pt idx="37">
                  <c:v>0.17428501741724461</c:v>
                </c:pt>
                <c:pt idx="38">
                  <c:v>0.17574823971111928</c:v>
                </c:pt>
                <c:pt idx="39">
                  <c:v>0.17626889578536392</c:v>
                </c:pt>
                <c:pt idx="40">
                  <c:v>0.17624999999999999</c:v>
                </c:pt>
                <c:pt idx="41">
                  <c:v>0.17652840820159649</c:v>
                </c:pt>
                <c:pt idx="42">
                  <c:v>0.17581841008888363</c:v>
                </c:pt>
                <c:pt idx="43">
                  <c:v>0.17529491321662033</c:v>
                </c:pt>
                <c:pt idx="44">
                  <c:v>0.17924186145399518</c:v>
                </c:pt>
                <c:pt idx="45">
                  <c:v>0.17419500225349291</c:v>
                </c:pt>
                <c:pt idx="46">
                  <c:v>0.1803921568627451</c:v>
                </c:pt>
                <c:pt idx="47">
                  <c:v>0.1808444077383187</c:v>
                </c:pt>
                <c:pt idx="48">
                  <c:v>0.17712694389686787</c:v>
                </c:pt>
                <c:pt idx="49">
                  <c:v>0.17842684536882347</c:v>
                </c:pt>
                <c:pt idx="50">
                  <c:v>0.17518211599050429</c:v>
                </c:pt>
                <c:pt idx="51">
                  <c:v>0.17884610566926373</c:v>
                </c:pt>
                <c:pt idx="52">
                  <c:v>0.17707377657947787</c:v>
                </c:pt>
                <c:pt idx="53">
                  <c:v>0.1774874711413931</c:v>
                </c:pt>
                <c:pt idx="54">
                  <c:v>0.18041859214467507</c:v>
                </c:pt>
                <c:pt idx="55">
                  <c:v>0.17614215419628734</c:v>
                </c:pt>
                <c:pt idx="56">
                  <c:v>0.1762475124845117</c:v>
                </c:pt>
                <c:pt idx="57">
                  <c:v>0.17575670240027069</c:v>
                </c:pt>
                <c:pt idx="58">
                  <c:v>0.17678173021483543</c:v>
                </c:pt>
                <c:pt idx="59">
                  <c:v>0.17744093848097151</c:v>
                </c:pt>
                <c:pt idx="60">
                  <c:v>0.17742439585442998</c:v>
                </c:pt>
                <c:pt idx="61">
                  <c:v>0.17736911240382811</c:v>
                </c:pt>
                <c:pt idx="62">
                  <c:v>0.176876784921979</c:v>
                </c:pt>
                <c:pt idx="63">
                  <c:v>0.17720016245430972</c:v>
                </c:pt>
                <c:pt idx="64">
                  <c:v>0.17735568110012073</c:v>
                </c:pt>
                <c:pt idx="65">
                  <c:v>0.17776333224991875</c:v>
                </c:pt>
                <c:pt idx="66">
                  <c:v>0.18018785222291797</c:v>
                </c:pt>
                <c:pt idx="67">
                  <c:v>0.17635592104850792</c:v>
                </c:pt>
                <c:pt idx="68">
                  <c:v>0.18078276687649636</c:v>
                </c:pt>
                <c:pt idx="69">
                  <c:v>0.17889635021851039</c:v>
                </c:pt>
                <c:pt idx="70">
                  <c:v>0.17678108504856793</c:v>
                </c:pt>
                <c:pt idx="71">
                  <c:v>0.17563806700563486</c:v>
                </c:pt>
                <c:pt idx="72">
                  <c:v>0.1739857800083647</c:v>
                </c:pt>
                <c:pt idx="73">
                  <c:v>0.17535729047935167</c:v>
                </c:pt>
                <c:pt idx="74">
                  <c:v>0.17560804943115438</c:v>
                </c:pt>
                <c:pt idx="75">
                  <c:v>0.17771539218327995</c:v>
                </c:pt>
                <c:pt idx="76">
                  <c:v>0.17567466360436379</c:v>
                </c:pt>
                <c:pt idx="77">
                  <c:v>0.17769721215151896</c:v>
                </c:pt>
                <c:pt idx="78">
                  <c:v>0.17456355982561159</c:v>
                </c:pt>
                <c:pt idx="79">
                  <c:v>0.17858949774826827</c:v>
                </c:pt>
                <c:pt idx="80">
                  <c:v>0.17874985150031575</c:v>
                </c:pt>
                <c:pt idx="81">
                  <c:v>0.17518193459724518</c:v>
                </c:pt>
                <c:pt idx="82">
                  <c:v>0.17755607231265472</c:v>
                </c:pt>
                <c:pt idx="83">
                  <c:v>0.17825913156448309</c:v>
                </c:pt>
                <c:pt idx="84">
                  <c:v>0.17566104452858528</c:v>
                </c:pt>
                <c:pt idx="85">
                  <c:v>0.17536832354892412</c:v>
                </c:pt>
                <c:pt idx="86">
                  <c:v>0.17250128107385237</c:v>
                </c:pt>
                <c:pt idx="87">
                  <c:v>0.1763340486632923</c:v>
                </c:pt>
                <c:pt idx="88">
                  <c:v>0.17683625368565367</c:v>
                </c:pt>
                <c:pt idx="89">
                  <c:v>0.17406324907216755</c:v>
                </c:pt>
                <c:pt idx="90">
                  <c:v>0.17387165661537693</c:v>
                </c:pt>
                <c:pt idx="91">
                  <c:v>0.17713490680738522</c:v>
                </c:pt>
                <c:pt idx="92">
                  <c:v>0.17612470600010008</c:v>
                </c:pt>
                <c:pt idx="93">
                  <c:v>0.17722770418666348</c:v>
                </c:pt>
                <c:pt idx="94">
                  <c:v>0.1753278472926765</c:v>
                </c:pt>
                <c:pt idx="95">
                  <c:v>0.17471114482568381</c:v>
                </c:pt>
                <c:pt idx="96">
                  <c:v>0.17551222384385551</c:v>
                </c:pt>
                <c:pt idx="97">
                  <c:v>0.17028842602157407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84704"/>
        <c:axId val="297385280"/>
      </c:scatterChart>
      <c:valAx>
        <c:axId val="297384704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297385280"/>
        <c:crosses val="autoZero"/>
        <c:crossBetween val="midCat"/>
        <c:majorUnit val="200"/>
      </c:valAx>
      <c:valAx>
        <c:axId val="297385280"/>
        <c:scaling>
          <c:orientation val="minMax"/>
          <c:max val="0.18400000000000002"/>
          <c:min val="0.16600000000000004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97384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Mg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Summary!$L$4:$L$101</c:f>
              <c:numCache>
                <c:formatCode>0.000</c:formatCode>
                <c:ptCount val="98"/>
                <c:pt idx="0">
                  <c:v>1.7136225629187263</c:v>
                </c:pt>
                <c:pt idx="1">
                  <c:v>1.7187684056191181</c:v>
                </c:pt>
                <c:pt idx="2">
                  <c:v>1.7154210146971263</c:v>
                </c:pt>
                <c:pt idx="3">
                  <c:v>1.725196190094747</c:v>
                </c:pt>
                <c:pt idx="4">
                  <c:v>1.7133120340788073</c:v>
                </c:pt>
                <c:pt idx="5">
                  <c:v>1.7197362989279326</c:v>
                </c:pt>
                <c:pt idx="6">
                  <c:v>1.715488458044915</c:v>
                </c:pt>
                <c:pt idx="7">
                  <c:v>1.7175868903296798</c:v>
                </c:pt>
                <c:pt idx="8">
                  <c:v>1.7102010387104454</c:v>
                </c:pt>
                <c:pt idx="9">
                  <c:v>1.7110919173332333</c:v>
                </c:pt>
                <c:pt idx="10">
                  <c:v>1.7069101566903393</c:v>
                </c:pt>
                <c:pt idx="11">
                  <c:v>1.7124721436262114</c:v>
                </c:pt>
                <c:pt idx="12">
                  <c:v>1.7078674208966818</c:v>
                </c:pt>
                <c:pt idx="13">
                  <c:v>1.7147898339444145</c:v>
                </c:pt>
                <c:pt idx="14">
                  <c:v>1.7152433838611236</c:v>
                </c:pt>
                <c:pt idx="15">
                  <c:v>1.7177955511122216</c:v>
                </c:pt>
                <c:pt idx="16">
                  <c:v>1.7028592178001491</c:v>
                </c:pt>
                <c:pt idx="17">
                  <c:v>1.7104953568120949</c:v>
                </c:pt>
                <c:pt idx="18">
                  <c:v>1.7123412772877964</c:v>
                </c:pt>
                <c:pt idx="19">
                  <c:v>1.6999755527277514</c:v>
                </c:pt>
                <c:pt idx="20">
                  <c:v>1.6953539406859366</c:v>
                </c:pt>
                <c:pt idx="21">
                  <c:v>1.7036870222322311</c:v>
                </c:pt>
                <c:pt idx="22">
                  <c:v>1.6890531988219815</c:v>
                </c:pt>
                <c:pt idx="23">
                  <c:v>1.6909761420937759</c:v>
                </c:pt>
                <c:pt idx="24">
                  <c:v>1.6868150137075679</c:v>
                </c:pt>
                <c:pt idx="25">
                  <c:v>1.7091898314624308</c:v>
                </c:pt>
                <c:pt idx="26">
                  <c:v>1.6993121766039816</c:v>
                </c:pt>
                <c:pt idx="27">
                  <c:v>1.6870946293485216</c:v>
                </c:pt>
                <c:pt idx="28">
                  <c:v>1.7004234982077955</c:v>
                </c:pt>
                <c:pt idx="29">
                  <c:v>1.6960032069550841</c:v>
                </c:pt>
                <c:pt idx="30">
                  <c:v>1.7057598629288944</c:v>
                </c:pt>
                <c:pt idx="31">
                  <c:v>1.6998030203545633</c:v>
                </c:pt>
                <c:pt idx="32">
                  <c:v>1.7177154693719663</c:v>
                </c:pt>
                <c:pt idx="33">
                  <c:v>1.7026349200392767</c:v>
                </c:pt>
                <c:pt idx="34">
                  <c:v>1.7099375894145648</c:v>
                </c:pt>
                <c:pt idx="35">
                  <c:v>1.7089278128982281</c:v>
                </c:pt>
                <c:pt idx="36">
                  <c:v>1.7119209851847221</c:v>
                </c:pt>
                <c:pt idx="37">
                  <c:v>1.7044509346524994</c:v>
                </c:pt>
                <c:pt idx="38">
                  <c:v>1.718041947574886</c:v>
                </c:pt>
                <c:pt idx="39">
                  <c:v>1.7005956552207429</c:v>
                </c:pt>
                <c:pt idx="40">
                  <c:v>1.7081249999999999</c:v>
                </c:pt>
                <c:pt idx="41">
                  <c:v>1.6980435122867428</c:v>
                </c:pt>
                <c:pt idx="42">
                  <c:v>1.7135111838447943</c:v>
                </c:pt>
                <c:pt idx="43">
                  <c:v>1.6909109124151576</c:v>
                </c:pt>
                <c:pt idx="44">
                  <c:v>1.696194299578534</c:v>
                </c:pt>
                <c:pt idx="45">
                  <c:v>1.6967800090139717</c:v>
                </c:pt>
                <c:pt idx="46">
                  <c:v>1.6848211489068472</c:v>
                </c:pt>
                <c:pt idx="47">
                  <c:v>1.6885902345020898</c:v>
                </c:pt>
                <c:pt idx="48">
                  <c:v>1.6893895303357427</c:v>
                </c:pt>
                <c:pt idx="49">
                  <c:v>1.692564713832523</c:v>
                </c:pt>
                <c:pt idx="50">
                  <c:v>1.6872302710286815</c:v>
                </c:pt>
                <c:pt idx="51">
                  <c:v>1.6795099832151716</c:v>
                </c:pt>
                <c:pt idx="52">
                  <c:v>1.7057549601502868</c:v>
                </c:pt>
                <c:pt idx="53">
                  <c:v>1.6929882188061141</c:v>
                </c:pt>
                <c:pt idx="54">
                  <c:v>1.694053790403772</c:v>
                </c:pt>
                <c:pt idx="55">
                  <c:v>1.696896941959122</c:v>
                </c:pt>
                <c:pt idx="56">
                  <c:v>1.6978435274534101</c:v>
                </c:pt>
                <c:pt idx="57">
                  <c:v>1.6890487259330733</c:v>
                </c:pt>
                <c:pt idx="58">
                  <c:v>1.6857436514502018</c:v>
                </c:pt>
                <c:pt idx="59">
                  <c:v>1.6973699020748132</c:v>
                </c:pt>
                <c:pt idx="60">
                  <c:v>1.6962582355073821</c:v>
                </c:pt>
                <c:pt idx="61">
                  <c:v>1.697153937574279</c:v>
                </c:pt>
                <c:pt idx="62">
                  <c:v>1.6990769961442562</c:v>
                </c:pt>
                <c:pt idx="63">
                  <c:v>1.6992220937861227</c:v>
                </c:pt>
                <c:pt idx="64">
                  <c:v>1.6963531597815273</c:v>
                </c:pt>
                <c:pt idx="65">
                  <c:v>1.6992024401830137</c:v>
                </c:pt>
                <c:pt idx="66">
                  <c:v>1.689517845961177</c:v>
                </c:pt>
                <c:pt idx="67">
                  <c:v>1.6741777975567409</c:v>
                </c:pt>
                <c:pt idx="68">
                  <c:v>1.6964824874508504</c:v>
                </c:pt>
                <c:pt idx="69">
                  <c:v>1.6802914307569801</c:v>
                </c:pt>
                <c:pt idx="70">
                  <c:v>1.7033950713683352</c:v>
                </c:pt>
                <c:pt idx="71">
                  <c:v>1.6948910861367006</c:v>
                </c:pt>
                <c:pt idx="72">
                  <c:v>1.7055750107679919</c:v>
                </c:pt>
                <c:pt idx="73">
                  <c:v>1.6894422385610681</c:v>
                </c:pt>
                <c:pt idx="74">
                  <c:v>1.7018511692417264</c:v>
                </c:pt>
                <c:pt idx="75">
                  <c:v>1.684461182722254</c:v>
                </c:pt>
                <c:pt idx="76">
                  <c:v>1.7066180692513169</c:v>
                </c:pt>
                <c:pt idx="77">
                  <c:v>1.7018627328416054</c:v>
                </c:pt>
                <c:pt idx="78">
                  <c:v>1.6976725275687579</c:v>
                </c:pt>
                <c:pt idx="79">
                  <c:v>1.7005477860573772</c:v>
                </c:pt>
                <c:pt idx="80">
                  <c:v>1.6967605184671082</c:v>
                </c:pt>
                <c:pt idx="81">
                  <c:v>1.7044195271262139</c:v>
                </c:pt>
                <c:pt idx="82">
                  <c:v>1.6997724601805317</c:v>
                </c:pt>
                <c:pt idx="83">
                  <c:v>1.702268525458452</c:v>
                </c:pt>
                <c:pt idx="84">
                  <c:v>1.699558782113465</c:v>
                </c:pt>
                <c:pt idx="85">
                  <c:v>1.6967041770456508</c:v>
                </c:pt>
                <c:pt idx="86">
                  <c:v>1.7110147354738725</c:v>
                </c:pt>
                <c:pt idx="87">
                  <c:v>1.699448799684671</c:v>
                </c:pt>
                <c:pt idx="88">
                  <c:v>1.696020433076042</c:v>
                </c:pt>
                <c:pt idx="89">
                  <c:v>1.6973732796765573</c:v>
                </c:pt>
                <c:pt idx="90">
                  <c:v>1.7024943481065375</c:v>
                </c:pt>
                <c:pt idx="91">
                  <c:v>1.6928842706910165</c:v>
                </c:pt>
                <c:pt idx="92">
                  <c:v>1.7081519291397689</c:v>
                </c:pt>
                <c:pt idx="93">
                  <c:v>1.7035984907738226</c:v>
                </c:pt>
                <c:pt idx="94">
                  <c:v>1.7025012838337152</c:v>
                </c:pt>
                <c:pt idx="95">
                  <c:v>1.700568619952479</c:v>
                </c:pt>
                <c:pt idx="96">
                  <c:v>1.7107493407329921</c:v>
                </c:pt>
                <c:pt idx="97">
                  <c:v>1.7198129331555323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495360"/>
        <c:axId val="165495936"/>
      </c:scatterChart>
      <c:valAx>
        <c:axId val="165495360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5495936"/>
        <c:crosses val="autoZero"/>
        <c:crossBetween val="midCat"/>
        <c:majorUnit val="200"/>
      </c:valAx>
      <c:valAx>
        <c:axId val="165495936"/>
        <c:scaling>
          <c:orientation val="minMax"/>
          <c:max val="1.7400000000000002"/>
          <c:min val="1.6600000000000001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5495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Summary!$M$4:$M$101</c:f>
              <c:numCache>
                <c:formatCode>0.000</c:formatCode>
                <c:ptCount val="98"/>
                <c:pt idx="0">
                  <c:v>1.4954959476074574E-2</c:v>
                </c:pt>
                <c:pt idx="1">
                  <c:v>1.5940049374052308E-2</c:v>
                </c:pt>
                <c:pt idx="2">
                  <c:v>1.6195042461847012E-2</c:v>
                </c:pt>
                <c:pt idx="3">
                  <c:v>1.6921786800505649E-2</c:v>
                </c:pt>
                <c:pt idx="4">
                  <c:v>1.7665852283405375E-2</c:v>
                </c:pt>
                <c:pt idx="5">
                  <c:v>1.8864384092870813E-2</c:v>
                </c:pt>
                <c:pt idx="6">
                  <c:v>1.909355717731074E-2</c:v>
                </c:pt>
                <c:pt idx="7">
                  <c:v>2.0257216633425657E-2</c:v>
                </c:pt>
                <c:pt idx="8">
                  <c:v>1.9345825423973038E-2</c:v>
                </c:pt>
                <c:pt idx="9">
                  <c:v>2.0328714308961406E-2</c:v>
                </c:pt>
                <c:pt idx="10">
                  <c:v>2.0391036961885795E-2</c:v>
                </c:pt>
                <c:pt idx="11">
                  <c:v>2.0782732804166565E-2</c:v>
                </c:pt>
                <c:pt idx="12">
                  <c:v>2.0346670174713248E-2</c:v>
                </c:pt>
                <c:pt idx="13">
                  <c:v>2.0897726277326594E-2</c:v>
                </c:pt>
                <c:pt idx="14">
                  <c:v>2.0386212416829259E-2</c:v>
                </c:pt>
                <c:pt idx="15">
                  <c:v>2.2269432641839539E-2</c:v>
                </c:pt>
                <c:pt idx="16">
                  <c:v>2.2212622629578852E-2</c:v>
                </c:pt>
                <c:pt idx="17">
                  <c:v>2.1726615103501792E-2</c:v>
                </c:pt>
                <c:pt idx="18">
                  <c:v>2.2943641708888473E-2</c:v>
                </c:pt>
                <c:pt idx="19">
                  <c:v>2.3344010731725665E-2</c:v>
                </c:pt>
                <c:pt idx="20">
                  <c:v>2.3048466988525924E-2</c:v>
                </c:pt>
                <c:pt idx="21">
                  <c:v>2.3645985812408513E-2</c:v>
                </c:pt>
                <c:pt idx="22">
                  <c:v>2.4237107588194747E-2</c:v>
                </c:pt>
                <c:pt idx="23">
                  <c:v>2.4735957452146205E-2</c:v>
                </c:pt>
                <c:pt idx="24">
                  <c:v>2.5269603076517714E-2</c:v>
                </c:pt>
                <c:pt idx="25">
                  <c:v>2.4939808011006533E-2</c:v>
                </c:pt>
                <c:pt idx="26">
                  <c:v>2.4380771013693823E-2</c:v>
                </c:pt>
                <c:pt idx="27">
                  <c:v>2.5993902974495366E-2</c:v>
                </c:pt>
                <c:pt idx="28">
                  <c:v>2.6248131165589671E-2</c:v>
                </c:pt>
                <c:pt idx="29">
                  <c:v>2.6281999085516716E-2</c:v>
                </c:pt>
                <c:pt idx="30">
                  <c:v>2.6913961617589126E-2</c:v>
                </c:pt>
                <c:pt idx="31">
                  <c:v>2.6263952724885093E-2</c:v>
                </c:pt>
                <c:pt idx="32">
                  <c:v>2.6678645852830706E-2</c:v>
                </c:pt>
                <c:pt idx="33">
                  <c:v>2.6843286989261434E-2</c:v>
                </c:pt>
                <c:pt idx="34">
                  <c:v>2.7937951758304228E-2</c:v>
                </c:pt>
                <c:pt idx="35">
                  <c:v>2.6785937382873989E-2</c:v>
                </c:pt>
                <c:pt idx="36">
                  <c:v>2.415452897418266E-2</c:v>
                </c:pt>
                <c:pt idx="37">
                  <c:v>2.8117749329264096E-2</c:v>
                </c:pt>
                <c:pt idx="38">
                  <c:v>2.5545237397329473E-2</c:v>
                </c:pt>
                <c:pt idx="39">
                  <c:v>2.285013514866353E-2</c:v>
                </c:pt>
                <c:pt idx="40">
                  <c:v>2.4225E-2</c:v>
                </c:pt>
                <c:pt idx="41">
                  <c:v>2.0059477226483019E-2</c:v>
                </c:pt>
                <c:pt idx="42">
                  <c:v>2.1062231022442646E-2</c:v>
                </c:pt>
                <c:pt idx="43">
                  <c:v>2.9528890224660004E-2</c:v>
                </c:pt>
                <c:pt idx="44">
                  <c:v>2.5237934441401221E-2</c:v>
                </c:pt>
                <c:pt idx="45">
                  <c:v>2.6015323751815318E-2</c:v>
                </c:pt>
                <c:pt idx="46">
                  <c:v>2.7363277579402372E-2</c:v>
                </c:pt>
                <c:pt idx="47">
                  <c:v>2.9756988762920142E-2</c:v>
                </c:pt>
                <c:pt idx="48">
                  <c:v>2.9487781219687727E-2</c:v>
                </c:pt>
                <c:pt idx="49">
                  <c:v>2.978369280248281E-2</c:v>
                </c:pt>
                <c:pt idx="50">
                  <c:v>2.9840088693462614E-2</c:v>
                </c:pt>
                <c:pt idx="51">
                  <c:v>3.3519553072625698E-2</c:v>
                </c:pt>
                <c:pt idx="52">
                  <c:v>2.968288740349629E-2</c:v>
                </c:pt>
                <c:pt idx="53">
                  <c:v>2.7378918983175977E-2</c:v>
                </c:pt>
                <c:pt idx="54">
                  <c:v>2.986549272435076E-2</c:v>
                </c:pt>
                <c:pt idx="55">
                  <c:v>2.7660545583003522E-2</c:v>
                </c:pt>
                <c:pt idx="56">
                  <c:v>2.2853852989399119E-2</c:v>
                </c:pt>
                <c:pt idx="57">
                  <c:v>2.5688096386749956E-2</c:v>
                </c:pt>
                <c:pt idx="58">
                  <c:v>2.3990373768519212E-2</c:v>
                </c:pt>
                <c:pt idx="59">
                  <c:v>2.6538601033029428E-2</c:v>
                </c:pt>
                <c:pt idx="60">
                  <c:v>2.9304029304029304E-2</c:v>
                </c:pt>
                <c:pt idx="61">
                  <c:v>2.5595796584725088E-2</c:v>
                </c:pt>
                <c:pt idx="62">
                  <c:v>2.6421532173902178E-2</c:v>
                </c:pt>
                <c:pt idx="63">
                  <c:v>2.7492267799681339E-2</c:v>
                </c:pt>
                <c:pt idx="64">
                  <c:v>2.4374831859957331E-2</c:v>
                </c:pt>
                <c:pt idx="65">
                  <c:v>2.5976948271120338E-2</c:v>
                </c:pt>
                <c:pt idx="66">
                  <c:v>2.5773324984345647E-2</c:v>
                </c:pt>
                <c:pt idx="67">
                  <c:v>3.1916560633316826E-2</c:v>
                </c:pt>
                <c:pt idx="68">
                  <c:v>2.3879328128223243E-2</c:v>
                </c:pt>
                <c:pt idx="69">
                  <c:v>2.5581701559355189E-2</c:v>
                </c:pt>
                <c:pt idx="70">
                  <c:v>2.4237124027860199E-2</c:v>
                </c:pt>
                <c:pt idx="71">
                  <c:v>2.8443310381057806E-2</c:v>
                </c:pt>
                <c:pt idx="72">
                  <c:v>3.1286478523318166E-2</c:v>
                </c:pt>
                <c:pt idx="73">
                  <c:v>2.6453899820885054E-2</c:v>
                </c:pt>
                <c:pt idx="74">
                  <c:v>2.5415310412905078E-2</c:v>
                </c:pt>
                <c:pt idx="75">
                  <c:v>2.6043200631654145E-2</c:v>
                </c:pt>
                <c:pt idx="76">
                  <c:v>2.9907381980677536E-2</c:v>
                </c:pt>
                <c:pt idx="77">
                  <c:v>2.6378297287160894E-2</c:v>
                </c:pt>
                <c:pt idx="78">
                  <c:v>2.7571885183864695E-2</c:v>
                </c:pt>
                <c:pt idx="79">
                  <c:v>2.740804127446143E-2</c:v>
                </c:pt>
                <c:pt idx="80">
                  <c:v>2.7686593761137478E-2</c:v>
                </c:pt>
                <c:pt idx="81">
                  <c:v>2.6336008995221285E-2</c:v>
                </c:pt>
                <c:pt idx="82">
                  <c:v>2.6329607681344236E-2</c:v>
                </c:pt>
                <c:pt idx="83">
                  <c:v>2.6582721231199719E-2</c:v>
                </c:pt>
                <c:pt idx="84">
                  <c:v>2.5659479926150763E-2</c:v>
                </c:pt>
                <c:pt idx="85">
                  <c:v>2.5560465145389226E-2</c:v>
                </c:pt>
                <c:pt idx="86">
                  <c:v>2.5171538913399408E-2</c:v>
                </c:pt>
                <c:pt idx="87">
                  <c:v>2.5801930765236215E-2</c:v>
                </c:pt>
                <c:pt idx="88">
                  <c:v>2.4214196730958239E-2</c:v>
                </c:pt>
                <c:pt idx="89">
                  <c:v>2.5184471245016615E-2</c:v>
                </c:pt>
                <c:pt idx="90">
                  <c:v>2.4824493834582698E-2</c:v>
                </c:pt>
                <c:pt idx="91">
                  <c:v>2.3739988217746082E-2</c:v>
                </c:pt>
                <c:pt idx="92">
                  <c:v>2.2819396487013963E-2</c:v>
                </c:pt>
                <c:pt idx="93">
                  <c:v>2.3727137913989123E-2</c:v>
                </c:pt>
                <c:pt idx="94">
                  <c:v>2.3923145329976577E-2</c:v>
                </c:pt>
                <c:pt idx="95">
                  <c:v>2.3246337197274133E-2</c:v>
                </c:pt>
                <c:pt idx="96">
                  <c:v>2.1722926205941857E-2</c:v>
                </c:pt>
                <c:pt idx="97">
                  <c:v>1.9357787252158344E-2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497664"/>
        <c:axId val="165498240"/>
      </c:scatterChart>
      <c:valAx>
        <c:axId val="165497664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5498240"/>
        <c:crosses val="autoZero"/>
        <c:crossBetween val="midCat"/>
        <c:majorUnit val="200"/>
      </c:valAx>
      <c:valAx>
        <c:axId val="165498240"/>
        <c:scaling>
          <c:orientation val="minMax"/>
          <c:max val="4.0000000000000008E-2"/>
          <c:min val="1.0000000000000002E-2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5497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Mn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Summary!$N$4:$N$101</c:f>
              <c:numCache>
                <c:formatCode>0.000</c:formatCode>
                <c:ptCount val="98"/>
                <c:pt idx="0">
                  <c:v>5.1689960605224199E-3</c:v>
                </c:pt>
                <c:pt idx="1">
                  <c:v>4.0100753142269952E-3</c:v>
                </c:pt>
                <c:pt idx="2">
                  <c:v>2.1309266397167123E-3</c:v>
                </c:pt>
                <c:pt idx="3">
                  <c:v>4.1553500131419202E-3</c:v>
                </c:pt>
                <c:pt idx="4">
                  <c:v>2.4306208106245697E-3</c:v>
                </c:pt>
                <c:pt idx="5">
                  <c:v>2.9272320144109886E-3</c:v>
                </c:pt>
                <c:pt idx="6">
                  <c:v>4.3850032887524674E-3</c:v>
                </c:pt>
                <c:pt idx="7">
                  <c:v>3.8763809607172553E-3</c:v>
                </c:pt>
                <c:pt idx="8">
                  <c:v>3.2075979977571876E-3</c:v>
                </c:pt>
                <c:pt idx="9">
                  <c:v>5.5578504637800894E-3</c:v>
                </c:pt>
                <c:pt idx="10">
                  <c:v>2.6302934655995191E-3</c:v>
                </c:pt>
                <c:pt idx="11">
                  <c:v>2.9045747051606279E-3</c:v>
                </c:pt>
                <c:pt idx="12">
                  <c:v>3.6082764841856006E-3</c:v>
                </c:pt>
                <c:pt idx="13">
                  <c:v>4.1545180383667241E-3</c:v>
                </c:pt>
                <c:pt idx="14">
                  <c:v>3.1017059382660462E-3</c:v>
                </c:pt>
                <c:pt idx="15">
                  <c:v>4.6738315421144712E-3</c:v>
                </c:pt>
                <c:pt idx="16">
                  <c:v>5.4592465989269324E-3</c:v>
                </c:pt>
                <c:pt idx="17">
                  <c:v>2.7033115566569049E-3</c:v>
                </c:pt>
                <c:pt idx="18">
                  <c:v>3.5779070494777005E-3</c:v>
                </c:pt>
                <c:pt idx="19">
                  <c:v>3.5855999297924488E-3</c:v>
                </c:pt>
                <c:pt idx="20">
                  <c:v>4.3639099630070847E-3</c:v>
                </c:pt>
                <c:pt idx="21">
                  <c:v>5.0544858561973752E-3</c:v>
                </c:pt>
                <c:pt idx="22">
                  <c:v>3.9601478789397836E-3</c:v>
                </c:pt>
                <c:pt idx="23">
                  <c:v>4.0390356488798577E-3</c:v>
                </c:pt>
                <c:pt idx="24">
                  <c:v>1.8318580184565969E-3</c:v>
                </c:pt>
                <c:pt idx="25">
                  <c:v>3.3770050967762105E-3</c:v>
                </c:pt>
                <c:pt idx="26">
                  <c:v>3.0820501898091886E-3</c:v>
                </c:pt>
                <c:pt idx="27">
                  <c:v>5.5952127059000645E-3</c:v>
                </c:pt>
                <c:pt idx="28">
                  <c:v>4.5540132241537858E-3</c:v>
                </c:pt>
                <c:pt idx="29">
                  <c:v>2.9313573813207396E-3</c:v>
                </c:pt>
                <c:pt idx="30">
                  <c:v>2.0510639894445247E-3</c:v>
                </c:pt>
                <c:pt idx="31">
                  <c:v>5.82809617609355E-3</c:v>
                </c:pt>
                <c:pt idx="32">
                  <c:v>2.9947965410099951E-3</c:v>
                </c:pt>
                <c:pt idx="33">
                  <c:v>5.3286301292755685E-3</c:v>
                </c:pt>
                <c:pt idx="34">
                  <c:v>4.1732003073674476E-3</c:v>
                </c:pt>
                <c:pt idx="35">
                  <c:v>3.6730716373903696E-3</c:v>
                </c:pt>
                <c:pt idx="36">
                  <c:v>2.1253985122210418E-3</c:v>
                </c:pt>
                <c:pt idx="37">
                  <c:v>3.6773213090763542E-3</c:v>
                </c:pt>
                <c:pt idx="38">
                  <c:v>5.7127532851449702E-3</c:v>
                </c:pt>
                <c:pt idx="39">
                  <c:v>5.2307538292121333E-3</c:v>
                </c:pt>
                <c:pt idx="40">
                  <c:v>3.0999999999999999E-3</c:v>
                </c:pt>
                <c:pt idx="41">
                  <c:v>3.6562842385349818E-3</c:v>
                </c:pt>
                <c:pt idx="42">
                  <c:v>5.4217130864413453E-3</c:v>
                </c:pt>
                <c:pt idx="43">
                  <c:v>4.2828161394545044E-3</c:v>
                </c:pt>
                <c:pt idx="44">
                  <c:v>7.854025187908802E-3</c:v>
                </c:pt>
                <c:pt idx="45">
                  <c:v>3.004657218688968E-3</c:v>
                </c:pt>
                <c:pt idx="46">
                  <c:v>4.9364154607529909E-3</c:v>
                </c:pt>
                <c:pt idx="47">
                  <c:v>3.3786320294316393E-3</c:v>
                </c:pt>
                <c:pt idx="48">
                  <c:v>3.77984292374605E-3</c:v>
                </c:pt>
                <c:pt idx="49">
                  <c:v>2.6279728943367185E-3</c:v>
                </c:pt>
                <c:pt idx="50">
                  <c:v>4.7603835866984858E-3</c:v>
                </c:pt>
                <c:pt idx="51">
                  <c:v>3.3820176866999024E-3</c:v>
                </c:pt>
                <c:pt idx="52">
                  <c:v>4.1690851104994788E-3</c:v>
                </c:pt>
                <c:pt idx="53">
                  <c:v>4.7550224925077111E-3</c:v>
                </c:pt>
                <c:pt idx="54">
                  <c:v>3.2016608615719408E-3</c:v>
                </c:pt>
                <c:pt idx="55">
                  <c:v>4.4767067444463201E-3</c:v>
                </c:pt>
                <c:pt idx="56">
                  <c:v>3.9800247812863745E-3</c:v>
                </c:pt>
                <c:pt idx="57">
                  <c:v>3.6589873877712134E-3</c:v>
                </c:pt>
                <c:pt idx="58">
                  <c:v>2.9831290265974783E-3</c:v>
                </c:pt>
                <c:pt idx="59">
                  <c:v>3.9770382320939487E-3</c:v>
                </c:pt>
                <c:pt idx="60">
                  <c:v>3.7755191338809087E-3</c:v>
                </c:pt>
                <c:pt idx="61">
                  <c:v>2.7272158628885968E-3</c:v>
                </c:pt>
                <c:pt idx="62">
                  <c:v>3.8994881921747774E-3</c:v>
                </c:pt>
                <c:pt idx="63">
                  <c:v>5.3235027648473867E-3</c:v>
                </c:pt>
                <c:pt idx="64">
                  <c:v>3.3033653034028414E-3</c:v>
                </c:pt>
                <c:pt idx="65">
                  <c:v>4.4753356501737633E-3</c:v>
                </c:pt>
                <c:pt idx="66">
                  <c:v>3.1058234189104568E-3</c:v>
                </c:pt>
                <c:pt idx="67">
                  <c:v>5.3403200431237112E-3</c:v>
                </c:pt>
                <c:pt idx="68">
                  <c:v>5.8260559726450428E-3</c:v>
                </c:pt>
                <c:pt idx="69">
                  <c:v>5.1414204114390337E-3</c:v>
                </c:pt>
                <c:pt idx="70">
                  <c:v>3.0983539994377985E-3</c:v>
                </c:pt>
                <c:pt idx="71">
                  <c:v>5.3284301769263966E-3</c:v>
                </c:pt>
                <c:pt idx="72">
                  <c:v>3.7703577470239768E-3</c:v>
                </c:pt>
                <c:pt idx="73">
                  <c:v>3.2816864361135817E-3</c:v>
                </c:pt>
                <c:pt idx="74">
                  <c:v>3.973485108802269E-3</c:v>
                </c:pt>
                <c:pt idx="75">
                  <c:v>4.4366183944203885E-3</c:v>
                </c:pt>
                <c:pt idx="76">
                  <c:v>6.4907506802806001E-3</c:v>
                </c:pt>
                <c:pt idx="77">
                  <c:v>4.1755219402425303E-3</c:v>
                </c:pt>
                <c:pt idx="78">
                  <c:v>5.7295478285889429E-3</c:v>
                </c:pt>
                <c:pt idx="79">
                  <c:v>3.9725419896439089E-3</c:v>
                </c:pt>
                <c:pt idx="80">
                  <c:v>4.1767490136494657E-3</c:v>
                </c:pt>
                <c:pt idx="81">
                  <c:v>4.0478495799106716E-3</c:v>
                </c:pt>
                <c:pt idx="82">
                  <c:v>4.9258620258545247E-3</c:v>
                </c:pt>
                <c:pt idx="83">
                  <c:v>5.2216059561285156E-3</c:v>
                </c:pt>
                <c:pt idx="84">
                  <c:v>3.6799449259943048E-3</c:v>
                </c:pt>
                <c:pt idx="85">
                  <c:v>4.756599782197799E-3</c:v>
                </c:pt>
                <c:pt idx="86">
                  <c:v>4.049443201559786E-3</c:v>
                </c:pt>
                <c:pt idx="87">
                  <c:v>4.6298323875545097E-3</c:v>
                </c:pt>
                <c:pt idx="88">
                  <c:v>4.7577015293506358E-3</c:v>
                </c:pt>
                <c:pt idx="89">
                  <c:v>6.0582922875686094E-3</c:v>
                </c:pt>
                <c:pt idx="90">
                  <c:v>2.7053938790463487E-3</c:v>
                </c:pt>
                <c:pt idx="91">
                  <c:v>2.3313821586593295E-3</c:v>
                </c:pt>
                <c:pt idx="92">
                  <c:v>5.1293599559625687E-3</c:v>
                </c:pt>
                <c:pt idx="93">
                  <c:v>4.2298378770719005E-3</c:v>
                </c:pt>
                <c:pt idx="94">
                  <c:v>4.5341249264144092E-3</c:v>
                </c:pt>
                <c:pt idx="95">
                  <c:v>4.2630823339121935E-3</c:v>
                </c:pt>
                <c:pt idx="96">
                  <c:v>2.705970046414903E-3</c:v>
                </c:pt>
                <c:pt idx="97">
                  <c:v>2.7045808838720587E-3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499968"/>
        <c:axId val="165500544"/>
      </c:scatterChart>
      <c:valAx>
        <c:axId val="165499968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65500544"/>
        <c:crosses val="autoZero"/>
        <c:crossBetween val="midCat"/>
        <c:majorUnit val="200"/>
      </c:valAx>
      <c:valAx>
        <c:axId val="1655005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5499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 atom</c:v>
          </c:tx>
          <c:spPr>
            <a:ln w="28575">
              <a:noFill/>
            </a:ln>
          </c:spPr>
          <c:xVal>
            <c:numRef>
              <c:f>Summary!$E$4:$E$101</c:f>
              <c:numCache>
                <c:formatCode>0</c:formatCode>
                <c:ptCount val="98"/>
                <c:pt idx="0">
                  <c:v>0</c:v>
                </c:pt>
                <c:pt idx="1">
                  <c:v>10.676458127383137</c:v>
                </c:pt>
                <c:pt idx="2">
                  <c:v>21.352916254766274</c:v>
                </c:pt>
                <c:pt idx="3">
                  <c:v>32.029374382149413</c:v>
                </c:pt>
                <c:pt idx="4">
                  <c:v>42.705832509532549</c:v>
                </c:pt>
                <c:pt idx="5">
                  <c:v>53.382290636915684</c:v>
                </c:pt>
                <c:pt idx="6">
                  <c:v>64.058748764298826</c:v>
                </c:pt>
                <c:pt idx="7">
                  <c:v>74.735206891681955</c:v>
                </c:pt>
                <c:pt idx="8">
                  <c:v>85.411665019065097</c:v>
                </c:pt>
                <c:pt idx="9">
                  <c:v>96.08812314644824</c:v>
                </c:pt>
                <c:pt idx="10">
                  <c:v>106.76458127383137</c:v>
                </c:pt>
                <c:pt idx="11">
                  <c:v>117.44103940121451</c:v>
                </c:pt>
                <c:pt idx="12">
                  <c:v>128.11749752859765</c:v>
                </c:pt>
                <c:pt idx="13">
                  <c:v>138.7939556559808</c:v>
                </c:pt>
                <c:pt idx="14">
                  <c:v>149.47041378336391</c:v>
                </c:pt>
                <c:pt idx="15">
                  <c:v>160.14687191074705</c:v>
                </c:pt>
                <c:pt idx="16">
                  <c:v>170.82333003813019</c:v>
                </c:pt>
                <c:pt idx="17">
                  <c:v>181.49978816551334</c:v>
                </c:pt>
                <c:pt idx="18">
                  <c:v>192.17624629289648</c:v>
                </c:pt>
                <c:pt idx="19">
                  <c:v>202.85270442027959</c:v>
                </c:pt>
                <c:pt idx="20">
                  <c:v>213.52916254766274</c:v>
                </c:pt>
                <c:pt idx="21">
                  <c:v>224.20562067504588</c:v>
                </c:pt>
                <c:pt idx="22">
                  <c:v>234.88207880242902</c:v>
                </c:pt>
                <c:pt idx="23">
                  <c:v>245.55853692981216</c:v>
                </c:pt>
                <c:pt idx="24">
                  <c:v>256.23499505719531</c:v>
                </c:pt>
                <c:pt idx="25">
                  <c:v>266.91145318457842</c:v>
                </c:pt>
                <c:pt idx="26">
                  <c:v>277.58791131196159</c:v>
                </c:pt>
                <c:pt idx="27">
                  <c:v>288.2643694393447</c:v>
                </c:pt>
                <c:pt idx="28">
                  <c:v>298.94082756672782</c:v>
                </c:pt>
                <c:pt idx="29">
                  <c:v>309.61728569411099</c:v>
                </c:pt>
                <c:pt idx="30">
                  <c:v>320.2937438214941</c:v>
                </c:pt>
                <c:pt idx="31">
                  <c:v>330.97020194887727</c:v>
                </c:pt>
                <c:pt idx="32">
                  <c:v>341.64666007626039</c:v>
                </c:pt>
                <c:pt idx="33">
                  <c:v>352.3231182036435</c:v>
                </c:pt>
                <c:pt idx="34">
                  <c:v>362.99957633102667</c:v>
                </c:pt>
                <c:pt idx="35">
                  <c:v>373.67603445840979</c:v>
                </c:pt>
                <c:pt idx="36">
                  <c:v>384.35249258579296</c:v>
                </c:pt>
                <c:pt idx="37">
                  <c:v>395.02895071317607</c:v>
                </c:pt>
                <c:pt idx="38">
                  <c:v>405.70540884055919</c:v>
                </c:pt>
                <c:pt idx="39">
                  <c:v>416.38186696794236</c:v>
                </c:pt>
                <c:pt idx="40">
                  <c:v>427.05832509532547</c:v>
                </c:pt>
                <c:pt idx="41">
                  <c:v>437.73478322270864</c:v>
                </c:pt>
                <c:pt idx="42">
                  <c:v>448.41124135009176</c:v>
                </c:pt>
                <c:pt idx="43">
                  <c:v>459.08769947747487</c:v>
                </c:pt>
                <c:pt idx="44">
                  <c:v>469.76415760485804</c:v>
                </c:pt>
                <c:pt idx="45">
                  <c:v>480.44061573224116</c:v>
                </c:pt>
                <c:pt idx="46">
                  <c:v>491.11707385962433</c:v>
                </c:pt>
                <c:pt idx="47">
                  <c:v>501.79353198700744</c:v>
                </c:pt>
                <c:pt idx="48">
                  <c:v>512.46999011439061</c:v>
                </c:pt>
                <c:pt idx="49">
                  <c:v>523.14644824177367</c:v>
                </c:pt>
                <c:pt idx="50">
                  <c:v>533.82290636915684</c:v>
                </c:pt>
                <c:pt idx="51">
                  <c:v>544.49936449654001</c:v>
                </c:pt>
                <c:pt idx="52">
                  <c:v>555.17582262392318</c:v>
                </c:pt>
                <c:pt idx="53">
                  <c:v>565.85228075130624</c:v>
                </c:pt>
                <c:pt idx="54">
                  <c:v>576.52873887868941</c:v>
                </c:pt>
                <c:pt idx="55">
                  <c:v>587.20519700607258</c:v>
                </c:pt>
                <c:pt idx="56">
                  <c:v>597.88165513345564</c:v>
                </c:pt>
                <c:pt idx="57">
                  <c:v>608.55811326083881</c:v>
                </c:pt>
                <c:pt idx="58">
                  <c:v>619.23457138822198</c:v>
                </c:pt>
                <c:pt idx="59">
                  <c:v>629.91102951560504</c:v>
                </c:pt>
                <c:pt idx="60">
                  <c:v>640.58748764298821</c:v>
                </c:pt>
                <c:pt idx="61">
                  <c:v>651.26394577037138</c:v>
                </c:pt>
                <c:pt idx="62">
                  <c:v>661.94040389775455</c:v>
                </c:pt>
                <c:pt idx="63">
                  <c:v>672.61686202513761</c:v>
                </c:pt>
                <c:pt idx="64">
                  <c:v>683.29332015252078</c:v>
                </c:pt>
                <c:pt idx="65">
                  <c:v>693.96977827990395</c:v>
                </c:pt>
                <c:pt idx="66">
                  <c:v>704.64623640728701</c:v>
                </c:pt>
                <c:pt idx="67">
                  <c:v>715.32269453467018</c:v>
                </c:pt>
                <c:pt idx="68">
                  <c:v>725.99915266205335</c:v>
                </c:pt>
                <c:pt idx="69">
                  <c:v>736.67561078943652</c:v>
                </c:pt>
                <c:pt idx="70">
                  <c:v>747.35206891681958</c:v>
                </c:pt>
                <c:pt idx="71">
                  <c:v>758.02852704420275</c:v>
                </c:pt>
                <c:pt idx="72">
                  <c:v>768.70498517158592</c:v>
                </c:pt>
                <c:pt idx="73">
                  <c:v>779.38144329896897</c:v>
                </c:pt>
                <c:pt idx="74">
                  <c:v>790.05790142635215</c:v>
                </c:pt>
                <c:pt idx="75">
                  <c:v>800.73435955373532</c:v>
                </c:pt>
                <c:pt idx="76">
                  <c:v>811.41081768111837</c:v>
                </c:pt>
                <c:pt idx="77">
                  <c:v>822.08727580850154</c:v>
                </c:pt>
                <c:pt idx="78">
                  <c:v>832.76373393588472</c:v>
                </c:pt>
                <c:pt idx="79">
                  <c:v>843.44019206326789</c:v>
                </c:pt>
                <c:pt idx="80">
                  <c:v>854.11665019065094</c:v>
                </c:pt>
                <c:pt idx="81">
                  <c:v>864.79310831803411</c:v>
                </c:pt>
                <c:pt idx="82">
                  <c:v>875.46956644541729</c:v>
                </c:pt>
                <c:pt idx="83">
                  <c:v>886.14602457280034</c:v>
                </c:pt>
                <c:pt idx="84">
                  <c:v>896.82248270018351</c:v>
                </c:pt>
                <c:pt idx="85">
                  <c:v>907.49894082756668</c:v>
                </c:pt>
                <c:pt idx="86">
                  <c:v>918.17539895494974</c:v>
                </c:pt>
                <c:pt idx="87">
                  <c:v>928.85185708233291</c:v>
                </c:pt>
                <c:pt idx="88">
                  <c:v>939.52831520971608</c:v>
                </c:pt>
                <c:pt idx="89">
                  <c:v>950.20477333709925</c:v>
                </c:pt>
                <c:pt idx="90">
                  <c:v>960.88123146448231</c:v>
                </c:pt>
                <c:pt idx="91">
                  <c:v>971.55768959186548</c:v>
                </c:pt>
                <c:pt idx="92">
                  <c:v>982.23414771924865</c:v>
                </c:pt>
                <c:pt idx="93">
                  <c:v>992.91060584663171</c:v>
                </c:pt>
                <c:pt idx="94">
                  <c:v>1003.5870639740149</c:v>
                </c:pt>
                <c:pt idx="95">
                  <c:v>1014.2635221013981</c:v>
                </c:pt>
                <c:pt idx="96">
                  <c:v>1024.9399802287812</c:v>
                </c:pt>
                <c:pt idx="97">
                  <c:v>1035.6164383561643</c:v>
                </c:pt>
              </c:numCache>
            </c:numRef>
          </c:xVal>
          <c:yVal>
            <c:numRef>
              <c:f>Summary!$O$4:$O$101</c:f>
              <c:numCache>
                <c:formatCode>0.000</c:formatCode>
                <c:ptCount val="98"/>
                <c:pt idx="0">
                  <c:v>2.459036960831054E-3</c:v>
                </c:pt>
                <c:pt idx="1">
                  <c:v>7.5188912141756171E-4</c:v>
                </c:pt>
                <c:pt idx="2">
                  <c:v>2.6824605935257431E-3</c:v>
                </c:pt>
                <c:pt idx="3">
                  <c:v>3.179093082343517E-3</c:v>
                </c:pt>
                <c:pt idx="4">
                  <c:v>2.0547516131053062E-3</c:v>
                </c:pt>
                <c:pt idx="5">
                  <c:v>9.7574400480366274E-4</c:v>
                </c:pt>
                <c:pt idx="6">
                  <c:v>2.2802017101512828E-3</c:v>
                </c:pt>
                <c:pt idx="7">
                  <c:v>2.3008196670063707E-3</c:v>
                </c:pt>
                <c:pt idx="8">
                  <c:v>2.556054654462759E-3</c:v>
                </c:pt>
                <c:pt idx="9">
                  <c:v>1.9527582710578693E-3</c:v>
                </c:pt>
                <c:pt idx="10">
                  <c:v>1.2775711118626237E-3</c:v>
                </c:pt>
                <c:pt idx="11">
                  <c:v>1.6526028494879435E-3</c:v>
                </c:pt>
                <c:pt idx="12">
                  <c:v>2.1048279491082669E-3</c:v>
                </c:pt>
                <c:pt idx="13">
                  <c:v>2.1022862362819563E-3</c:v>
                </c:pt>
                <c:pt idx="14">
                  <c:v>2.0261143628995948E-3</c:v>
                </c:pt>
                <c:pt idx="15">
                  <c:v>2.1494626343414145E-3</c:v>
                </c:pt>
                <c:pt idx="16">
                  <c:v>1.8030539225813722E-3</c:v>
                </c:pt>
                <c:pt idx="17">
                  <c:v>2.0024530049310408E-3</c:v>
                </c:pt>
                <c:pt idx="18">
                  <c:v>1.6263213861262276E-3</c:v>
                </c:pt>
                <c:pt idx="19">
                  <c:v>2.5575607890827258E-3</c:v>
                </c:pt>
                <c:pt idx="20">
                  <c:v>1.9311555583422159E-3</c:v>
                </c:pt>
                <c:pt idx="21">
                  <c:v>2.5522651353075856E-3</c:v>
                </c:pt>
                <c:pt idx="22">
                  <c:v>1.4035967165862524E-3</c:v>
                </c:pt>
                <c:pt idx="23">
                  <c:v>2.3080203707884898E-3</c:v>
                </c:pt>
                <c:pt idx="24">
                  <c:v>1.380167000207025E-3</c:v>
                </c:pt>
                <c:pt idx="25">
                  <c:v>1.8010693849473123E-3</c:v>
                </c:pt>
                <c:pt idx="26">
                  <c:v>2.1298720823884638E-3</c:v>
                </c:pt>
                <c:pt idx="27">
                  <c:v>2.0825231147520418E-3</c:v>
                </c:pt>
                <c:pt idx="28">
                  <c:v>1.2010584327438554E-3</c:v>
                </c:pt>
                <c:pt idx="29">
                  <c:v>1.8289665712514017E-3</c:v>
                </c:pt>
                <c:pt idx="30">
                  <c:v>1.4257396024187547E-3</c:v>
                </c:pt>
                <c:pt idx="31">
                  <c:v>2.2261826595378793E-3</c:v>
                </c:pt>
                <c:pt idx="32">
                  <c:v>1.8717478381312469E-3</c:v>
                </c:pt>
                <c:pt idx="33">
                  <c:v>1.9513293431149968E-3</c:v>
                </c:pt>
                <c:pt idx="34">
                  <c:v>1.5243426272420018E-3</c:v>
                </c:pt>
                <c:pt idx="35">
                  <c:v>1.9239899052997174E-3</c:v>
                </c:pt>
                <c:pt idx="36">
                  <c:v>2.4754641495280368E-3</c:v>
                </c:pt>
                <c:pt idx="37">
                  <c:v>2.8518001988755404E-3</c:v>
                </c:pt>
                <c:pt idx="38">
                  <c:v>2.3948660059996377E-3</c:v>
                </c:pt>
                <c:pt idx="39">
                  <c:v>1.1512663930323356E-3</c:v>
                </c:pt>
                <c:pt idx="40">
                  <c:v>1.5250000000000001E-3</c:v>
                </c:pt>
                <c:pt idx="41">
                  <c:v>2.0284864611050243E-3</c:v>
                </c:pt>
                <c:pt idx="42">
                  <c:v>2.1486973522302105E-3</c:v>
                </c:pt>
                <c:pt idx="43">
                  <c:v>1.753199589250382E-3</c:v>
                </c:pt>
                <c:pt idx="44">
                  <c:v>1.1505896772095699E-3</c:v>
                </c:pt>
                <c:pt idx="45">
                  <c:v>3.1799288897791577E-3</c:v>
                </c:pt>
                <c:pt idx="46">
                  <c:v>2.1048675061078746E-3</c:v>
                </c:pt>
                <c:pt idx="47">
                  <c:v>2.102259929424131E-3</c:v>
                </c:pt>
                <c:pt idx="48">
                  <c:v>2.3029506555273943E-3</c:v>
                </c:pt>
                <c:pt idx="49">
                  <c:v>2.0272933756311827E-3</c:v>
                </c:pt>
                <c:pt idx="50">
                  <c:v>2.2549185410677039E-3</c:v>
                </c:pt>
                <c:pt idx="51">
                  <c:v>1.3778590575444047E-3</c:v>
                </c:pt>
                <c:pt idx="52">
                  <c:v>1.4729103084998158E-3</c:v>
                </c:pt>
                <c:pt idx="53">
                  <c:v>2.7028548904780673E-3</c:v>
                </c:pt>
                <c:pt idx="54">
                  <c:v>1.2506487740515393E-3</c:v>
                </c:pt>
                <c:pt idx="55">
                  <c:v>2.2008390698953976E-3</c:v>
                </c:pt>
                <c:pt idx="56">
                  <c:v>2.3529706254145862E-3</c:v>
                </c:pt>
                <c:pt idx="57">
                  <c:v>1.253077872524388E-3</c:v>
                </c:pt>
                <c:pt idx="58">
                  <c:v>1.9553282695344812E-3</c:v>
                </c:pt>
                <c:pt idx="59">
                  <c:v>1.3006665916282093E-3</c:v>
                </c:pt>
                <c:pt idx="60">
                  <c:v>1.300178774581505E-3</c:v>
                </c:pt>
                <c:pt idx="61">
                  <c:v>1.301057108900982E-3</c:v>
                </c:pt>
                <c:pt idx="62">
                  <c:v>1.6747801851007057E-3</c:v>
                </c:pt>
                <c:pt idx="63">
                  <c:v>1.324627448530101E-3</c:v>
                </c:pt>
                <c:pt idx="64">
                  <c:v>2.5526004617203776E-3</c:v>
                </c:pt>
                <c:pt idx="65">
                  <c:v>9.500712553441508E-4</c:v>
                </c:pt>
                <c:pt idx="66">
                  <c:v>8.0150281778334381E-4</c:v>
                </c:pt>
                <c:pt idx="67">
                  <c:v>1.8553224562965005E-3</c:v>
                </c:pt>
                <c:pt idx="68">
                  <c:v>2.6504803995724227E-3</c:v>
                </c:pt>
                <c:pt idx="69">
                  <c:v>1.4546457749437264E-3</c:v>
                </c:pt>
                <c:pt idx="70">
                  <c:v>2.2737920479745134E-3</c:v>
                </c:pt>
                <c:pt idx="71">
                  <c:v>1.8011594964258242E-3</c:v>
                </c:pt>
                <c:pt idx="72">
                  <c:v>1.7228787055937377E-3</c:v>
                </c:pt>
                <c:pt idx="73">
                  <c:v>1.5531645728171148E-3</c:v>
                </c:pt>
                <c:pt idx="74">
                  <c:v>1.9992377905923369E-3</c:v>
                </c:pt>
                <c:pt idx="75">
                  <c:v>2.381235861412073E-3</c:v>
                </c:pt>
                <c:pt idx="76">
                  <c:v>1.5477943929899892E-3</c:v>
                </c:pt>
                <c:pt idx="77">
                  <c:v>2.3502937867233408E-3</c:v>
                </c:pt>
                <c:pt idx="78">
                  <c:v>6.5051634735070957E-4</c:v>
                </c:pt>
                <c:pt idx="79">
                  <c:v>1.5240569897376002E-3</c:v>
                </c:pt>
                <c:pt idx="80">
                  <c:v>1.4255969687306561E-3</c:v>
                </c:pt>
                <c:pt idx="81">
                  <c:v>1.8989911609457474E-3</c:v>
                </c:pt>
                <c:pt idx="82">
                  <c:v>1.5252669217112997E-3</c:v>
                </c:pt>
                <c:pt idx="83">
                  <c:v>1.6739119572278019E-3</c:v>
                </c:pt>
                <c:pt idx="84">
                  <c:v>1.3267828644741371E-3</c:v>
                </c:pt>
                <c:pt idx="85">
                  <c:v>1.6272578202255628E-3</c:v>
                </c:pt>
                <c:pt idx="86">
                  <c:v>1.57478346727325E-3</c:v>
                </c:pt>
                <c:pt idx="87">
                  <c:v>1.7518284709665715E-3</c:v>
                </c:pt>
                <c:pt idx="88">
                  <c:v>1.5525131306302075E-3</c:v>
                </c:pt>
                <c:pt idx="89">
                  <c:v>2.5284608307621055E-3</c:v>
                </c:pt>
                <c:pt idx="90">
                  <c:v>1.9538955793112519E-3</c:v>
                </c:pt>
                <c:pt idx="91">
                  <c:v>2.2812449079354733E-3</c:v>
                </c:pt>
                <c:pt idx="92">
                  <c:v>1.8265525696842316E-3</c:v>
                </c:pt>
                <c:pt idx="93">
                  <c:v>2.3777195166972223E-3</c:v>
                </c:pt>
                <c:pt idx="94">
                  <c:v>2.4048397399767029E-3</c:v>
                </c:pt>
                <c:pt idx="95">
                  <c:v>2.2569259414829254E-3</c:v>
                </c:pt>
                <c:pt idx="96">
                  <c:v>2.3050855950941763E-3</c:v>
                </c:pt>
                <c:pt idx="97">
                  <c:v>2.1035629096782674E-3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02272"/>
        <c:axId val="287162368"/>
      </c:scatterChart>
      <c:valAx>
        <c:axId val="165502272"/>
        <c:scaling>
          <c:orientation val="minMax"/>
          <c:max val="104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287162368"/>
        <c:crosses val="autoZero"/>
        <c:crossBetween val="midCat"/>
        <c:majorUnit val="200"/>
      </c:valAx>
      <c:valAx>
        <c:axId val="2871623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5502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3</xdr:row>
      <xdr:rowOff>0</xdr:rowOff>
    </xdr:from>
    <xdr:to>
      <xdr:col>33</xdr:col>
      <xdr:colOff>646905</xdr:colOff>
      <xdr:row>26</xdr:row>
      <xdr:rowOff>164987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0</xdr:colOff>
      <xdr:row>3</xdr:row>
      <xdr:rowOff>0</xdr:rowOff>
    </xdr:from>
    <xdr:to>
      <xdr:col>42</xdr:col>
      <xdr:colOff>646904</xdr:colOff>
      <xdr:row>26</xdr:row>
      <xdr:rowOff>164987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27</xdr:row>
      <xdr:rowOff>0</xdr:rowOff>
    </xdr:from>
    <xdr:to>
      <xdr:col>33</xdr:col>
      <xdr:colOff>646905</xdr:colOff>
      <xdr:row>50</xdr:row>
      <xdr:rowOff>164986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0</xdr:colOff>
      <xdr:row>27</xdr:row>
      <xdr:rowOff>0</xdr:rowOff>
    </xdr:from>
    <xdr:to>
      <xdr:col>42</xdr:col>
      <xdr:colOff>646904</xdr:colOff>
      <xdr:row>50</xdr:row>
      <xdr:rowOff>164986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51</xdr:row>
      <xdr:rowOff>0</xdr:rowOff>
    </xdr:from>
    <xdr:to>
      <xdr:col>33</xdr:col>
      <xdr:colOff>646905</xdr:colOff>
      <xdr:row>74</xdr:row>
      <xdr:rowOff>164987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0</xdr:colOff>
      <xdr:row>51</xdr:row>
      <xdr:rowOff>0</xdr:rowOff>
    </xdr:from>
    <xdr:to>
      <xdr:col>42</xdr:col>
      <xdr:colOff>646904</xdr:colOff>
      <xdr:row>74</xdr:row>
      <xdr:rowOff>164987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0</xdr:colOff>
      <xdr:row>75</xdr:row>
      <xdr:rowOff>0</xdr:rowOff>
    </xdr:from>
    <xdr:to>
      <xdr:col>33</xdr:col>
      <xdr:colOff>646905</xdr:colOff>
      <xdr:row>98</xdr:row>
      <xdr:rowOff>164986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0</xdr:colOff>
      <xdr:row>75</xdr:row>
      <xdr:rowOff>0</xdr:rowOff>
    </xdr:from>
    <xdr:to>
      <xdr:col>42</xdr:col>
      <xdr:colOff>646904</xdr:colOff>
      <xdr:row>98</xdr:row>
      <xdr:rowOff>164986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0</xdr:colOff>
      <xdr:row>99</xdr:row>
      <xdr:rowOff>0</xdr:rowOff>
    </xdr:from>
    <xdr:to>
      <xdr:col>33</xdr:col>
      <xdr:colOff>646905</xdr:colOff>
      <xdr:row>122</xdr:row>
      <xdr:rowOff>164986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0</xdr:colOff>
      <xdr:row>99</xdr:row>
      <xdr:rowOff>0</xdr:rowOff>
    </xdr:from>
    <xdr:to>
      <xdr:col>42</xdr:col>
      <xdr:colOff>646904</xdr:colOff>
      <xdr:row>122</xdr:row>
      <xdr:rowOff>164986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0</xdr:colOff>
      <xdr:row>3</xdr:row>
      <xdr:rowOff>0</xdr:rowOff>
    </xdr:from>
    <xdr:to>
      <xdr:col>52</xdr:col>
      <xdr:colOff>646905</xdr:colOff>
      <xdr:row>26</xdr:row>
      <xdr:rowOff>164987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44</xdr:col>
      <xdr:colOff>0</xdr:colOff>
      <xdr:row>27</xdr:row>
      <xdr:rowOff>0</xdr:rowOff>
    </xdr:from>
    <xdr:to>
      <xdr:col>52</xdr:col>
      <xdr:colOff>646905</xdr:colOff>
      <xdr:row>50</xdr:row>
      <xdr:rowOff>164986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44</xdr:col>
      <xdr:colOff>0</xdr:colOff>
      <xdr:row>51</xdr:row>
      <xdr:rowOff>0</xdr:rowOff>
    </xdr:from>
    <xdr:to>
      <xdr:col>52</xdr:col>
      <xdr:colOff>646905</xdr:colOff>
      <xdr:row>74</xdr:row>
      <xdr:rowOff>164987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43</xdr:col>
      <xdr:colOff>680356</xdr:colOff>
      <xdr:row>75</xdr:row>
      <xdr:rowOff>0</xdr:rowOff>
    </xdr:from>
    <xdr:to>
      <xdr:col>54</xdr:col>
      <xdr:colOff>68034</xdr:colOff>
      <xdr:row>97</xdr:row>
      <xdr:rowOff>108857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24</xdr:row>
      <xdr:rowOff>0</xdr:rowOff>
    </xdr:from>
    <xdr:to>
      <xdr:col>20</xdr:col>
      <xdr:colOff>457200</xdr:colOff>
      <xdr:row>40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41</xdr:row>
      <xdr:rowOff>0</xdr:rowOff>
    </xdr:from>
    <xdr:to>
      <xdr:col>20</xdr:col>
      <xdr:colOff>457200</xdr:colOff>
      <xdr:row>57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6</xdr:row>
      <xdr:rowOff>0</xdr:rowOff>
    </xdr:from>
    <xdr:to>
      <xdr:col>27</xdr:col>
      <xdr:colOff>457200</xdr:colOff>
      <xdr:row>22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6</xdr:row>
      <xdr:rowOff>0</xdr:rowOff>
    </xdr:from>
    <xdr:to>
      <xdr:col>20</xdr:col>
      <xdr:colOff>457200</xdr:colOff>
      <xdr:row>22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0</xdr:colOff>
      <xdr:row>24</xdr:row>
      <xdr:rowOff>0</xdr:rowOff>
    </xdr:from>
    <xdr:to>
      <xdr:col>27</xdr:col>
      <xdr:colOff>457200</xdr:colOff>
      <xdr:row>40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41</xdr:row>
      <xdr:rowOff>0</xdr:rowOff>
    </xdr:from>
    <xdr:to>
      <xdr:col>27</xdr:col>
      <xdr:colOff>457200</xdr:colOff>
      <xdr:row>57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0</xdr:colOff>
      <xdr:row>6</xdr:row>
      <xdr:rowOff>0</xdr:rowOff>
    </xdr:from>
    <xdr:to>
      <xdr:col>34</xdr:col>
      <xdr:colOff>457200</xdr:colOff>
      <xdr:row>22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0</xdr:colOff>
      <xdr:row>24</xdr:row>
      <xdr:rowOff>0</xdr:rowOff>
    </xdr:from>
    <xdr:to>
      <xdr:col>34</xdr:col>
      <xdr:colOff>457200</xdr:colOff>
      <xdr:row>40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0</xdr:colOff>
      <xdr:row>41</xdr:row>
      <xdr:rowOff>0</xdr:rowOff>
    </xdr:from>
    <xdr:to>
      <xdr:col>34</xdr:col>
      <xdr:colOff>457200</xdr:colOff>
      <xdr:row>57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35</xdr:col>
      <xdr:colOff>0</xdr:colOff>
      <xdr:row>6</xdr:row>
      <xdr:rowOff>0</xdr:rowOff>
    </xdr:from>
    <xdr:to>
      <xdr:col>41</xdr:col>
      <xdr:colOff>457200</xdr:colOff>
      <xdr:row>22</xdr:row>
      <xdr:rowOff>0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0</xdr:colOff>
      <xdr:row>24</xdr:row>
      <xdr:rowOff>0</xdr:rowOff>
    </xdr:from>
    <xdr:to>
      <xdr:col>41</xdr:col>
      <xdr:colOff>457200</xdr:colOff>
      <xdr:row>40</xdr:row>
      <xdr:rowOff>0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35</xdr:col>
      <xdr:colOff>0</xdr:colOff>
      <xdr:row>41</xdr:row>
      <xdr:rowOff>0</xdr:rowOff>
    </xdr:from>
    <xdr:to>
      <xdr:col>41</xdr:col>
      <xdr:colOff>457200</xdr:colOff>
      <xdr:row>57</xdr:row>
      <xdr:rowOff>0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02"/>
  <sheetViews>
    <sheetView zoomScale="90" zoomScaleNormal="90" workbookViewId="0">
      <selection activeCell="F1" sqref="F1:F1048576"/>
    </sheetView>
  </sheetViews>
  <sheetFormatPr defaultRowHeight="13.5" x14ac:dyDescent="0.15"/>
  <sheetData>
    <row r="2" spans="2:44" x14ac:dyDescent="0.15">
      <c r="D2" t="s">
        <v>0</v>
      </c>
      <c r="E2" t="s">
        <v>30</v>
      </c>
      <c r="S2" t="s">
        <v>1</v>
      </c>
      <c r="AF2" t="s">
        <v>1</v>
      </c>
      <c r="AQ2" t="s">
        <v>2</v>
      </c>
    </row>
    <row r="3" spans="2:44" x14ac:dyDescent="0.15"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R3" s="1" t="s">
        <v>33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17</v>
      </c>
      <c r="AF3" t="s">
        <v>18</v>
      </c>
      <c r="AG3" t="s">
        <v>19</v>
      </c>
      <c r="AH3" t="s">
        <v>20</v>
      </c>
      <c r="AI3" t="s">
        <v>21</v>
      </c>
      <c r="AJ3" t="s">
        <v>22</v>
      </c>
      <c r="AK3" t="s">
        <v>23</v>
      </c>
      <c r="AL3" t="s">
        <v>24</v>
      </c>
      <c r="AM3" t="s">
        <v>25</v>
      </c>
      <c r="AN3" t="s">
        <v>26</v>
      </c>
      <c r="AO3" t="s">
        <v>27</v>
      </c>
      <c r="AP3" t="s">
        <v>28</v>
      </c>
      <c r="AQ3" t="s">
        <v>17</v>
      </c>
      <c r="AR3" t="s">
        <v>29</v>
      </c>
    </row>
    <row r="4" spans="2:44" x14ac:dyDescent="0.15">
      <c r="B4" t="s">
        <v>31</v>
      </c>
      <c r="C4" t="s">
        <v>32</v>
      </c>
      <c r="D4">
        <v>267</v>
      </c>
      <c r="E4" s="1">
        <v>56.122999999999998</v>
      </c>
      <c r="F4" s="1">
        <v>0.14499999999999999</v>
      </c>
      <c r="G4" s="1">
        <v>3.9660000000000002</v>
      </c>
      <c r="H4" s="1">
        <v>0.53300000000000003</v>
      </c>
      <c r="I4" s="1">
        <v>6.1779999999999999</v>
      </c>
      <c r="J4" s="1">
        <v>32.514000000000003</v>
      </c>
      <c r="K4" s="1">
        <v>0.78600000000000003</v>
      </c>
      <c r="L4" s="1">
        <v>0.14299999999999999</v>
      </c>
      <c r="M4" s="1">
        <v>8.2000000000000003E-2</v>
      </c>
      <c r="N4" s="1">
        <v>6.0000000000000001E-3</v>
      </c>
      <c r="O4" s="1">
        <v>0</v>
      </c>
      <c r="P4" s="1">
        <v>100.476</v>
      </c>
      <c r="R4" s="2">
        <f>X4/(X4+W4)</f>
        <v>0.90366648560564911</v>
      </c>
      <c r="S4" s="2">
        <f>AF4/$AQ4*(24/$AR4)</f>
        <v>1.9353023909985936</v>
      </c>
      <c r="T4" s="2">
        <f t="shared" ref="T4:AD4" si="0">AG4/$AQ4*(24/$AR4)</f>
        <v>3.7673297166968055E-3</v>
      </c>
      <c r="U4" s="2">
        <f t="shared" si="0"/>
        <v>0.16119148081173398</v>
      </c>
      <c r="V4" s="2">
        <f t="shared" si="0"/>
        <v>1.4541892706449669E-2</v>
      </c>
      <c r="W4" s="2">
        <f t="shared" si="0"/>
        <v>0.17816958006831426</v>
      </c>
      <c r="X4" s="2">
        <f t="shared" si="0"/>
        <v>1.6713381555153708</v>
      </c>
      <c r="Y4" s="2">
        <f t="shared" si="0"/>
        <v>2.9033554350010045E-2</v>
      </c>
      <c r="Z4" s="2">
        <f t="shared" si="0"/>
        <v>4.169178219811131E-3</v>
      </c>
      <c r="AA4" s="2">
        <f t="shared" si="0"/>
        <v>2.0594735784609207E-3</v>
      </c>
      <c r="AB4" s="2">
        <f t="shared" si="0"/>
        <v>4.0184850311432592E-4</v>
      </c>
      <c r="AC4" s="2">
        <f t="shared" si="0"/>
        <v>0</v>
      </c>
      <c r="AD4" s="2">
        <f t="shared" si="0"/>
        <v>4</v>
      </c>
      <c r="AF4">
        <v>7.7055999999999996</v>
      </c>
      <c r="AG4">
        <v>1.4999999999999999E-2</v>
      </c>
      <c r="AH4">
        <v>0.64180000000000004</v>
      </c>
      <c r="AI4">
        <v>5.79E-2</v>
      </c>
      <c r="AJ4">
        <v>0.70940000000000003</v>
      </c>
      <c r="AK4">
        <v>6.6546000000000003</v>
      </c>
      <c r="AL4">
        <v>0.11559999999999999</v>
      </c>
      <c r="AM4">
        <v>1.66E-2</v>
      </c>
      <c r="AN4">
        <v>8.2000000000000007E-3</v>
      </c>
      <c r="AO4">
        <v>1.6000000000000001E-3</v>
      </c>
      <c r="AP4">
        <v>0</v>
      </c>
      <c r="AQ4">
        <v>15.926399999999999</v>
      </c>
      <c r="AR4">
        <v>6</v>
      </c>
    </row>
    <row r="5" spans="2:44" x14ac:dyDescent="0.15">
      <c r="C5" t="s">
        <v>34</v>
      </c>
      <c r="D5">
        <v>268</v>
      </c>
      <c r="E5" s="1">
        <v>56.787999999999997</v>
      </c>
      <c r="F5" s="1">
        <v>0.02</v>
      </c>
      <c r="G5" s="1">
        <v>3.1960000000000002</v>
      </c>
      <c r="H5" s="1">
        <v>0.23499999999999999</v>
      </c>
      <c r="I5" s="1">
        <v>5.9320000000000004</v>
      </c>
      <c r="J5" s="1">
        <v>33.411999999999999</v>
      </c>
      <c r="K5" s="1">
        <v>0.40600000000000003</v>
      </c>
      <c r="L5" s="1">
        <v>0.17699999999999999</v>
      </c>
      <c r="M5" s="1">
        <v>9.8000000000000004E-2</v>
      </c>
      <c r="N5" s="1">
        <v>4.2000000000000003E-2</v>
      </c>
      <c r="O5" s="1">
        <v>0</v>
      </c>
      <c r="P5" s="1">
        <v>100.306</v>
      </c>
      <c r="Q5" s="1"/>
      <c r="R5" s="2">
        <f t="shared" ref="R5:R68" si="1">X5/(X5+W5)</f>
        <v>0.90942139956055668</v>
      </c>
      <c r="S5" s="2">
        <f>AF5/$AQ5*(24/$AR5)</f>
        <v>1.9538052342358165</v>
      </c>
      <c r="T5" s="2">
        <f t="shared" ref="T5:T6" si="2">AG5/$AQ5*(24/$AR5)</f>
        <v>5.2693649160665446E-4</v>
      </c>
      <c r="U5" s="2">
        <f t="shared" ref="U5:U6" si="3">AH5/$AQ5*(24/$AR5)</f>
        <v>0.12960128472135096</v>
      </c>
      <c r="V5" s="2">
        <f t="shared" ref="V5:V6" si="4">AI5/$AQ5*(24/$AR5)</f>
        <v>6.3985145409379465E-3</v>
      </c>
      <c r="W5" s="2">
        <f t="shared" ref="W5:W6" si="5">AJ5/$AQ5*(24/$AR5)</f>
        <v>0.17067723885278399</v>
      </c>
      <c r="X5" s="2">
        <f t="shared" ref="X5:X6" si="6">AK5/$AQ5*(24/$AR5)</f>
        <v>1.7136225629187263</v>
      </c>
      <c r="Y5" s="2">
        <f t="shared" ref="Y5:Y6" si="7">AL5/$AQ5*(24/$AR5)</f>
        <v>1.4954959476074574E-2</v>
      </c>
      <c r="Z5" s="2">
        <f t="shared" ref="Z5:Z6" si="8">AM5/$AQ5*(24/$AR5)</f>
        <v>5.1689960605224199E-3</v>
      </c>
      <c r="AA5" s="2">
        <f t="shared" ref="AA5:AA6" si="9">AN5/$AQ5*(24/$AR5)</f>
        <v>2.459036960831054E-3</v>
      </c>
      <c r="AB5" s="2">
        <f t="shared" ref="AB5:AB6" si="10">AO5/$AQ5*(24/$AR5)</f>
        <v>2.8103279552354902E-3</v>
      </c>
      <c r="AC5" s="2">
        <f t="shared" ref="AC5:AC6" si="11">AP5/$AQ5*(24/$AR5)</f>
        <v>0</v>
      </c>
      <c r="AD5" s="2">
        <f t="shared" ref="AD5:AD6" si="12">AQ5/$AQ5*(24/$AR5)</f>
        <v>4</v>
      </c>
      <c r="AF5">
        <v>7.7865000000000002</v>
      </c>
      <c r="AG5">
        <v>2.0999999999999999E-3</v>
      </c>
      <c r="AH5">
        <v>0.51649999999999996</v>
      </c>
      <c r="AI5">
        <v>2.5499999999999998E-2</v>
      </c>
      <c r="AJ5">
        <v>0.68020000000000003</v>
      </c>
      <c r="AK5">
        <v>6.8292999999999999</v>
      </c>
      <c r="AL5">
        <v>5.96E-2</v>
      </c>
      <c r="AM5">
        <v>2.06E-2</v>
      </c>
      <c r="AN5">
        <v>9.7999999999999997E-3</v>
      </c>
      <c r="AO5">
        <v>1.12E-2</v>
      </c>
      <c r="AP5">
        <v>0</v>
      </c>
      <c r="AQ5">
        <v>15.9412</v>
      </c>
      <c r="AR5">
        <v>6</v>
      </c>
    </row>
    <row r="6" spans="2:44" x14ac:dyDescent="0.15">
      <c r="C6" t="s">
        <v>35</v>
      </c>
      <c r="D6">
        <v>269</v>
      </c>
      <c r="E6" s="1">
        <v>56.372999999999998</v>
      </c>
      <c r="F6" s="1">
        <v>1.4999999999999999E-2</v>
      </c>
      <c r="G6" s="1">
        <v>3.1909999999999998</v>
      </c>
      <c r="H6" s="1">
        <v>0.26</v>
      </c>
      <c r="I6" s="1">
        <v>5.9859999999999998</v>
      </c>
      <c r="J6" s="1">
        <v>33.378999999999998</v>
      </c>
      <c r="K6" s="1">
        <v>0.43099999999999999</v>
      </c>
      <c r="L6" s="1">
        <v>0.13700000000000001</v>
      </c>
      <c r="M6" s="1">
        <v>0.03</v>
      </c>
      <c r="N6" s="1">
        <v>4.2999999999999997E-2</v>
      </c>
      <c r="O6" s="1">
        <v>0</v>
      </c>
      <c r="P6" s="1">
        <v>99.844999999999999</v>
      </c>
      <c r="Q6" s="1"/>
      <c r="R6" s="2">
        <f t="shared" si="1"/>
        <v>0.90858263335011524</v>
      </c>
      <c r="S6" s="2">
        <f t="shared" ref="S6:S69" si="13">AF6/$AQ6*(24/$AR6)</f>
        <v>1.9472675096179151</v>
      </c>
      <c r="T6" s="2">
        <f t="shared" si="2"/>
        <v>4.0100753142269956E-4</v>
      </c>
      <c r="U6" s="2">
        <f t="shared" si="3"/>
        <v>0.12992644018095464</v>
      </c>
      <c r="V6" s="2">
        <f t="shared" si="4"/>
        <v>7.0928207120389978E-3</v>
      </c>
      <c r="W6" s="2">
        <f t="shared" si="5"/>
        <v>0.17293449792603915</v>
      </c>
      <c r="X6" s="2">
        <f t="shared" si="6"/>
        <v>1.7187684056191181</v>
      </c>
      <c r="Y6" s="2">
        <f t="shared" si="7"/>
        <v>1.5940049374052308E-2</v>
      </c>
      <c r="Z6" s="2">
        <f t="shared" si="8"/>
        <v>4.0100753142269952E-3</v>
      </c>
      <c r="AA6" s="2">
        <f t="shared" si="9"/>
        <v>7.5188912141756171E-4</v>
      </c>
      <c r="AB6" s="2">
        <f t="shared" si="10"/>
        <v>2.8822416321006529E-3</v>
      </c>
      <c r="AC6" s="2">
        <f t="shared" si="11"/>
        <v>0</v>
      </c>
      <c r="AD6" s="2">
        <f t="shared" si="12"/>
        <v>4</v>
      </c>
      <c r="AF6">
        <v>7.7694999999999999</v>
      </c>
      <c r="AG6">
        <v>1.6000000000000001E-3</v>
      </c>
      <c r="AH6">
        <v>0.51839999999999997</v>
      </c>
      <c r="AI6">
        <v>2.8299999999999999E-2</v>
      </c>
      <c r="AJ6">
        <v>0.69</v>
      </c>
      <c r="AK6">
        <v>6.8578000000000001</v>
      </c>
      <c r="AL6">
        <v>6.3600000000000004E-2</v>
      </c>
      <c r="AM6">
        <v>1.6E-2</v>
      </c>
      <c r="AN6">
        <v>3.0000000000000001E-3</v>
      </c>
      <c r="AO6">
        <v>1.15E-2</v>
      </c>
      <c r="AP6">
        <v>0</v>
      </c>
      <c r="AQ6">
        <v>15.9598</v>
      </c>
      <c r="AR6">
        <v>6</v>
      </c>
    </row>
    <row r="7" spans="2:44" x14ac:dyDescent="0.15">
      <c r="C7" t="s">
        <v>36</v>
      </c>
      <c r="D7">
        <v>270</v>
      </c>
      <c r="E7" s="1">
        <v>56.654000000000003</v>
      </c>
      <c r="F7" s="1">
        <v>1.9E-2</v>
      </c>
      <c r="G7" s="1">
        <v>3.258</v>
      </c>
      <c r="H7" s="1">
        <v>0.30299999999999999</v>
      </c>
      <c r="I7" s="1">
        <v>6.0090000000000003</v>
      </c>
      <c r="J7" s="1">
        <v>33.491</v>
      </c>
      <c r="K7" s="1">
        <v>0.44</v>
      </c>
      <c r="L7" s="1">
        <v>7.2999999999999995E-2</v>
      </c>
      <c r="M7" s="1">
        <v>0.107</v>
      </c>
      <c r="N7" s="1">
        <v>5.3999999999999999E-2</v>
      </c>
      <c r="O7" s="1">
        <v>0</v>
      </c>
      <c r="P7" s="1">
        <v>100.408</v>
      </c>
      <c r="Q7" s="1"/>
      <c r="R7" s="2">
        <f t="shared" si="1"/>
        <v>0.90854290039036567</v>
      </c>
      <c r="S7" s="2">
        <f t="shared" si="13"/>
        <v>1.9466390899689761</v>
      </c>
      <c r="T7" s="2">
        <f t="shared" ref="T7:T70" si="14">AG7/$AQ7*(24/$AR7)</f>
        <v>5.0139450346275581E-4</v>
      </c>
      <c r="U7" s="2">
        <f t="shared" ref="U7:U70" si="15">AH7/$AQ7*(24/$AR7)</f>
        <v>0.13194196358622418</v>
      </c>
      <c r="V7" s="2">
        <f t="shared" ref="V7:V70" si="16">AI7/$AQ7*(24/$AR7)</f>
        <v>8.2228698567891959E-3</v>
      </c>
      <c r="W7" s="2">
        <f t="shared" ref="W7:W70" si="17">AJ7/$AQ7*(24/$AR7)</f>
        <v>0.17268026699257308</v>
      </c>
      <c r="X7" s="2">
        <f t="shared" ref="X7:X70" si="18">AK7/$AQ7*(24/$AR7)</f>
        <v>1.7154210146971263</v>
      </c>
      <c r="Y7" s="2">
        <f t="shared" ref="Y7:Y70" si="19">AL7/$AQ7*(24/$AR7)</f>
        <v>1.6195042461847012E-2</v>
      </c>
      <c r="Z7" s="2">
        <f t="shared" ref="Z7:Z70" si="20">AM7/$AQ7*(24/$AR7)</f>
        <v>2.1309266397167123E-3</v>
      </c>
      <c r="AA7" s="2">
        <f t="shared" ref="AA7:AA70" si="21">AN7/$AQ7*(24/$AR7)</f>
        <v>2.6824605935257431E-3</v>
      </c>
      <c r="AB7" s="2">
        <f t="shared" ref="AB7:AB70" si="22">AO7/$AQ7*(24/$AR7)</f>
        <v>3.6100404249318416E-3</v>
      </c>
      <c r="AC7" s="2">
        <f t="shared" ref="AC7:AC70" si="23">AP7/$AQ7*(24/$AR7)</f>
        <v>0</v>
      </c>
      <c r="AD7" s="2">
        <f t="shared" ref="AD7:AD70" si="24">AQ7/$AQ7*(24/$AR7)</f>
        <v>4</v>
      </c>
      <c r="AF7">
        <v>7.7648999999999999</v>
      </c>
      <c r="AG7">
        <v>2E-3</v>
      </c>
      <c r="AH7">
        <v>0.52629999999999999</v>
      </c>
      <c r="AI7">
        <v>3.2800000000000003E-2</v>
      </c>
      <c r="AJ7">
        <v>0.68879999999999997</v>
      </c>
      <c r="AK7">
        <v>6.8426</v>
      </c>
      <c r="AL7">
        <v>6.4600000000000005E-2</v>
      </c>
      <c r="AM7">
        <v>8.5000000000000006E-3</v>
      </c>
      <c r="AN7">
        <v>1.0699999999999999E-2</v>
      </c>
      <c r="AO7">
        <v>1.44E-2</v>
      </c>
      <c r="AP7">
        <v>0</v>
      </c>
      <c r="AQ7">
        <v>15.955500000000001</v>
      </c>
      <c r="AR7">
        <v>6</v>
      </c>
    </row>
    <row r="8" spans="2:44" x14ac:dyDescent="0.15">
      <c r="C8" t="s">
        <v>37</v>
      </c>
      <c r="D8">
        <v>271</v>
      </c>
      <c r="E8" s="1">
        <v>56.241999999999997</v>
      </c>
      <c r="F8" s="1">
        <v>1.4999999999999999E-2</v>
      </c>
      <c r="G8" s="1">
        <v>3.298</v>
      </c>
      <c r="H8" s="1">
        <v>0.33300000000000002</v>
      </c>
      <c r="I8" s="1">
        <v>5.9260000000000002</v>
      </c>
      <c r="J8" s="1">
        <v>33.634999999999998</v>
      </c>
      <c r="K8" s="1">
        <v>0.45900000000000002</v>
      </c>
      <c r="L8" s="1">
        <v>0.14299999999999999</v>
      </c>
      <c r="M8" s="1">
        <v>0.127</v>
      </c>
      <c r="N8" s="1">
        <v>2.4E-2</v>
      </c>
      <c r="O8" s="1">
        <v>0</v>
      </c>
      <c r="P8" s="1">
        <v>100.202</v>
      </c>
      <c r="Q8" s="1"/>
      <c r="R8" s="2">
        <f t="shared" si="1"/>
        <v>0.91005004555598101</v>
      </c>
      <c r="S8" s="2">
        <f t="shared" si="13"/>
        <v>1.935166526903388</v>
      </c>
      <c r="T8" s="2">
        <f t="shared" si="14"/>
        <v>4.0051566391729353E-4</v>
      </c>
      <c r="U8" s="2">
        <f t="shared" si="15"/>
        <v>0.13374719951938122</v>
      </c>
      <c r="V8" s="2">
        <f t="shared" si="16"/>
        <v>9.0616668961287661E-3</v>
      </c>
      <c r="W8" s="2">
        <f t="shared" si="17"/>
        <v>0.17051954391278773</v>
      </c>
      <c r="X8" s="2">
        <f t="shared" si="18"/>
        <v>1.725196190094747</v>
      </c>
      <c r="Y8" s="2">
        <f t="shared" si="19"/>
        <v>1.6921786800505649E-2</v>
      </c>
      <c r="Z8" s="2">
        <f t="shared" si="20"/>
        <v>4.1553500131419202E-3</v>
      </c>
      <c r="AA8" s="2">
        <f t="shared" si="21"/>
        <v>3.179093082343517E-3</v>
      </c>
      <c r="AB8" s="2">
        <f t="shared" si="22"/>
        <v>1.6020626556691741E-3</v>
      </c>
      <c r="AC8" s="2">
        <f t="shared" si="23"/>
        <v>0</v>
      </c>
      <c r="AD8" s="2">
        <f t="shared" si="24"/>
        <v>4</v>
      </c>
      <c r="AF8">
        <v>7.7306999999999997</v>
      </c>
      <c r="AG8">
        <v>1.6000000000000001E-3</v>
      </c>
      <c r="AH8">
        <v>0.5343</v>
      </c>
      <c r="AI8">
        <v>3.6200000000000003E-2</v>
      </c>
      <c r="AJ8">
        <v>0.68120000000000003</v>
      </c>
      <c r="AK8">
        <v>6.8918999999999997</v>
      </c>
      <c r="AL8">
        <v>6.7599999999999993E-2</v>
      </c>
      <c r="AM8">
        <v>1.66E-2</v>
      </c>
      <c r="AN8">
        <v>1.2699999999999999E-2</v>
      </c>
      <c r="AO8">
        <v>6.4000000000000003E-3</v>
      </c>
      <c r="AP8">
        <v>0</v>
      </c>
      <c r="AQ8">
        <v>15.9794</v>
      </c>
      <c r="AR8">
        <v>6</v>
      </c>
    </row>
    <row r="9" spans="2:44" x14ac:dyDescent="0.15">
      <c r="C9" t="s">
        <v>38</v>
      </c>
      <c r="D9">
        <v>272</v>
      </c>
      <c r="E9" s="1">
        <v>56.289000000000001</v>
      </c>
      <c r="F9" s="1">
        <v>8.0000000000000002E-3</v>
      </c>
      <c r="G9" s="1">
        <v>3.3330000000000002</v>
      </c>
      <c r="H9" s="1">
        <v>0.32800000000000001</v>
      </c>
      <c r="I9" s="1">
        <v>6.0720000000000001</v>
      </c>
      <c r="J9" s="1">
        <v>33.316000000000003</v>
      </c>
      <c r="K9" s="1">
        <v>0.47799999999999998</v>
      </c>
      <c r="L9" s="1">
        <v>8.3000000000000004E-2</v>
      </c>
      <c r="M9" s="1">
        <v>8.2000000000000003E-2</v>
      </c>
      <c r="N9" s="1">
        <v>4.2000000000000003E-2</v>
      </c>
      <c r="O9" s="1">
        <v>0</v>
      </c>
      <c r="P9" s="1">
        <v>100.03100000000001</v>
      </c>
      <c r="Q9" s="1"/>
      <c r="R9" s="2">
        <f t="shared" si="1"/>
        <v>0.90723810787500836</v>
      </c>
      <c r="S9" s="2">
        <f t="shared" si="13"/>
        <v>1.9418405061705193</v>
      </c>
      <c r="T9" s="2">
        <f t="shared" si="14"/>
        <v>2.0046357201027379E-4</v>
      </c>
      <c r="U9" s="2">
        <f t="shared" si="15"/>
        <v>0.13553843262544638</v>
      </c>
      <c r="V9" s="2">
        <f t="shared" si="16"/>
        <v>8.9456869009584671E-3</v>
      </c>
      <c r="W9" s="2">
        <f t="shared" si="17"/>
        <v>0.17518010399047801</v>
      </c>
      <c r="X9" s="2">
        <f t="shared" si="18"/>
        <v>1.7133120340788073</v>
      </c>
      <c r="Y9" s="2">
        <f t="shared" si="19"/>
        <v>1.7665852283405375E-2</v>
      </c>
      <c r="Z9" s="2">
        <f t="shared" si="20"/>
        <v>2.4306208106245697E-3</v>
      </c>
      <c r="AA9" s="2">
        <f t="shared" si="21"/>
        <v>2.0547516131053062E-3</v>
      </c>
      <c r="AB9" s="2">
        <f t="shared" si="22"/>
        <v>2.8064900081438329E-3</v>
      </c>
      <c r="AC9" s="2">
        <f t="shared" si="23"/>
        <v>0</v>
      </c>
      <c r="AD9" s="2">
        <f t="shared" si="24"/>
        <v>4</v>
      </c>
      <c r="AF9">
        <v>7.7493999999999996</v>
      </c>
      <c r="AG9">
        <v>8.0000000000000004E-4</v>
      </c>
      <c r="AH9">
        <v>0.54090000000000005</v>
      </c>
      <c r="AI9">
        <v>3.5700000000000003E-2</v>
      </c>
      <c r="AJ9">
        <v>0.69910000000000005</v>
      </c>
      <c r="AK9">
        <v>6.8373999999999997</v>
      </c>
      <c r="AL9">
        <v>7.0499999999999993E-2</v>
      </c>
      <c r="AM9">
        <v>9.7000000000000003E-3</v>
      </c>
      <c r="AN9">
        <v>8.2000000000000007E-3</v>
      </c>
      <c r="AO9">
        <v>1.12E-2</v>
      </c>
      <c r="AP9">
        <v>0</v>
      </c>
      <c r="AQ9">
        <v>15.962999999999999</v>
      </c>
      <c r="AR9">
        <v>6</v>
      </c>
    </row>
    <row r="10" spans="2:44" x14ac:dyDescent="0.15">
      <c r="C10" t="s">
        <v>39</v>
      </c>
      <c r="D10">
        <v>273</v>
      </c>
      <c r="E10" s="1">
        <v>56.03</v>
      </c>
      <c r="F10" s="1">
        <v>6.2E-2</v>
      </c>
      <c r="G10" s="1">
        <v>3.3580000000000001</v>
      </c>
      <c r="H10" s="1">
        <v>0.308</v>
      </c>
      <c r="I10" s="1">
        <v>6.2030000000000003</v>
      </c>
      <c r="J10" s="1">
        <v>33.476999999999997</v>
      </c>
      <c r="K10" s="1">
        <v>0.51100000000000001</v>
      </c>
      <c r="L10" s="1">
        <v>0.1</v>
      </c>
      <c r="M10" s="1">
        <v>3.9E-2</v>
      </c>
      <c r="N10" s="1">
        <v>2.1999999999999999E-2</v>
      </c>
      <c r="O10" s="1">
        <v>0</v>
      </c>
      <c r="P10" s="1">
        <v>100.11</v>
      </c>
      <c r="Q10" s="1"/>
      <c r="R10" s="2">
        <f t="shared" si="1"/>
        <v>0.90584064732084024</v>
      </c>
      <c r="S10" s="2">
        <f t="shared" si="13"/>
        <v>1.9308472710441713</v>
      </c>
      <c r="T10" s="2">
        <f t="shared" si="14"/>
        <v>1.6012209309598569E-3</v>
      </c>
      <c r="U10" s="2">
        <f t="shared" si="15"/>
        <v>0.13640400805614281</v>
      </c>
      <c r="V10" s="2">
        <f t="shared" si="16"/>
        <v>8.3813908104930016E-3</v>
      </c>
      <c r="W10" s="2">
        <f t="shared" si="17"/>
        <v>0.17876130549544028</v>
      </c>
      <c r="X10" s="2">
        <f t="shared" si="18"/>
        <v>1.7197362989279326</v>
      </c>
      <c r="Y10" s="2">
        <f t="shared" si="19"/>
        <v>1.8864384092870813E-2</v>
      </c>
      <c r="Z10" s="2">
        <f t="shared" si="20"/>
        <v>2.9272320144109886E-3</v>
      </c>
      <c r="AA10" s="2">
        <f t="shared" si="21"/>
        <v>9.7574400480366274E-4</v>
      </c>
      <c r="AB10" s="2">
        <f t="shared" si="22"/>
        <v>1.4761255457286181E-3</v>
      </c>
      <c r="AC10" s="2">
        <f t="shared" si="23"/>
        <v>0</v>
      </c>
      <c r="AD10" s="2">
        <f t="shared" si="24"/>
        <v>4</v>
      </c>
      <c r="AF10">
        <v>7.7175000000000002</v>
      </c>
      <c r="AG10">
        <v>6.4000000000000003E-3</v>
      </c>
      <c r="AH10">
        <v>0.54520000000000002</v>
      </c>
      <c r="AI10">
        <v>3.3500000000000002E-2</v>
      </c>
      <c r="AJ10">
        <v>0.71450000000000002</v>
      </c>
      <c r="AK10">
        <v>6.8737000000000004</v>
      </c>
      <c r="AL10">
        <v>7.5399999999999995E-2</v>
      </c>
      <c r="AM10">
        <v>1.17E-2</v>
      </c>
      <c r="AN10">
        <v>3.8999999999999998E-3</v>
      </c>
      <c r="AO10">
        <v>5.8999999999999999E-3</v>
      </c>
      <c r="AP10">
        <v>0</v>
      </c>
      <c r="AQ10">
        <v>15.9878</v>
      </c>
      <c r="AR10">
        <v>6</v>
      </c>
    </row>
    <row r="11" spans="2:44" x14ac:dyDescent="0.15">
      <c r="C11" t="s">
        <v>40</v>
      </c>
      <c r="D11">
        <v>274</v>
      </c>
      <c r="E11" s="1">
        <v>56.215000000000003</v>
      </c>
      <c r="F11" s="1">
        <v>4.7E-2</v>
      </c>
      <c r="G11" s="1">
        <v>3.3879999999999999</v>
      </c>
      <c r="H11" s="1">
        <v>0.33900000000000002</v>
      </c>
      <c r="I11" s="1">
        <v>5.8920000000000003</v>
      </c>
      <c r="J11" s="1">
        <v>33.366999999999997</v>
      </c>
      <c r="K11" s="1">
        <v>0.51700000000000002</v>
      </c>
      <c r="L11" s="1">
        <v>0.15</v>
      </c>
      <c r="M11" s="1">
        <v>9.0999999999999998E-2</v>
      </c>
      <c r="N11" s="1">
        <v>2.7E-2</v>
      </c>
      <c r="O11" s="1">
        <v>0</v>
      </c>
      <c r="P11" s="1">
        <v>100.033</v>
      </c>
      <c r="Q11" s="1"/>
      <c r="R11" s="2">
        <f t="shared" si="1"/>
        <v>0.90986776530001989</v>
      </c>
      <c r="S11" s="2">
        <f t="shared" si="13"/>
        <v>1.9387978826698407</v>
      </c>
      <c r="T11" s="2">
        <f t="shared" si="14"/>
        <v>1.2278009208506907E-3</v>
      </c>
      <c r="U11" s="2">
        <f t="shared" si="15"/>
        <v>0.13773921759012747</v>
      </c>
      <c r="V11" s="2">
        <f t="shared" si="16"/>
        <v>9.2460926488552014E-3</v>
      </c>
      <c r="W11" s="2">
        <f t="shared" si="17"/>
        <v>0.16993767031039561</v>
      </c>
      <c r="X11" s="2">
        <f t="shared" si="18"/>
        <v>1.715488458044915</v>
      </c>
      <c r="Y11" s="2">
        <f t="shared" si="19"/>
        <v>1.909355717731074E-2</v>
      </c>
      <c r="Z11" s="2">
        <f t="shared" si="20"/>
        <v>4.3850032887524674E-3</v>
      </c>
      <c r="AA11" s="2">
        <f t="shared" si="21"/>
        <v>2.2802017101512828E-3</v>
      </c>
      <c r="AB11" s="2">
        <f t="shared" si="22"/>
        <v>1.8041156388010147E-3</v>
      </c>
      <c r="AC11" s="2">
        <f t="shared" si="23"/>
        <v>0</v>
      </c>
      <c r="AD11" s="2">
        <f t="shared" si="24"/>
        <v>4</v>
      </c>
      <c r="AF11">
        <v>7.7374999999999998</v>
      </c>
      <c r="AG11">
        <v>4.8999999999999998E-3</v>
      </c>
      <c r="AH11">
        <v>0.54969999999999997</v>
      </c>
      <c r="AI11">
        <v>3.6900000000000002E-2</v>
      </c>
      <c r="AJ11">
        <v>0.67820000000000003</v>
      </c>
      <c r="AK11">
        <v>6.8463000000000003</v>
      </c>
      <c r="AL11">
        <v>7.6200000000000004E-2</v>
      </c>
      <c r="AM11">
        <v>1.7500000000000002E-2</v>
      </c>
      <c r="AN11">
        <v>9.1000000000000004E-3</v>
      </c>
      <c r="AO11">
        <v>7.1999999999999998E-3</v>
      </c>
      <c r="AP11">
        <v>0</v>
      </c>
      <c r="AQ11">
        <v>15.9635</v>
      </c>
      <c r="AR11">
        <v>6</v>
      </c>
    </row>
    <row r="12" spans="2:44" x14ac:dyDescent="0.15">
      <c r="C12" t="s">
        <v>40</v>
      </c>
      <c r="D12">
        <v>275</v>
      </c>
      <c r="E12" s="1">
        <v>55.945999999999998</v>
      </c>
      <c r="F12" s="1">
        <v>6.4000000000000001E-2</v>
      </c>
      <c r="G12" s="1">
        <v>3.45</v>
      </c>
      <c r="H12" s="1">
        <v>0.35699999999999998</v>
      </c>
      <c r="I12" s="1">
        <v>6.0529999999999999</v>
      </c>
      <c r="J12" s="1">
        <v>33.462000000000003</v>
      </c>
      <c r="K12" s="1">
        <v>0.54900000000000004</v>
      </c>
      <c r="L12" s="1">
        <v>0.13300000000000001</v>
      </c>
      <c r="M12" s="1">
        <v>9.1999999999999998E-2</v>
      </c>
      <c r="N12" s="1">
        <v>5.8000000000000003E-2</v>
      </c>
      <c r="O12" s="1">
        <v>0</v>
      </c>
      <c r="P12" s="1">
        <v>100.164</v>
      </c>
      <c r="Q12" s="1"/>
      <c r="R12" s="2">
        <f t="shared" si="1"/>
        <v>0.90786395061402003</v>
      </c>
      <c r="S12" s="2">
        <f t="shared" si="13"/>
        <v>1.9263862751105081</v>
      </c>
      <c r="T12" s="2">
        <f t="shared" si="14"/>
        <v>1.6505880219828313E-3</v>
      </c>
      <c r="U12" s="2">
        <f t="shared" si="15"/>
        <v>0.14002488386487685</v>
      </c>
      <c r="V12" s="2">
        <f t="shared" si="16"/>
        <v>9.7284657659291104E-3</v>
      </c>
      <c r="W12" s="2">
        <f t="shared" si="17"/>
        <v>0.17431209868515657</v>
      </c>
      <c r="X12" s="2">
        <f t="shared" si="18"/>
        <v>1.7175868903296798</v>
      </c>
      <c r="Y12" s="2">
        <f t="shared" si="19"/>
        <v>2.0257216633425657E-2</v>
      </c>
      <c r="Z12" s="2">
        <f t="shared" si="20"/>
        <v>3.8763809607172553E-3</v>
      </c>
      <c r="AA12" s="2">
        <f t="shared" si="21"/>
        <v>2.3008196670063707E-3</v>
      </c>
      <c r="AB12" s="2">
        <f t="shared" si="22"/>
        <v>3.8763809607172553E-3</v>
      </c>
      <c r="AC12" s="2">
        <f t="shared" si="23"/>
        <v>0</v>
      </c>
      <c r="AD12" s="2">
        <f t="shared" si="24"/>
        <v>4</v>
      </c>
      <c r="AF12">
        <v>7.7027999999999999</v>
      </c>
      <c r="AG12">
        <v>6.6E-3</v>
      </c>
      <c r="AH12">
        <v>0.55989999999999995</v>
      </c>
      <c r="AI12">
        <v>3.8899999999999997E-2</v>
      </c>
      <c r="AJ12">
        <v>0.69699999999999995</v>
      </c>
      <c r="AK12">
        <v>6.8678999999999997</v>
      </c>
      <c r="AL12">
        <v>8.1000000000000003E-2</v>
      </c>
      <c r="AM12">
        <v>1.55E-2</v>
      </c>
      <c r="AN12">
        <v>9.1999999999999998E-3</v>
      </c>
      <c r="AO12">
        <v>1.55E-2</v>
      </c>
      <c r="AP12">
        <v>0</v>
      </c>
      <c r="AQ12">
        <v>15.994300000000001</v>
      </c>
      <c r="AR12">
        <v>6</v>
      </c>
    </row>
    <row r="13" spans="2:44" x14ac:dyDescent="0.15">
      <c r="C13" t="s">
        <v>41</v>
      </c>
      <c r="D13">
        <v>276</v>
      </c>
      <c r="E13" s="1">
        <v>56.246000000000002</v>
      </c>
      <c r="F13" s="1">
        <v>5.8000000000000003E-2</v>
      </c>
      <c r="G13" s="1">
        <v>3.4550000000000001</v>
      </c>
      <c r="H13" s="1">
        <v>0.34699999999999998</v>
      </c>
      <c r="I13" s="1">
        <v>5.9930000000000003</v>
      </c>
      <c r="J13" s="1">
        <v>33.296999999999997</v>
      </c>
      <c r="K13" s="1">
        <v>0.52400000000000002</v>
      </c>
      <c r="L13" s="1">
        <v>0.11</v>
      </c>
      <c r="M13" s="1">
        <v>0.10199999999999999</v>
      </c>
      <c r="N13" s="1">
        <v>4.1000000000000002E-2</v>
      </c>
      <c r="O13" s="1">
        <v>0</v>
      </c>
      <c r="P13" s="1">
        <v>100.173</v>
      </c>
      <c r="Q13" s="1"/>
      <c r="R13" s="2">
        <f t="shared" si="1"/>
        <v>0.90828752811530944</v>
      </c>
      <c r="S13" s="2">
        <f t="shared" si="13"/>
        <v>1.9379655559105633</v>
      </c>
      <c r="T13" s="2">
        <f t="shared" si="14"/>
        <v>1.5035615614486816E-3</v>
      </c>
      <c r="U13" s="2">
        <f t="shared" si="15"/>
        <v>0.14030735304251946</v>
      </c>
      <c r="V13" s="2">
        <f t="shared" si="16"/>
        <v>9.4473784777692159E-3</v>
      </c>
      <c r="W13" s="2">
        <f t="shared" si="17"/>
        <v>0.1726840453323811</v>
      </c>
      <c r="X13" s="2">
        <f t="shared" si="18"/>
        <v>1.7102010387104454</v>
      </c>
      <c r="Y13" s="2">
        <f t="shared" si="19"/>
        <v>1.9345825423973038E-2</v>
      </c>
      <c r="Z13" s="2">
        <f t="shared" si="20"/>
        <v>3.2075979977571876E-3</v>
      </c>
      <c r="AA13" s="2">
        <f t="shared" si="21"/>
        <v>2.556054654462759E-3</v>
      </c>
      <c r="AB13" s="2">
        <f t="shared" si="22"/>
        <v>2.7314701699651051E-3</v>
      </c>
      <c r="AC13" s="2">
        <f t="shared" si="23"/>
        <v>0</v>
      </c>
      <c r="AD13" s="2">
        <f t="shared" si="24"/>
        <v>4</v>
      </c>
      <c r="AF13">
        <v>7.7335000000000003</v>
      </c>
      <c r="AG13">
        <v>6.0000000000000001E-3</v>
      </c>
      <c r="AH13">
        <v>0.55989999999999995</v>
      </c>
      <c r="AI13">
        <v>3.7699999999999997E-2</v>
      </c>
      <c r="AJ13">
        <v>0.68910000000000005</v>
      </c>
      <c r="AK13">
        <v>6.8246000000000002</v>
      </c>
      <c r="AL13">
        <v>7.7200000000000005E-2</v>
      </c>
      <c r="AM13">
        <v>1.2800000000000001E-2</v>
      </c>
      <c r="AN13">
        <v>1.0200000000000001E-2</v>
      </c>
      <c r="AO13">
        <v>1.09E-2</v>
      </c>
      <c r="AP13">
        <v>0</v>
      </c>
      <c r="AQ13">
        <v>15.9621</v>
      </c>
      <c r="AR13">
        <v>6</v>
      </c>
    </row>
    <row r="14" spans="2:44" x14ac:dyDescent="0.15">
      <c r="C14" t="s">
        <v>42</v>
      </c>
      <c r="D14">
        <v>277</v>
      </c>
      <c r="E14" s="1">
        <v>56.009</v>
      </c>
      <c r="F14" s="1">
        <v>9.4E-2</v>
      </c>
      <c r="G14" s="1">
        <v>3.4889999999999999</v>
      </c>
      <c r="H14" s="1">
        <v>0.35199999999999998</v>
      </c>
      <c r="I14" s="1">
        <v>5.9509999999999996</v>
      </c>
      <c r="J14" s="1">
        <v>33.286000000000001</v>
      </c>
      <c r="K14" s="1">
        <v>0.55000000000000004</v>
      </c>
      <c r="L14" s="1">
        <v>0.19</v>
      </c>
      <c r="M14" s="1">
        <v>7.8E-2</v>
      </c>
      <c r="N14" s="1">
        <v>6.2E-2</v>
      </c>
      <c r="O14" s="1">
        <v>0</v>
      </c>
      <c r="P14" s="1">
        <v>100.06100000000001</v>
      </c>
      <c r="Q14" s="1"/>
      <c r="R14" s="2">
        <f t="shared" si="1"/>
        <v>0.90884550942794073</v>
      </c>
      <c r="S14" s="2">
        <f t="shared" si="13"/>
        <v>1.931453177613379</v>
      </c>
      <c r="T14" s="2">
        <f t="shared" si="14"/>
        <v>2.4284301575976069E-3</v>
      </c>
      <c r="U14" s="2">
        <f t="shared" si="15"/>
        <v>0.14182532827619013</v>
      </c>
      <c r="V14" s="2">
        <f t="shared" si="16"/>
        <v>9.5885438181431276E-3</v>
      </c>
      <c r="W14" s="2">
        <f t="shared" si="17"/>
        <v>0.17161740959104735</v>
      </c>
      <c r="X14" s="2">
        <f t="shared" si="18"/>
        <v>1.7110919173332333</v>
      </c>
      <c r="Y14" s="2">
        <f t="shared" si="19"/>
        <v>2.0328714308961406E-2</v>
      </c>
      <c r="Z14" s="2">
        <f t="shared" si="20"/>
        <v>5.5578504637800894E-3</v>
      </c>
      <c r="AA14" s="2">
        <f t="shared" si="21"/>
        <v>1.9527582710578693E-3</v>
      </c>
      <c r="AB14" s="2">
        <f t="shared" si="22"/>
        <v>4.1558701666103374E-3</v>
      </c>
      <c r="AC14" s="2">
        <f t="shared" si="23"/>
        <v>0</v>
      </c>
      <c r="AD14" s="2">
        <f t="shared" si="24"/>
        <v>4</v>
      </c>
      <c r="AF14">
        <v>7.7149000000000001</v>
      </c>
      <c r="AG14">
        <v>9.7000000000000003E-3</v>
      </c>
      <c r="AH14">
        <v>0.5665</v>
      </c>
      <c r="AI14">
        <v>3.8300000000000001E-2</v>
      </c>
      <c r="AJ14">
        <v>0.6855</v>
      </c>
      <c r="AK14">
        <v>6.8346999999999998</v>
      </c>
      <c r="AL14">
        <v>8.1199999999999994E-2</v>
      </c>
      <c r="AM14">
        <v>2.2200000000000001E-2</v>
      </c>
      <c r="AN14">
        <v>7.7999999999999996E-3</v>
      </c>
      <c r="AO14">
        <v>1.66E-2</v>
      </c>
      <c r="AP14">
        <v>0</v>
      </c>
      <c r="AQ14">
        <v>15.977399999999999</v>
      </c>
      <c r="AR14">
        <v>6</v>
      </c>
    </row>
    <row r="15" spans="2:44" x14ac:dyDescent="0.15">
      <c r="C15" t="s">
        <v>43</v>
      </c>
      <c r="D15">
        <v>278</v>
      </c>
      <c r="E15" s="1">
        <v>56.231999999999999</v>
      </c>
      <c r="F15" s="1">
        <v>7.8E-2</v>
      </c>
      <c r="G15" s="1">
        <v>3.5379999999999998</v>
      </c>
      <c r="H15" s="1">
        <v>0.35099999999999998</v>
      </c>
      <c r="I15" s="1">
        <v>6.0439999999999996</v>
      </c>
      <c r="J15" s="1">
        <v>33.271999999999998</v>
      </c>
      <c r="K15" s="1">
        <v>0.55300000000000005</v>
      </c>
      <c r="L15" s="1">
        <v>0.09</v>
      </c>
      <c r="M15" s="1">
        <v>5.0999999999999997E-2</v>
      </c>
      <c r="N15" s="1">
        <v>6.8000000000000005E-2</v>
      </c>
      <c r="O15" s="1">
        <v>0</v>
      </c>
      <c r="P15" s="1">
        <v>100.277</v>
      </c>
      <c r="Q15" s="1"/>
      <c r="R15" s="2">
        <f t="shared" si="1"/>
        <v>0.90751568264453997</v>
      </c>
      <c r="S15" s="2">
        <f t="shared" si="13"/>
        <v>1.9351945790904195</v>
      </c>
      <c r="T15" s="2">
        <f t="shared" si="14"/>
        <v>2.0290835306053432E-3</v>
      </c>
      <c r="U15" s="2">
        <f t="shared" si="15"/>
        <v>0.14351382156590137</v>
      </c>
      <c r="V15" s="2">
        <f t="shared" si="16"/>
        <v>9.5442077180325404E-3</v>
      </c>
      <c r="W15" s="2">
        <f t="shared" si="17"/>
        <v>0.17395007452498151</v>
      </c>
      <c r="X15" s="2">
        <f t="shared" si="18"/>
        <v>1.7069101566903393</v>
      </c>
      <c r="Y15" s="2">
        <f t="shared" si="19"/>
        <v>2.0391036961885795E-2</v>
      </c>
      <c r="Z15" s="2">
        <f t="shared" si="20"/>
        <v>2.6302934655995191E-3</v>
      </c>
      <c r="AA15" s="2">
        <f t="shared" si="21"/>
        <v>1.2775711118626237E-3</v>
      </c>
      <c r="AB15" s="2">
        <f t="shared" si="22"/>
        <v>4.5341249264144092E-3</v>
      </c>
      <c r="AC15" s="2">
        <f t="shared" si="23"/>
        <v>0</v>
      </c>
      <c r="AD15" s="2">
        <f t="shared" si="24"/>
        <v>4</v>
      </c>
      <c r="AF15">
        <v>7.7252000000000001</v>
      </c>
      <c r="AG15">
        <v>8.0999999999999996E-3</v>
      </c>
      <c r="AH15">
        <v>0.57289999999999996</v>
      </c>
      <c r="AI15">
        <v>3.8100000000000002E-2</v>
      </c>
      <c r="AJ15">
        <v>0.69440000000000002</v>
      </c>
      <c r="AK15">
        <v>6.8139000000000003</v>
      </c>
      <c r="AL15">
        <v>8.14E-2</v>
      </c>
      <c r="AM15">
        <v>1.0500000000000001E-2</v>
      </c>
      <c r="AN15">
        <v>5.1000000000000004E-3</v>
      </c>
      <c r="AO15">
        <v>1.8100000000000002E-2</v>
      </c>
      <c r="AP15">
        <v>0</v>
      </c>
      <c r="AQ15">
        <v>15.9678</v>
      </c>
      <c r="AR15">
        <v>6</v>
      </c>
    </row>
    <row r="16" spans="2:44" x14ac:dyDescent="0.15">
      <c r="C16" t="s">
        <v>44</v>
      </c>
      <c r="D16">
        <v>279</v>
      </c>
      <c r="E16" s="1">
        <v>56.094000000000001</v>
      </c>
      <c r="F16" s="1">
        <v>7.9000000000000001E-2</v>
      </c>
      <c r="G16" s="1">
        <v>3.5179999999999998</v>
      </c>
      <c r="H16" s="1">
        <v>0.36499999999999999</v>
      </c>
      <c r="I16" s="1">
        <v>6.0049999999999999</v>
      </c>
      <c r="J16" s="1">
        <v>33.36</v>
      </c>
      <c r="K16" s="1">
        <v>0.56299999999999994</v>
      </c>
      <c r="L16" s="1">
        <v>0.1</v>
      </c>
      <c r="M16" s="1">
        <v>6.6000000000000003E-2</v>
      </c>
      <c r="N16" s="1">
        <v>4.2000000000000003E-2</v>
      </c>
      <c r="O16" s="1">
        <v>0</v>
      </c>
      <c r="P16" s="1">
        <v>100.19199999999999</v>
      </c>
      <c r="Q16" s="1"/>
      <c r="R16" s="2">
        <f t="shared" si="1"/>
        <v>0.90827113601954901</v>
      </c>
      <c r="S16" s="2">
        <f t="shared" si="13"/>
        <v>1.9316423366802715</v>
      </c>
      <c r="T16" s="2">
        <f t="shared" si="14"/>
        <v>2.0532338433032027E-3</v>
      </c>
      <c r="U16" s="2">
        <f t="shared" si="15"/>
        <v>0.1427999098580264</v>
      </c>
      <c r="V16" s="2">
        <f t="shared" si="16"/>
        <v>9.9406565340411143E-3</v>
      </c>
      <c r="W16" s="2">
        <f t="shared" si="17"/>
        <v>0.17294739214262464</v>
      </c>
      <c r="X16" s="2">
        <f t="shared" si="18"/>
        <v>1.7124721436262114</v>
      </c>
      <c r="Y16" s="2">
        <f t="shared" si="19"/>
        <v>2.0782732804166565E-2</v>
      </c>
      <c r="Z16" s="2">
        <f t="shared" si="20"/>
        <v>2.9045747051606279E-3</v>
      </c>
      <c r="AA16" s="2">
        <f t="shared" si="21"/>
        <v>1.6526028494879435E-3</v>
      </c>
      <c r="AB16" s="2">
        <f t="shared" si="22"/>
        <v>2.8044169567068133E-3</v>
      </c>
      <c r="AC16" s="2">
        <f t="shared" si="23"/>
        <v>0</v>
      </c>
      <c r="AD16" s="2">
        <f t="shared" si="24"/>
        <v>4</v>
      </c>
      <c r="AF16">
        <v>7.7144000000000004</v>
      </c>
      <c r="AG16">
        <v>8.2000000000000007E-3</v>
      </c>
      <c r="AH16">
        <v>0.57030000000000003</v>
      </c>
      <c r="AI16">
        <v>3.9699999999999999E-2</v>
      </c>
      <c r="AJ16">
        <v>0.69069999999999998</v>
      </c>
      <c r="AK16">
        <v>6.8391000000000002</v>
      </c>
      <c r="AL16">
        <v>8.3000000000000004E-2</v>
      </c>
      <c r="AM16">
        <v>1.1599999999999999E-2</v>
      </c>
      <c r="AN16">
        <v>6.6E-3</v>
      </c>
      <c r="AO16">
        <v>1.12E-2</v>
      </c>
      <c r="AP16">
        <v>0</v>
      </c>
      <c r="AQ16">
        <v>15.9748</v>
      </c>
      <c r="AR16">
        <v>6</v>
      </c>
    </row>
    <row r="17" spans="3:44" x14ac:dyDescent="0.15">
      <c r="C17" t="s">
        <v>45</v>
      </c>
      <c r="D17">
        <v>280</v>
      </c>
      <c r="E17" s="1">
        <v>56.033000000000001</v>
      </c>
      <c r="F17" s="1">
        <v>6.2E-2</v>
      </c>
      <c r="G17" s="1">
        <v>3.5139999999999998</v>
      </c>
      <c r="H17" s="1">
        <v>0.36099999999999999</v>
      </c>
      <c r="I17" s="1">
        <v>6.07</v>
      </c>
      <c r="J17" s="1">
        <v>33.173000000000002</v>
      </c>
      <c r="K17" s="1">
        <v>0.55000000000000004</v>
      </c>
      <c r="L17" s="1">
        <v>0.123</v>
      </c>
      <c r="M17" s="1">
        <v>8.4000000000000005E-2</v>
      </c>
      <c r="N17" s="1">
        <v>1.4999999999999999E-2</v>
      </c>
      <c r="O17" s="1">
        <v>0</v>
      </c>
      <c r="P17" s="1">
        <v>99.984999999999999</v>
      </c>
      <c r="Q17" s="1"/>
      <c r="R17" s="2">
        <f t="shared" si="1"/>
        <v>0.90689907524449476</v>
      </c>
      <c r="S17" s="2">
        <f t="shared" si="13"/>
        <v>1.9351888394003744</v>
      </c>
      <c r="T17" s="2">
        <f t="shared" si="14"/>
        <v>1.6036784374158226E-3</v>
      </c>
      <c r="U17" s="2">
        <f t="shared" si="15"/>
        <v>0.14305312811260829</v>
      </c>
      <c r="V17" s="2">
        <f t="shared" si="16"/>
        <v>9.847587904756535E-3</v>
      </c>
      <c r="W17" s="2">
        <f t="shared" si="17"/>
        <v>0.17532715666560172</v>
      </c>
      <c r="X17" s="2">
        <f t="shared" si="18"/>
        <v>1.7078674208966818</v>
      </c>
      <c r="Y17" s="2">
        <f t="shared" si="19"/>
        <v>2.0346670174713248E-2</v>
      </c>
      <c r="Z17" s="2">
        <f t="shared" si="20"/>
        <v>3.6082764841856006E-3</v>
      </c>
      <c r="AA17" s="2">
        <f t="shared" si="21"/>
        <v>2.1048279491082669E-3</v>
      </c>
      <c r="AB17" s="2">
        <f t="shared" si="22"/>
        <v>1.0022990233848892E-3</v>
      </c>
      <c r="AC17" s="2">
        <f t="shared" si="23"/>
        <v>0</v>
      </c>
      <c r="AD17" s="2">
        <f t="shared" si="24"/>
        <v>4</v>
      </c>
      <c r="AF17">
        <v>7.7229999999999999</v>
      </c>
      <c r="AG17">
        <v>6.4000000000000003E-3</v>
      </c>
      <c r="AH17">
        <v>0.57089999999999996</v>
      </c>
      <c r="AI17">
        <v>3.9300000000000002E-2</v>
      </c>
      <c r="AJ17">
        <v>0.69969999999999999</v>
      </c>
      <c r="AK17">
        <v>6.8158000000000003</v>
      </c>
      <c r="AL17">
        <v>8.1199999999999994E-2</v>
      </c>
      <c r="AM17">
        <v>1.44E-2</v>
      </c>
      <c r="AN17">
        <v>8.3999999999999995E-3</v>
      </c>
      <c r="AO17">
        <v>4.0000000000000001E-3</v>
      </c>
      <c r="AP17">
        <v>0</v>
      </c>
      <c r="AQ17">
        <v>15.9633</v>
      </c>
      <c r="AR17">
        <v>6</v>
      </c>
    </row>
    <row r="18" spans="3:44" x14ac:dyDescent="0.15">
      <c r="C18" t="s">
        <v>46</v>
      </c>
      <c r="D18">
        <v>281</v>
      </c>
      <c r="E18" s="1">
        <v>56.033000000000001</v>
      </c>
      <c r="F18" s="1">
        <v>6.5000000000000002E-2</v>
      </c>
      <c r="G18" s="1">
        <v>3.5449999999999999</v>
      </c>
      <c r="H18" s="1">
        <v>0.36799999999999999</v>
      </c>
      <c r="I18" s="1">
        <v>6.0640000000000001</v>
      </c>
      <c r="J18" s="1">
        <v>33.442999999999998</v>
      </c>
      <c r="K18" s="1">
        <v>0.56699999999999995</v>
      </c>
      <c r="L18" s="1">
        <v>0.14299999999999999</v>
      </c>
      <c r="M18" s="1">
        <v>8.4000000000000005E-2</v>
      </c>
      <c r="N18" s="1">
        <v>1.2E-2</v>
      </c>
      <c r="O18" s="1">
        <v>0</v>
      </c>
      <c r="P18" s="1">
        <v>100.324</v>
      </c>
      <c r="Q18" s="1"/>
      <c r="R18" s="2">
        <f t="shared" si="1"/>
        <v>0.90766622067375846</v>
      </c>
      <c r="S18" s="2">
        <f t="shared" si="13"/>
        <v>1.9273459887627795</v>
      </c>
      <c r="T18" s="2">
        <f t="shared" si="14"/>
        <v>1.6768235456058463E-3</v>
      </c>
      <c r="U18" s="2">
        <f t="shared" si="15"/>
        <v>0.14373130779722951</v>
      </c>
      <c r="V18" s="2">
        <f t="shared" si="16"/>
        <v>1.0010886839437889E-2</v>
      </c>
      <c r="W18" s="2">
        <f t="shared" si="17"/>
        <v>0.1744397031772052</v>
      </c>
      <c r="X18" s="2">
        <f t="shared" si="18"/>
        <v>1.7147898339444145</v>
      </c>
      <c r="Y18" s="2">
        <f t="shared" si="19"/>
        <v>2.0897726277326594E-2</v>
      </c>
      <c r="Z18" s="2">
        <f t="shared" si="20"/>
        <v>4.1545180383667241E-3</v>
      </c>
      <c r="AA18" s="2">
        <f t="shared" si="21"/>
        <v>2.1022862362819563E-3</v>
      </c>
      <c r="AB18" s="2">
        <f t="shared" si="22"/>
        <v>8.0087094715503113E-4</v>
      </c>
      <c r="AC18" s="2">
        <f t="shared" si="23"/>
        <v>0</v>
      </c>
      <c r="AD18" s="2">
        <f t="shared" si="24"/>
        <v>4</v>
      </c>
      <c r="AF18">
        <v>7.7009999999999996</v>
      </c>
      <c r="AG18">
        <v>6.7000000000000002E-3</v>
      </c>
      <c r="AH18">
        <v>0.57430000000000003</v>
      </c>
      <c r="AI18">
        <v>0.04</v>
      </c>
      <c r="AJ18">
        <v>0.69699999999999995</v>
      </c>
      <c r="AK18">
        <v>6.8517000000000001</v>
      </c>
      <c r="AL18">
        <v>8.3500000000000005E-2</v>
      </c>
      <c r="AM18">
        <v>1.66E-2</v>
      </c>
      <c r="AN18">
        <v>8.3999999999999995E-3</v>
      </c>
      <c r="AO18">
        <v>3.2000000000000002E-3</v>
      </c>
      <c r="AP18">
        <v>0</v>
      </c>
      <c r="AQ18">
        <v>15.9826</v>
      </c>
      <c r="AR18">
        <v>6</v>
      </c>
    </row>
    <row r="19" spans="3:44" x14ac:dyDescent="0.15">
      <c r="C19" t="s">
        <v>47</v>
      </c>
      <c r="D19">
        <v>282</v>
      </c>
      <c r="E19" s="1">
        <v>56.054000000000002</v>
      </c>
      <c r="F19" s="1">
        <v>7.6999999999999999E-2</v>
      </c>
      <c r="G19" s="1">
        <v>3.556</v>
      </c>
      <c r="H19" s="1">
        <v>0.35299999999999998</v>
      </c>
      <c r="I19" s="1">
        <v>6.101</v>
      </c>
      <c r="J19" s="1">
        <v>33.502000000000002</v>
      </c>
      <c r="K19" s="1">
        <v>0.55400000000000005</v>
      </c>
      <c r="L19" s="1">
        <v>0.107</v>
      </c>
      <c r="M19" s="1">
        <v>8.1000000000000003E-2</v>
      </c>
      <c r="N19" s="1">
        <v>4.9000000000000002E-2</v>
      </c>
      <c r="O19" s="1">
        <v>0</v>
      </c>
      <c r="P19" s="1">
        <v>100.434</v>
      </c>
      <c r="Q19" s="1"/>
      <c r="R19" s="2">
        <f t="shared" si="1"/>
        <v>0.90730106644790809</v>
      </c>
      <c r="S19" s="2">
        <f t="shared" si="13"/>
        <v>1.9251838511181152</v>
      </c>
      <c r="T19" s="2">
        <f t="shared" si="14"/>
        <v>2.0011006053329331E-3</v>
      </c>
      <c r="U19" s="2">
        <f t="shared" si="15"/>
        <v>0.1439541747961379</v>
      </c>
      <c r="V19" s="2">
        <f t="shared" si="16"/>
        <v>9.5802691480314176E-3</v>
      </c>
      <c r="W19" s="2">
        <f t="shared" si="17"/>
        <v>0.17524638551203162</v>
      </c>
      <c r="X19" s="2">
        <f t="shared" si="18"/>
        <v>1.7152433838611236</v>
      </c>
      <c r="Y19" s="2">
        <f t="shared" si="19"/>
        <v>2.0386212416829259E-2</v>
      </c>
      <c r="Z19" s="2">
        <f t="shared" si="20"/>
        <v>3.1017059382660462E-3</v>
      </c>
      <c r="AA19" s="2">
        <f t="shared" si="21"/>
        <v>2.0261143628995948E-3</v>
      </c>
      <c r="AB19" s="2">
        <f t="shared" si="22"/>
        <v>3.2517884836660163E-3</v>
      </c>
      <c r="AC19" s="2">
        <f t="shared" si="23"/>
        <v>0</v>
      </c>
      <c r="AD19" s="2">
        <f t="shared" si="24"/>
        <v>4</v>
      </c>
      <c r="AF19">
        <v>7.6965000000000003</v>
      </c>
      <c r="AG19">
        <v>8.0000000000000002E-3</v>
      </c>
      <c r="AH19">
        <v>0.57550000000000001</v>
      </c>
      <c r="AI19">
        <v>3.8300000000000001E-2</v>
      </c>
      <c r="AJ19">
        <v>0.7006</v>
      </c>
      <c r="AK19">
        <v>6.8571999999999997</v>
      </c>
      <c r="AL19">
        <v>8.1500000000000003E-2</v>
      </c>
      <c r="AM19">
        <v>1.24E-2</v>
      </c>
      <c r="AN19">
        <v>8.0999999999999996E-3</v>
      </c>
      <c r="AO19">
        <v>1.2999999999999999E-2</v>
      </c>
      <c r="AP19">
        <v>0</v>
      </c>
      <c r="AQ19">
        <v>15.991199999999999</v>
      </c>
      <c r="AR19">
        <v>6</v>
      </c>
    </row>
    <row r="20" spans="3:44" x14ac:dyDescent="0.15">
      <c r="C20" t="s">
        <v>48</v>
      </c>
      <c r="D20">
        <v>283</v>
      </c>
      <c r="E20" s="1">
        <v>55.725999999999999</v>
      </c>
      <c r="F20" s="1">
        <v>7.3999999999999996E-2</v>
      </c>
      <c r="G20" s="1">
        <v>3.5830000000000002</v>
      </c>
      <c r="H20" s="1">
        <v>0.38</v>
      </c>
      <c r="I20" s="1">
        <v>6.0949999999999998</v>
      </c>
      <c r="J20" s="1">
        <v>33.472999999999999</v>
      </c>
      <c r="K20" s="1">
        <v>0.60399999999999998</v>
      </c>
      <c r="L20" s="1">
        <v>0.16</v>
      </c>
      <c r="M20" s="1">
        <v>8.5999999999999993E-2</v>
      </c>
      <c r="N20" s="1">
        <v>2.3E-2</v>
      </c>
      <c r="O20" s="1">
        <v>0</v>
      </c>
      <c r="P20" s="1">
        <v>100.20399999999999</v>
      </c>
      <c r="Q20" s="1"/>
      <c r="R20" s="2">
        <f t="shared" si="1"/>
        <v>0.90731353135313531</v>
      </c>
      <c r="S20" s="2">
        <f t="shared" si="13"/>
        <v>1.9184203949012746</v>
      </c>
      <c r="T20" s="2">
        <f t="shared" si="14"/>
        <v>1.9245188702824293E-3</v>
      </c>
      <c r="U20" s="2">
        <f t="shared" si="15"/>
        <v>0.14538865283679078</v>
      </c>
      <c r="V20" s="2">
        <f t="shared" si="16"/>
        <v>1.034741314671332E-2</v>
      </c>
      <c r="W20" s="2">
        <f t="shared" si="17"/>
        <v>0.17548112971757057</v>
      </c>
      <c r="X20" s="2">
        <f t="shared" si="18"/>
        <v>1.7177955511122216</v>
      </c>
      <c r="Y20" s="2">
        <f t="shared" si="19"/>
        <v>2.2269432641839539E-2</v>
      </c>
      <c r="Z20" s="2">
        <f t="shared" si="20"/>
        <v>4.6738315421144712E-3</v>
      </c>
      <c r="AA20" s="2">
        <f t="shared" si="21"/>
        <v>2.1494626343414145E-3</v>
      </c>
      <c r="AB20" s="2">
        <f t="shared" si="22"/>
        <v>1.5246188452886777E-3</v>
      </c>
      <c r="AC20" s="2">
        <f t="shared" si="23"/>
        <v>0</v>
      </c>
      <c r="AD20" s="2">
        <f t="shared" si="24"/>
        <v>4</v>
      </c>
      <c r="AF20">
        <v>7.6756000000000002</v>
      </c>
      <c r="AG20">
        <v>7.7000000000000002E-3</v>
      </c>
      <c r="AH20">
        <v>0.58169999999999999</v>
      </c>
      <c r="AI20">
        <v>4.1399999999999999E-2</v>
      </c>
      <c r="AJ20">
        <v>0.70209999999999995</v>
      </c>
      <c r="AK20">
        <v>6.8728999999999996</v>
      </c>
      <c r="AL20">
        <v>8.9099999999999999E-2</v>
      </c>
      <c r="AM20">
        <v>1.8700000000000001E-2</v>
      </c>
      <c r="AN20">
        <v>8.6E-3</v>
      </c>
      <c r="AO20">
        <v>6.1000000000000004E-3</v>
      </c>
      <c r="AP20">
        <v>0</v>
      </c>
      <c r="AQ20">
        <v>16.004000000000001</v>
      </c>
      <c r="AR20">
        <v>6</v>
      </c>
    </row>
    <row r="21" spans="3:44" x14ac:dyDescent="0.15">
      <c r="C21" t="s">
        <v>49</v>
      </c>
      <c r="D21">
        <v>284</v>
      </c>
      <c r="E21" s="1">
        <v>56.042000000000002</v>
      </c>
      <c r="F21" s="1">
        <v>5.3999999999999999E-2</v>
      </c>
      <c r="G21" s="1">
        <v>3.6389999999999998</v>
      </c>
      <c r="H21" s="1">
        <v>0.38100000000000001</v>
      </c>
      <c r="I21" s="1">
        <v>6.101</v>
      </c>
      <c r="J21" s="1">
        <v>33.168999999999997</v>
      </c>
      <c r="K21" s="1">
        <v>0.60199999999999998</v>
      </c>
      <c r="L21" s="1">
        <v>0.187</v>
      </c>
      <c r="M21" s="1">
        <v>7.1999999999999995E-2</v>
      </c>
      <c r="N21" s="1">
        <v>3.5999999999999997E-2</v>
      </c>
      <c r="O21" s="1">
        <v>0</v>
      </c>
      <c r="P21" s="1">
        <v>100.283</v>
      </c>
      <c r="Q21" s="1"/>
      <c r="R21" s="2">
        <f t="shared" si="1"/>
        <v>0.90645995520955536</v>
      </c>
      <c r="S21" s="2">
        <f t="shared" si="13"/>
        <v>1.9300440120454019</v>
      </c>
      <c r="T21" s="2">
        <f t="shared" si="14"/>
        <v>1.402375273118845E-3</v>
      </c>
      <c r="U21" s="2">
        <f t="shared" si="15"/>
        <v>0.14772520957371549</v>
      </c>
      <c r="V21" s="2">
        <f t="shared" si="16"/>
        <v>1.036756005484289E-2</v>
      </c>
      <c r="W21" s="2">
        <f t="shared" si="17"/>
        <v>0.17572263020490958</v>
      </c>
      <c r="X21" s="2">
        <f t="shared" si="18"/>
        <v>1.7028592178001491</v>
      </c>
      <c r="Y21" s="2">
        <f t="shared" si="19"/>
        <v>2.2212622629578852E-2</v>
      </c>
      <c r="Z21" s="2">
        <f t="shared" si="20"/>
        <v>5.4592465989269324E-3</v>
      </c>
      <c r="AA21" s="2">
        <f t="shared" si="21"/>
        <v>1.8030539225813722E-3</v>
      </c>
      <c r="AB21" s="2">
        <f t="shared" si="22"/>
        <v>2.4040718967751631E-3</v>
      </c>
      <c r="AC21" s="2">
        <f t="shared" si="23"/>
        <v>0</v>
      </c>
      <c r="AD21" s="2">
        <f t="shared" si="24"/>
        <v>4</v>
      </c>
      <c r="AF21">
        <v>7.7070999999999996</v>
      </c>
      <c r="AG21">
        <v>5.5999999999999999E-3</v>
      </c>
      <c r="AH21">
        <v>0.58989999999999998</v>
      </c>
      <c r="AI21">
        <v>4.1399999999999999E-2</v>
      </c>
      <c r="AJ21">
        <v>0.70169999999999999</v>
      </c>
      <c r="AK21">
        <v>6.7999000000000001</v>
      </c>
      <c r="AL21">
        <v>8.8700000000000001E-2</v>
      </c>
      <c r="AM21">
        <v>2.18E-2</v>
      </c>
      <c r="AN21">
        <v>7.1999999999999998E-3</v>
      </c>
      <c r="AO21">
        <v>9.5999999999999992E-3</v>
      </c>
      <c r="AP21">
        <v>0</v>
      </c>
      <c r="AQ21">
        <v>15.972899999999999</v>
      </c>
      <c r="AR21">
        <v>6</v>
      </c>
    </row>
    <row r="22" spans="3:44" x14ac:dyDescent="0.15">
      <c r="C22" t="s">
        <v>50</v>
      </c>
      <c r="D22">
        <v>285</v>
      </c>
      <c r="E22" s="1">
        <v>55.966000000000001</v>
      </c>
      <c r="F22" s="1">
        <v>9.9000000000000005E-2</v>
      </c>
      <c r="G22" s="1">
        <v>3.59</v>
      </c>
      <c r="H22" s="1">
        <v>0.41399999999999998</v>
      </c>
      <c r="I22" s="1">
        <v>6.0369999999999999</v>
      </c>
      <c r="J22" s="1">
        <v>33.329000000000001</v>
      </c>
      <c r="K22" s="1">
        <v>0.58899999999999997</v>
      </c>
      <c r="L22" s="1">
        <v>9.2999999999999999E-2</v>
      </c>
      <c r="M22" s="1">
        <v>0.08</v>
      </c>
      <c r="N22" s="1">
        <v>4.3999999999999997E-2</v>
      </c>
      <c r="O22" s="1">
        <v>0</v>
      </c>
      <c r="P22" s="1">
        <v>100.241</v>
      </c>
      <c r="Q22" s="1"/>
      <c r="R22" s="2">
        <f t="shared" si="1"/>
        <v>0.9077577045696068</v>
      </c>
      <c r="S22" s="2">
        <f t="shared" si="13"/>
        <v>1.9267853120072089</v>
      </c>
      <c r="T22" s="2">
        <f t="shared" si="14"/>
        <v>2.5531275812870767E-3</v>
      </c>
      <c r="U22" s="2">
        <f t="shared" si="15"/>
        <v>0.1456784561087332</v>
      </c>
      <c r="V22" s="2">
        <f t="shared" si="16"/>
        <v>1.1263798152737103E-2</v>
      </c>
      <c r="W22" s="2">
        <f t="shared" si="17"/>
        <v>0.17381292082801433</v>
      </c>
      <c r="X22" s="2">
        <f t="shared" si="18"/>
        <v>1.7104953568120949</v>
      </c>
      <c r="Y22" s="2">
        <f t="shared" si="19"/>
        <v>2.1726615103501792E-2</v>
      </c>
      <c r="Z22" s="2">
        <f t="shared" si="20"/>
        <v>2.7033115566569049E-3</v>
      </c>
      <c r="AA22" s="2">
        <f t="shared" si="21"/>
        <v>2.0024530049310408E-3</v>
      </c>
      <c r="AB22" s="2">
        <f t="shared" si="22"/>
        <v>2.9285875197116468E-3</v>
      </c>
      <c r="AC22" s="2">
        <f t="shared" si="23"/>
        <v>0</v>
      </c>
      <c r="AD22" s="2">
        <f t="shared" si="24"/>
        <v>4</v>
      </c>
      <c r="AF22">
        <v>7.6977000000000002</v>
      </c>
      <c r="AG22">
        <v>1.0200000000000001E-2</v>
      </c>
      <c r="AH22">
        <v>0.58199999999999996</v>
      </c>
      <c r="AI22">
        <v>4.4999999999999998E-2</v>
      </c>
      <c r="AJ22">
        <v>0.69440000000000002</v>
      </c>
      <c r="AK22">
        <v>6.8335999999999997</v>
      </c>
      <c r="AL22">
        <v>8.6800000000000002E-2</v>
      </c>
      <c r="AM22">
        <v>1.0800000000000001E-2</v>
      </c>
      <c r="AN22">
        <v>8.0000000000000002E-3</v>
      </c>
      <c r="AO22">
        <v>1.17E-2</v>
      </c>
      <c r="AP22">
        <v>0</v>
      </c>
      <c r="AQ22">
        <v>15.980399999999999</v>
      </c>
      <c r="AR22">
        <v>6</v>
      </c>
    </row>
    <row r="23" spans="3:44" x14ac:dyDescent="0.15">
      <c r="C23" t="s">
        <v>51</v>
      </c>
      <c r="D23">
        <v>286</v>
      </c>
      <c r="E23" s="1">
        <v>55.905000000000001</v>
      </c>
      <c r="F23" s="1">
        <v>6.5000000000000002E-2</v>
      </c>
      <c r="G23" s="1">
        <v>3.6040000000000001</v>
      </c>
      <c r="H23" s="1">
        <v>0.38900000000000001</v>
      </c>
      <c r="I23" s="1">
        <v>6.02</v>
      </c>
      <c r="J23" s="1">
        <v>33.356999999999999</v>
      </c>
      <c r="K23" s="1">
        <v>0.622</v>
      </c>
      <c r="L23" s="1">
        <v>0.123</v>
      </c>
      <c r="M23" s="1">
        <v>6.5000000000000002E-2</v>
      </c>
      <c r="N23" s="1">
        <v>3.5999999999999997E-2</v>
      </c>
      <c r="O23" s="1">
        <v>0</v>
      </c>
      <c r="P23" s="1">
        <v>100.18600000000001</v>
      </c>
      <c r="Q23" s="1"/>
      <c r="R23" s="2">
        <f t="shared" si="1"/>
        <v>0.90806321068902829</v>
      </c>
      <c r="S23" s="2">
        <f t="shared" si="13"/>
        <v>1.925139175580159</v>
      </c>
      <c r="T23" s="2">
        <f t="shared" si="14"/>
        <v>1.6763620441608807E-3</v>
      </c>
      <c r="U23" s="2">
        <f t="shared" si="15"/>
        <v>0.1462938637643085</v>
      </c>
      <c r="V23" s="2">
        <f t="shared" si="16"/>
        <v>1.0583599174329142E-2</v>
      </c>
      <c r="W23" s="2">
        <f t="shared" si="17"/>
        <v>0.17336585976105584</v>
      </c>
      <c r="X23" s="2">
        <f t="shared" si="18"/>
        <v>1.7123412772877964</v>
      </c>
      <c r="Y23" s="2">
        <f t="shared" si="19"/>
        <v>2.2943641708888473E-2</v>
      </c>
      <c r="Z23" s="2">
        <f t="shared" si="20"/>
        <v>3.5779070494777005E-3</v>
      </c>
      <c r="AA23" s="2">
        <f t="shared" si="21"/>
        <v>1.6263213861262276E-3</v>
      </c>
      <c r="AB23" s="2">
        <f t="shared" si="22"/>
        <v>2.4019515856633514E-3</v>
      </c>
      <c r="AC23" s="2">
        <f t="shared" si="23"/>
        <v>0</v>
      </c>
      <c r="AD23" s="2">
        <f t="shared" si="24"/>
        <v>4</v>
      </c>
      <c r="AF23">
        <v>7.6943000000000001</v>
      </c>
      <c r="AG23">
        <v>6.7000000000000002E-3</v>
      </c>
      <c r="AH23">
        <v>0.5847</v>
      </c>
      <c r="AI23">
        <v>4.2299999999999997E-2</v>
      </c>
      <c r="AJ23">
        <v>0.69289999999999996</v>
      </c>
      <c r="AK23">
        <v>6.8437999999999999</v>
      </c>
      <c r="AL23">
        <v>9.1700000000000004E-2</v>
      </c>
      <c r="AM23">
        <v>1.43E-2</v>
      </c>
      <c r="AN23">
        <v>6.4999999999999997E-3</v>
      </c>
      <c r="AO23">
        <v>9.5999999999999992E-3</v>
      </c>
      <c r="AP23">
        <v>0</v>
      </c>
      <c r="AQ23">
        <v>15.987</v>
      </c>
      <c r="AR23">
        <v>6</v>
      </c>
    </row>
    <row r="24" spans="3:44" x14ac:dyDescent="0.15">
      <c r="C24" t="s">
        <v>52</v>
      </c>
      <c r="D24">
        <v>287</v>
      </c>
      <c r="E24" s="1">
        <v>56.381</v>
      </c>
      <c r="F24" s="1">
        <v>7.9000000000000001E-2</v>
      </c>
      <c r="G24" s="1">
        <v>3.605</v>
      </c>
      <c r="H24" s="1">
        <v>0.40100000000000002</v>
      </c>
      <c r="I24" s="1">
        <v>5.9260000000000002</v>
      </c>
      <c r="J24" s="1">
        <v>33.180999999999997</v>
      </c>
      <c r="K24" s="1">
        <v>0.63400000000000001</v>
      </c>
      <c r="L24" s="1">
        <v>0.123</v>
      </c>
      <c r="M24" s="1">
        <v>0.10199999999999999</v>
      </c>
      <c r="N24" s="1">
        <v>5.1999999999999998E-2</v>
      </c>
      <c r="O24" s="1">
        <v>0</v>
      </c>
      <c r="P24" s="1">
        <v>100.48399999999999</v>
      </c>
      <c r="Q24" s="1"/>
      <c r="R24" s="2">
        <f t="shared" si="1"/>
        <v>0.90893003177327025</v>
      </c>
      <c r="S24" s="2">
        <f t="shared" si="13"/>
        <v>1.9377534837362955</v>
      </c>
      <c r="T24" s="2">
        <f t="shared" si="14"/>
        <v>2.0310041560362823E-3</v>
      </c>
      <c r="U24" s="2">
        <f t="shared" si="15"/>
        <v>0.14603170623154701</v>
      </c>
      <c r="V24" s="2">
        <f t="shared" si="16"/>
        <v>1.090724454167633E-2</v>
      </c>
      <c r="W24" s="2">
        <f t="shared" si="17"/>
        <v>0.17032853372783291</v>
      </c>
      <c r="X24" s="2">
        <f t="shared" si="18"/>
        <v>1.6999755527277514</v>
      </c>
      <c r="Y24" s="2">
        <f t="shared" si="19"/>
        <v>2.3344010731725665E-2</v>
      </c>
      <c r="Z24" s="2">
        <f t="shared" si="20"/>
        <v>3.5855999297924488E-3</v>
      </c>
      <c r="AA24" s="2">
        <f t="shared" si="21"/>
        <v>2.5575607890827258E-3</v>
      </c>
      <c r="AB24" s="2">
        <f t="shared" si="22"/>
        <v>3.4602293028766292E-3</v>
      </c>
      <c r="AC24" s="2">
        <f t="shared" si="23"/>
        <v>0</v>
      </c>
      <c r="AD24" s="2">
        <f t="shared" si="24"/>
        <v>4</v>
      </c>
      <c r="AF24">
        <v>7.7281000000000004</v>
      </c>
      <c r="AG24">
        <v>8.0999999999999996E-3</v>
      </c>
      <c r="AH24">
        <v>0.58240000000000003</v>
      </c>
      <c r="AI24">
        <v>4.3499999999999997E-2</v>
      </c>
      <c r="AJ24">
        <v>0.67930000000000001</v>
      </c>
      <c r="AK24">
        <v>6.7797999999999998</v>
      </c>
      <c r="AL24">
        <v>9.3100000000000002E-2</v>
      </c>
      <c r="AM24">
        <v>1.43E-2</v>
      </c>
      <c r="AN24">
        <v>1.0200000000000001E-2</v>
      </c>
      <c r="AO24">
        <v>1.38E-2</v>
      </c>
      <c r="AP24">
        <v>0</v>
      </c>
      <c r="AQ24">
        <v>15.9527</v>
      </c>
      <c r="AR24">
        <v>6</v>
      </c>
    </row>
    <row r="25" spans="3:44" x14ac:dyDescent="0.15">
      <c r="C25" t="s">
        <v>53</v>
      </c>
      <c r="D25">
        <v>288</v>
      </c>
      <c r="E25" s="1">
        <v>56.23</v>
      </c>
      <c r="F25" s="1">
        <v>8.3000000000000004E-2</v>
      </c>
      <c r="G25" s="1">
        <v>3.6970000000000001</v>
      </c>
      <c r="H25" s="1">
        <v>0.40500000000000003</v>
      </c>
      <c r="I25" s="1">
        <v>6.1059999999999999</v>
      </c>
      <c r="J25" s="1">
        <v>33.034999999999997</v>
      </c>
      <c r="K25" s="1">
        <v>0.625</v>
      </c>
      <c r="L25" s="1">
        <v>0.15</v>
      </c>
      <c r="M25" s="1">
        <v>7.6999999999999999E-2</v>
      </c>
      <c r="N25" s="1">
        <v>7.0000000000000001E-3</v>
      </c>
      <c r="O25" s="1">
        <v>0</v>
      </c>
      <c r="P25" s="1">
        <v>100.41500000000001</v>
      </c>
      <c r="Q25" s="1"/>
      <c r="R25" s="2">
        <f t="shared" si="1"/>
        <v>0.90604224748016304</v>
      </c>
      <c r="S25" s="2">
        <f t="shared" si="13"/>
        <v>1.9358204276130166</v>
      </c>
      <c r="T25" s="2">
        <f t="shared" si="14"/>
        <v>2.1568750391874098E-3</v>
      </c>
      <c r="U25" s="2">
        <f t="shared" si="15"/>
        <v>0.15002821493510565</v>
      </c>
      <c r="V25" s="2">
        <f t="shared" si="16"/>
        <v>1.1035174619098375E-2</v>
      </c>
      <c r="W25" s="2">
        <f t="shared" si="17"/>
        <v>0.17581039563609002</v>
      </c>
      <c r="X25" s="2">
        <f t="shared" si="18"/>
        <v>1.6953539406859366</v>
      </c>
      <c r="Y25" s="2">
        <f t="shared" si="19"/>
        <v>2.3048466988525924E-2</v>
      </c>
      <c r="Z25" s="2">
        <f t="shared" si="20"/>
        <v>4.3639099630070847E-3</v>
      </c>
      <c r="AA25" s="2">
        <f t="shared" si="21"/>
        <v>1.9311555583422159E-3</v>
      </c>
      <c r="AB25" s="2">
        <f t="shared" si="22"/>
        <v>4.7651890400652078E-4</v>
      </c>
      <c r="AC25" s="2">
        <f t="shared" si="23"/>
        <v>0</v>
      </c>
      <c r="AD25" s="2">
        <f t="shared" si="24"/>
        <v>4</v>
      </c>
      <c r="AF25">
        <v>7.7186000000000003</v>
      </c>
      <c r="AG25">
        <v>8.6E-3</v>
      </c>
      <c r="AH25">
        <v>0.59819999999999995</v>
      </c>
      <c r="AI25">
        <v>4.3999999999999997E-2</v>
      </c>
      <c r="AJ25">
        <v>0.70099999999999996</v>
      </c>
      <c r="AK25">
        <v>6.7598000000000003</v>
      </c>
      <c r="AL25">
        <v>9.1899999999999996E-2</v>
      </c>
      <c r="AM25">
        <v>1.7399999999999999E-2</v>
      </c>
      <c r="AN25">
        <v>7.7000000000000002E-3</v>
      </c>
      <c r="AO25">
        <v>1.9E-3</v>
      </c>
      <c r="AP25">
        <v>0</v>
      </c>
      <c r="AQ25">
        <v>15.949</v>
      </c>
      <c r="AR25">
        <v>6</v>
      </c>
    </row>
    <row r="26" spans="3:44" x14ac:dyDescent="0.15">
      <c r="C26" t="s">
        <v>54</v>
      </c>
      <c r="D26">
        <v>289</v>
      </c>
      <c r="E26" s="1">
        <v>55.865000000000002</v>
      </c>
      <c r="F26" s="1">
        <v>7.2999999999999995E-2</v>
      </c>
      <c r="G26" s="1">
        <v>3.661</v>
      </c>
      <c r="H26" s="1">
        <v>0.39100000000000001</v>
      </c>
      <c r="I26" s="1">
        <v>6.1289999999999996</v>
      </c>
      <c r="J26" s="1">
        <v>33.182000000000002</v>
      </c>
      <c r="K26" s="1">
        <v>0.64100000000000001</v>
      </c>
      <c r="L26" s="1">
        <v>0.17299999999999999</v>
      </c>
      <c r="M26" s="1">
        <v>0.10199999999999999</v>
      </c>
      <c r="N26" s="1">
        <v>4.8000000000000001E-2</v>
      </c>
      <c r="O26" s="1">
        <v>0</v>
      </c>
      <c r="P26" s="1">
        <v>100.265</v>
      </c>
      <c r="Q26" s="1"/>
      <c r="R26" s="2">
        <f t="shared" si="1"/>
        <v>0.90609903783452883</v>
      </c>
      <c r="S26" s="2">
        <f t="shared" si="13"/>
        <v>1.9241326677426218</v>
      </c>
      <c r="T26" s="2">
        <f t="shared" si="14"/>
        <v>1.9016877478762403E-3</v>
      </c>
      <c r="U26" s="2">
        <f t="shared" si="15"/>
        <v>0.1486319108208535</v>
      </c>
      <c r="V26" s="2">
        <f t="shared" si="16"/>
        <v>1.0659460270990503E-2</v>
      </c>
      <c r="W26" s="2">
        <f t="shared" si="17"/>
        <v>0.17655669406598357</v>
      </c>
      <c r="X26" s="2">
        <f t="shared" si="18"/>
        <v>1.7036870222322311</v>
      </c>
      <c r="Y26" s="2">
        <f t="shared" si="19"/>
        <v>2.3645985812408513E-2</v>
      </c>
      <c r="Z26" s="2">
        <f t="shared" si="20"/>
        <v>5.0544858561973752E-3</v>
      </c>
      <c r="AA26" s="2">
        <f t="shared" si="21"/>
        <v>2.5522651353075856E-3</v>
      </c>
      <c r="AB26" s="2">
        <f t="shared" si="22"/>
        <v>3.2028425227389311E-3</v>
      </c>
      <c r="AC26" s="2">
        <f t="shared" si="23"/>
        <v>0</v>
      </c>
      <c r="AD26" s="2">
        <f t="shared" si="24"/>
        <v>4</v>
      </c>
      <c r="AF26">
        <v>7.6897000000000002</v>
      </c>
      <c r="AG26">
        <v>7.6E-3</v>
      </c>
      <c r="AH26">
        <v>0.59399999999999997</v>
      </c>
      <c r="AI26">
        <v>4.2599999999999999E-2</v>
      </c>
      <c r="AJ26">
        <v>0.7056</v>
      </c>
      <c r="AK26">
        <v>6.8087</v>
      </c>
      <c r="AL26">
        <v>9.4500000000000001E-2</v>
      </c>
      <c r="AM26">
        <v>2.0199999999999999E-2</v>
      </c>
      <c r="AN26">
        <v>1.0200000000000001E-2</v>
      </c>
      <c r="AO26">
        <v>1.2800000000000001E-2</v>
      </c>
      <c r="AP26">
        <v>0</v>
      </c>
      <c r="AQ26">
        <v>15.985799999999999</v>
      </c>
      <c r="AR26">
        <v>6</v>
      </c>
    </row>
    <row r="27" spans="3:44" x14ac:dyDescent="0.15">
      <c r="C27" t="s">
        <v>55</v>
      </c>
      <c r="D27">
        <v>290</v>
      </c>
      <c r="E27" s="1">
        <v>56.112000000000002</v>
      </c>
      <c r="F27" s="1">
        <v>0.128</v>
      </c>
      <c r="G27" s="1">
        <v>3.6709999999999998</v>
      </c>
      <c r="H27" s="1">
        <v>0.44900000000000001</v>
      </c>
      <c r="I27" s="1">
        <v>6.1280000000000001</v>
      </c>
      <c r="J27" s="1">
        <v>32.877000000000002</v>
      </c>
      <c r="K27" s="1">
        <v>0.65600000000000003</v>
      </c>
      <c r="L27" s="1">
        <v>0.13600000000000001</v>
      </c>
      <c r="M27" s="1">
        <v>5.6000000000000001E-2</v>
      </c>
      <c r="N27" s="1">
        <v>9.2999999999999999E-2</v>
      </c>
      <c r="O27" s="1">
        <v>0</v>
      </c>
      <c r="P27" s="1">
        <v>100.306</v>
      </c>
      <c r="Q27" s="1"/>
      <c r="R27" s="2">
        <f t="shared" si="1"/>
        <v>0.90532806706432378</v>
      </c>
      <c r="S27" s="2">
        <f t="shared" si="13"/>
        <v>1.9338304405037909</v>
      </c>
      <c r="T27" s="2">
        <f t="shared" si="14"/>
        <v>3.3084779748104517E-3</v>
      </c>
      <c r="U27" s="2">
        <f t="shared" si="15"/>
        <v>0.14913215113728931</v>
      </c>
      <c r="V27" s="2">
        <f t="shared" si="16"/>
        <v>1.2231342815965914E-2</v>
      </c>
      <c r="W27" s="2">
        <f t="shared" si="17"/>
        <v>0.17662760824613072</v>
      </c>
      <c r="X27" s="2">
        <f t="shared" si="18"/>
        <v>1.6890531988219815</v>
      </c>
      <c r="Y27" s="2">
        <f t="shared" si="19"/>
        <v>2.4237107588194747E-2</v>
      </c>
      <c r="Z27" s="2">
        <f t="shared" si="20"/>
        <v>3.9601478789397836E-3</v>
      </c>
      <c r="AA27" s="2">
        <f t="shared" si="21"/>
        <v>1.4035967165862524E-3</v>
      </c>
      <c r="AB27" s="2">
        <f t="shared" si="22"/>
        <v>6.2159283163105454E-3</v>
      </c>
      <c r="AC27" s="2">
        <f t="shared" si="23"/>
        <v>0</v>
      </c>
      <c r="AD27" s="2">
        <f t="shared" si="24"/>
        <v>4</v>
      </c>
      <c r="AF27">
        <v>7.7154999999999996</v>
      </c>
      <c r="AG27">
        <v>1.32E-2</v>
      </c>
      <c r="AH27">
        <v>0.59499999999999997</v>
      </c>
      <c r="AI27">
        <v>4.8800000000000003E-2</v>
      </c>
      <c r="AJ27">
        <v>0.70469999999999999</v>
      </c>
      <c r="AK27">
        <v>6.7389000000000001</v>
      </c>
      <c r="AL27">
        <v>9.6699999999999994E-2</v>
      </c>
      <c r="AM27">
        <v>1.5800000000000002E-2</v>
      </c>
      <c r="AN27">
        <v>5.5999999999999999E-3</v>
      </c>
      <c r="AO27">
        <v>2.4799999999999999E-2</v>
      </c>
      <c r="AP27">
        <v>0</v>
      </c>
      <c r="AQ27">
        <v>15.959</v>
      </c>
      <c r="AR27">
        <v>6</v>
      </c>
    </row>
    <row r="28" spans="3:44" x14ac:dyDescent="0.15">
      <c r="C28" t="s">
        <v>56</v>
      </c>
      <c r="D28">
        <v>291</v>
      </c>
      <c r="E28" s="1">
        <v>56.359000000000002</v>
      </c>
      <c r="F28" s="1">
        <v>9.9000000000000005E-2</v>
      </c>
      <c r="G28" s="1">
        <v>3.645</v>
      </c>
      <c r="H28" s="1">
        <v>0.42</v>
      </c>
      <c r="I28" s="1">
        <v>6.1120000000000001</v>
      </c>
      <c r="J28" s="1">
        <v>32.978999999999999</v>
      </c>
      <c r="K28" s="1">
        <v>0.67100000000000004</v>
      </c>
      <c r="L28" s="1">
        <v>0.13900000000000001</v>
      </c>
      <c r="M28" s="1">
        <v>9.1999999999999998E-2</v>
      </c>
      <c r="N28" s="1">
        <v>2.7E-2</v>
      </c>
      <c r="O28" s="1">
        <v>0</v>
      </c>
      <c r="P28" s="1">
        <v>100.54300000000001</v>
      </c>
      <c r="Q28" s="1"/>
      <c r="R28" s="2">
        <f t="shared" si="1"/>
        <v>0.90582164167069823</v>
      </c>
      <c r="S28" s="2">
        <f t="shared" si="13"/>
        <v>1.9385364140387848</v>
      </c>
      <c r="T28" s="2">
        <f t="shared" si="14"/>
        <v>2.5588921502220216E-3</v>
      </c>
      <c r="U28" s="2">
        <f t="shared" si="15"/>
        <v>0.1477885652642934</v>
      </c>
      <c r="V28" s="2">
        <f t="shared" si="16"/>
        <v>1.1414665964225685E-2</v>
      </c>
      <c r="W28" s="2">
        <f t="shared" si="17"/>
        <v>0.17581094302701888</v>
      </c>
      <c r="X28" s="2">
        <f t="shared" si="18"/>
        <v>1.6909761420937759</v>
      </c>
      <c r="Y28" s="2">
        <f t="shared" si="19"/>
        <v>2.4735957452146205E-2</v>
      </c>
      <c r="Z28" s="2">
        <f t="shared" si="20"/>
        <v>4.0390356488798577E-3</v>
      </c>
      <c r="AA28" s="2">
        <f t="shared" si="21"/>
        <v>2.3080203707884898E-3</v>
      </c>
      <c r="AB28" s="2">
        <f t="shared" si="22"/>
        <v>1.8062768119214269E-3</v>
      </c>
      <c r="AC28" s="2">
        <f t="shared" si="23"/>
        <v>0</v>
      </c>
      <c r="AD28" s="2">
        <f t="shared" si="24"/>
        <v>4</v>
      </c>
      <c r="AF28">
        <v>7.7271999999999998</v>
      </c>
      <c r="AG28">
        <v>1.0200000000000001E-2</v>
      </c>
      <c r="AH28">
        <v>0.58909999999999996</v>
      </c>
      <c r="AI28">
        <v>4.5499999999999999E-2</v>
      </c>
      <c r="AJ28">
        <v>0.70079999999999998</v>
      </c>
      <c r="AK28">
        <v>6.7404000000000002</v>
      </c>
      <c r="AL28">
        <v>9.8599999999999993E-2</v>
      </c>
      <c r="AM28">
        <v>1.61E-2</v>
      </c>
      <c r="AN28">
        <v>9.1999999999999998E-3</v>
      </c>
      <c r="AO28">
        <v>7.1999999999999998E-3</v>
      </c>
      <c r="AP28">
        <v>0</v>
      </c>
      <c r="AQ28">
        <v>15.9444</v>
      </c>
      <c r="AR28">
        <v>6</v>
      </c>
    </row>
    <row r="29" spans="3:44" x14ac:dyDescent="0.15">
      <c r="C29" t="s">
        <v>57</v>
      </c>
      <c r="D29">
        <v>292</v>
      </c>
      <c r="E29" s="1">
        <v>56.265999999999998</v>
      </c>
      <c r="F29" s="1">
        <v>0.14000000000000001</v>
      </c>
      <c r="G29" s="1">
        <v>3.669</v>
      </c>
      <c r="H29" s="1">
        <v>0.442</v>
      </c>
      <c r="I29" s="1">
        <v>6.1369999999999996</v>
      </c>
      <c r="J29" s="1">
        <v>32.828000000000003</v>
      </c>
      <c r="K29" s="1">
        <v>0.68400000000000005</v>
      </c>
      <c r="L29" s="1">
        <v>6.3E-2</v>
      </c>
      <c r="M29" s="1">
        <v>5.5E-2</v>
      </c>
      <c r="N29" s="1">
        <v>5.2999999999999999E-2</v>
      </c>
      <c r="O29" s="1">
        <v>0</v>
      </c>
      <c r="P29" s="1">
        <v>100.337</v>
      </c>
      <c r="Q29" s="1"/>
      <c r="R29" s="2">
        <f t="shared" si="1"/>
        <v>0.90507607378483912</v>
      </c>
      <c r="S29" s="2">
        <f t="shared" si="13"/>
        <v>1.9394608565818283</v>
      </c>
      <c r="T29" s="2">
        <f t="shared" si="14"/>
        <v>3.6386220914548847E-3</v>
      </c>
      <c r="U29" s="2">
        <f t="shared" si="15"/>
        <v>0.1490580360223587</v>
      </c>
      <c r="V29" s="2">
        <f t="shared" si="16"/>
        <v>1.2045093819988584E-2</v>
      </c>
      <c r="W29" s="2">
        <f t="shared" si="17"/>
        <v>0.1769123154810823</v>
      </c>
      <c r="X29" s="2">
        <f t="shared" si="18"/>
        <v>1.6868150137075679</v>
      </c>
      <c r="Y29" s="2">
        <f t="shared" si="19"/>
        <v>2.5269603076517714E-2</v>
      </c>
      <c r="Z29" s="2">
        <f t="shared" si="20"/>
        <v>1.8318580184565969E-3</v>
      </c>
      <c r="AA29" s="2">
        <f t="shared" si="21"/>
        <v>1.380167000207025E-3</v>
      </c>
      <c r="AB29" s="2">
        <f t="shared" si="22"/>
        <v>3.5382463096216461E-3</v>
      </c>
      <c r="AC29" s="2">
        <f t="shared" si="23"/>
        <v>0</v>
      </c>
      <c r="AD29" s="2">
        <f t="shared" si="24"/>
        <v>4</v>
      </c>
      <c r="AF29">
        <v>7.7287999999999997</v>
      </c>
      <c r="AG29">
        <v>1.4500000000000001E-2</v>
      </c>
      <c r="AH29">
        <v>0.59399999999999997</v>
      </c>
      <c r="AI29">
        <v>4.8000000000000001E-2</v>
      </c>
      <c r="AJ29">
        <v>0.70499999999999996</v>
      </c>
      <c r="AK29">
        <v>6.7220000000000004</v>
      </c>
      <c r="AL29">
        <v>0.1007</v>
      </c>
      <c r="AM29">
        <v>7.3000000000000001E-3</v>
      </c>
      <c r="AN29">
        <v>5.4999999999999997E-3</v>
      </c>
      <c r="AO29">
        <v>1.41E-2</v>
      </c>
      <c r="AP29">
        <v>0</v>
      </c>
      <c r="AQ29">
        <v>15.940099999999999</v>
      </c>
      <c r="AR29">
        <v>6</v>
      </c>
    </row>
    <row r="30" spans="3:44" x14ac:dyDescent="0.15">
      <c r="C30" t="s">
        <v>58</v>
      </c>
      <c r="D30">
        <v>293</v>
      </c>
      <c r="E30" s="1">
        <v>55.856000000000002</v>
      </c>
      <c r="F30" s="1">
        <v>0.13200000000000001</v>
      </c>
      <c r="G30" s="1">
        <v>3.6709999999999998</v>
      </c>
      <c r="H30" s="1">
        <v>0.44700000000000001</v>
      </c>
      <c r="I30" s="1">
        <v>6.0110000000000001</v>
      </c>
      <c r="J30" s="1">
        <v>33.348999999999997</v>
      </c>
      <c r="K30" s="1">
        <v>0.67700000000000005</v>
      </c>
      <c r="L30" s="1">
        <v>0.11600000000000001</v>
      </c>
      <c r="M30" s="1">
        <v>7.1999999999999995E-2</v>
      </c>
      <c r="N30" s="1">
        <v>4.7E-2</v>
      </c>
      <c r="O30" s="1">
        <v>0</v>
      </c>
      <c r="P30" s="1">
        <v>100.378</v>
      </c>
      <c r="Q30" s="1"/>
      <c r="R30" s="2">
        <f t="shared" si="1"/>
        <v>0.908168961667287</v>
      </c>
      <c r="S30" s="2">
        <f t="shared" si="13"/>
        <v>1.9203902317000716</v>
      </c>
      <c r="T30" s="2">
        <f t="shared" si="14"/>
        <v>3.402019949344923E-3</v>
      </c>
      <c r="U30" s="2">
        <f t="shared" si="15"/>
        <v>0.14876332822613425</v>
      </c>
      <c r="V30" s="2">
        <f t="shared" si="16"/>
        <v>1.2157218348394358E-2</v>
      </c>
      <c r="W30" s="2">
        <f t="shared" si="17"/>
        <v>0.17282761639723584</v>
      </c>
      <c r="X30" s="2">
        <f t="shared" si="18"/>
        <v>1.7091898314624308</v>
      </c>
      <c r="Y30" s="2">
        <f t="shared" si="19"/>
        <v>2.4939808011006533E-2</v>
      </c>
      <c r="Z30" s="2">
        <f t="shared" si="20"/>
        <v>3.3770050967762105E-3</v>
      </c>
      <c r="AA30" s="2">
        <f t="shared" si="21"/>
        <v>1.8010693849473123E-3</v>
      </c>
      <c r="AB30" s="2">
        <f t="shared" si="22"/>
        <v>3.1268565710890843E-3</v>
      </c>
      <c r="AC30" s="2">
        <f t="shared" si="23"/>
        <v>0</v>
      </c>
      <c r="AD30" s="2">
        <f t="shared" si="24"/>
        <v>4</v>
      </c>
      <c r="AF30">
        <v>7.6769999999999996</v>
      </c>
      <c r="AG30">
        <v>1.3599999999999999E-2</v>
      </c>
      <c r="AH30">
        <v>0.59470000000000001</v>
      </c>
      <c r="AI30">
        <v>4.8599999999999997E-2</v>
      </c>
      <c r="AJ30">
        <v>0.69089999999999996</v>
      </c>
      <c r="AK30">
        <v>6.8327</v>
      </c>
      <c r="AL30">
        <v>9.9699999999999997E-2</v>
      </c>
      <c r="AM30">
        <v>1.35E-2</v>
      </c>
      <c r="AN30">
        <v>7.1999999999999998E-3</v>
      </c>
      <c r="AO30">
        <v>1.2500000000000001E-2</v>
      </c>
      <c r="AP30">
        <v>0</v>
      </c>
      <c r="AQ30">
        <v>15.990500000000001</v>
      </c>
      <c r="AR30">
        <v>6</v>
      </c>
    </row>
    <row r="31" spans="3:44" x14ac:dyDescent="0.15">
      <c r="C31" t="s">
        <v>59</v>
      </c>
      <c r="D31">
        <v>294</v>
      </c>
      <c r="E31" s="1">
        <v>56.16</v>
      </c>
      <c r="F31" s="1">
        <v>9.2999999999999999E-2</v>
      </c>
      <c r="G31" s="1">
        <v>3.6840000000000002</v>
      </c>
      <c r="H31" s="1">
        <v>0.43099999999999999</v>
      </c>
      <c r="I31" s="1">
        <v>6.0739999999999998</v>
      </c>
      <c r="J31" s="1">
        <v>33.155999999999999</v>
      </c>
      <c r="K31" s="1">
        <v>0.66200000000000003</v>
      </c>
      <c r="L31" s="1">
        <v>0.106</v>
      </c>
      <c r="M31" s="1">
        <v>8.5000000000000006E-2</v>
      </c>
      <c r="N31" s="1">
        <v>3.2000000000000001E-2</v>
      </c>
      <c r="O31" s="1">
        <v>0</v>
      </c>
      <c r="P31" s="1">
        <v>100.483</v>
      </c>
      <c r="Q31" s="1"/>
      <c r="R31" s="2">
        <f t="shared" si="1"/>
        <v>0.90680198430208458</v>
      </c>
      <c r="S31" s="2">
        <f t="shared" si="13"/>
        <v>1.9308668579375321</v>
      </c>
      <c r="T31" s="2">
        <f t="shared" si="14"/>
        <v>2.4055025871681469E-3</v>
      </c>
      <c r="U31" s="2">
        <f t="shared" si="15"/>
        <v>0.14929150431612312</v>
      </c>
      <c r="V31" s="2">
        <f t="shared" si="16"/>
        <v>1.1726825112444718E-2</v>
      </c>
      <c r="W31" s="2">
        <f t="shared" si="17"/>
        <v>0.174649510755854</v>
      </c>
      <c r="X31" s="2">
        <f t="shared" si="18"/>
        <v>1.6993121766039816</v>
      </c>
      <c r="Y31" s="2">
        <f t="shared" si="19"/>
        <v>2.4380771013693823E-2</v>
      </c>
      <c r="Z31" s="2">
        <f t="shared" si="20"/>
        <v>3.0820501898091886E-3</v>
      </c>
      <c r="AA31" s="2">
        <f t="shared" si="21"/>
        <v>2.1298720823884638E-3</v>
      </c>
      <c r="AB31" s="2">
        <f t="shared" si="22"/>
        <v>2.1298720823884638E-3</v>
      </c>
      <c r="AC31" s="2">
        <f t="shared" si="23"/>
        <v>0</v>
      </c>
      <c r="AD31" s="2">
        <f t="shared" si="24"/>
        <v>4</v>
      </c>
      <c r="AF31">
        <v>7.7058</v>
      </c>
      <c r="AG31">
        <v>9.5999999999999992E-3</v>
      </c>
      <c r="AH31">
        <v>0.5958</v>
      </c>
      <c r="AI31">
        <v>4.6800000000000001E-2</v>
      </c>
      <c r="AJ31">
        <v>0.69699999999999995</v>
      </c>
      <c r="AK31">
        <v>6.7816999999999998</v>
      </c>
      <c r="AL31">
        <v>9.7299999999999998E-2</v>
      </c>
      <c r="AM31">
        <v>1.23E-2</v>
      </c>
      <c r="AN31">
        <v>8.5000000000000006E-3</v>
      </c>
      <c r="AO31">
        <v>8.5000000000000006E-3</v>
      </c>
      <c r="AP31">
        <v>0</v>
      </c>
      <c r="AQ31">
        <v>15.9634</v>
      </c>
      <c r="AR31">
        <v>6</v>
      </c>
    </row>
    <row r="32" spans="3:44" x14ac:dyDescent="0.15">
      <c r="C32" t="s">
        <v>60</v>
      </c>
      <c r="D32">
        <v>295</v>
      </c>
      <c r="E32" s="1">
        <v>56.408999999999999</v>
      </c>
      <c r="F32" s="1">
        <v>9.9000000000000005E-2</v>
      </c>
      <c r="G32" s="1">
        <v>3.6669999999999998</v>
      </c>
      <c r="H32" s="1">
        <v>0.44600000000000001</v>
      </c>
      <c r="I32" s="1">
        <v>6.1050000000000004</v>
      </c>
      <c r="J32" s="1">
        <v>32.929000000000002</v>
      </c>
      <c r="K32" s="1">
        <v>0.70599999999999996</v>
      </c>
      <c r="L32" s="1">
        <v>0.192</v>
      </c>
      <c r="M32" s="1">
        <v>8.3000000000000004E-2</v>
      </c>
      <c r="N32" s="1">
        <v>2.7E-2</v>
      </c>
      <c r="O32" s="1">
        <v>0</v>
      </c>
      <c r="P32" s="1">
        <v>100.663</v>
      </c>
      <c r="Q32" s="1"/>
      <c r="R32" s="2">
        <f t="shared" si="1"/>
        <v>0.90578441145566724</v>
      </c>
      <c r="S32" s="2">
        <f t="shared" si="13"/>
        <v>1.9387286572744038</v>
      </c>
      <c r="T32" s="2">
        <f t="shared" si="14"/>
        <v>2.559245273550702E-3</v>
      </c>
      <c r="U32" s="2">
        <f t="shared" si="15"/>
        <v>0.14856167906562456</v>
      </c>
      <c r="V32" s="2">
        <f t="shared" si="16"/>
        <v>1.2118779089460678E-2</v>
      </c>
      <c r="W32" s="2">
        <f t="shared" si="17"/>
        <v>0.17548393571778048</v>
      </c>
      <c r="X32" s="2">
        <f t="shared" si="18"/>
        <v>1.6870946293485216</v>
      </c>
      <c r="Y32" s="2">
        <f t="shared" si="19"/>
        <v>2.5993902974495366E-2</v>
      </c>
      <c r="Z32" s="2">
        <f t="shared" si="20"/>
        <v>5.5952127059000645E-3</v>
      </c>
      <c r="AA32" s="2">
        <f t="shared" si="21"/>
        <v>2.0825231147520418E-3</v>
      </c>
      <c r="AB32" s="2">
        <f t="shared" si="22"/>
        <v>1.8065260754475544E-3</v>
      </c>
      <c r="AC32" s="2">
        <f t="shared" si="23"/>
        <v>0</v>
      </c>
      <c r="AD32" s="2">
        <f t="shared" si="24"/>
        <v>4</v>
      </c>
      <c r="AF32">
        <v>7.7268999999999997</v>
      </c>
      <c r="AG32">
        <v>1.0200000000000001E-2</v>
      </c>
      <c r="AH32">
        <v>0.59209999999999996</v>
      </c>
      <c r="AI32">
        <v>4.8300000000000003E-2</v>
      </c>
      <c r="AJ32">
        <v>0.69940000000000002</v>
      </c>
      <c r="AK32">
        <v>6.7240000000000002</v>
      </c>
      <c r="AL32">
        <v>0.1036</v>
      </c>
      <c r="AM32">
        <v>2.23E-2</v>
      </c>
      <c r="AN32">
        <v>8.3000000000000001E-3</v>
      </c>
      <c r="AO32">
        <v>7.1999999999999998E-3</v>
      </c>
      <c r="AP32">
        <v>0</v>
      </c>
      <c r="AQ32">
        <v>15.9422</v>
      </c>
      <c r="AR32">
        <v>6</v>
      </c>
    </row>
    <row r="33" spans="3:44" x14ac:dyDescent="0.15">
      <c r="C33" t="s">
        <v>61</v>
      </c>
      <c r="D33">
        <v>296</v>
      </c>
      <c r="E33" s="1">
        <v>55.807000000000002</v>
      </c>
      <c r="F33" s="1">
        <v>8.1000000000000003E-2</v>
      </c>
      <c r="G33" s="1">
        <v>3.6890000000000001</v>
      </c>
      <c r="H33" s="1">
        <v>0.44600000000000001</v>
      </c>
      <c r="I33" s="1">
        <v>6.1529999999999996</v>
      </c>
      <c r="J33" s="1">
        <v>33.101999999999997</v>
      </c>
      <c r="K33" s="1">
        <v>0.71099999999999997</v>
      </c>
      <c r="L33" s="1">
        <v>0.156</v>
      </c>
      <c r="M33" s="1">
        <v>4.8000000000000001E-2</v>
      </c>
      <c r="N33" s="1">
        <v>4.4999999999999998E-2</v>
      </c>
      <c r="O33" s="1">
        <v>0</v>
      </c>
      <c r="P33" s="1">
        <v>100.238</v>
      </c>
      <c r="Q33" s="1"/>
      <c r="R33" s="2">
        <f t="shared" si="1"/>
        <v>0.90556207025211877</v>
      </c>
      <c r="S33" s="2">
        <f t="shared" si="13"/>
        <v>1.9231197492790519</v>
      </c>
      <c r="T33" s="2">
        <f t="shared" si="14"/>
        <v>2.1018522573017467E-3</v>
      </c>
      <c r="U33" s="2">
        <f t="shared" si="15"/>
        <v>0.14983203948479598</v>
      </c>
      <c r="V33" s="2">
        <f t="shared" si="16"/>
        <v>1.2160716631531536E-2</v>
      </c>
      <c r="W33" s="2">
        <f t="shared" si="17"/>
        <v>0.17733127318449382</v>
      </c>
      <c r="X33" s="2">
        <f t="shared" si="18"/>
        <v>1.7004234982077955</v>
      </c>
      <c r="Y33" s="2">
        <f t="shared" si="19"/>
        <v>2.6248131165589671E-2</v>
      </c>
      <c r="Z33" s="2">
        <f t="shared" si="20"/>
        <v>4.5540132241537858E-3</v>
      </c>
      <c r="AA33" s="2">
        <f t="shared" si="21"/>
        <v>1.2010584327438554E-3</v>
      </c>
      <c r="AB33" s="2">
        <f t="shared" si="22"/>
        <v>3.0026460818596387E-3</v>
      </c>
      <c r="AC33" s="2">
        <f t="shared" si="23"/>
        <v>0</v>
      </c>
      <c r="AD33" s="2">
        <f t="shared" si="24"/>
        <v>4</v>
      </c>
      <c r="AF33">
        <v>7.6856999999999998</v>
      </c>
      <c r="AG33">
        <v>8.3999999999999995E-3</v>
      </c>
      <c r="AH33">
        <v>0.5988</v>
      </c>
      <c r="AI33">
        <v>4.8599999999999997E-2</v>
      </c>
      <c r="AJ33">
        <v>0.7087</v>
      </c>
      <c r="AK33">
        <v>6.7957000000000001</v>
      </c>
      <c r="AL33">
        <v>0.10489999999999999</v>
      </c>
      <c r="AM33">
        <v>1.8200000000000001E-2</v>
      </c>
      <c r="AN33">
        <v>4.7999999999999996E-3</v>
      </c>
      <c r="AO33">
        <v>1.2E-2</v>
      </c>
      <c r="AP33">
        <v>0</v>
      </c>
      <c r="AQ33">
        <v>15.985900000000001</v>
      </c>
      <c r="AR33">
        <v>6</v>
      </c>
    </row>
    <row r="34" spans="3:44" x14ac:dyDescent="0.15">
      <c r="C34" t="s">
        <v>62</v>
      </c>
      <c r="D34">
        <v>297</v>
      </c>
      <c r="E34" s="1">
        <v>55.98</v>
      </c>
      <c r="F34" s="1">
        <v>0.124</v>
      </c>
      <c r="G34" s="1">
        <v>3.6680000000000001</v>
      </c>
      <c r="H34" s="1">
        <v>0.45200000000000001</v>
      </c>
      <c r="I34" s="1">
        <v>6.149</v>
      </c>
      <c r="J34" s="1">
        <v>33.012999999999998</v>
      </c>
      <c r="K34" s="1">
        <v>0.71199999999999997</v>
      </c>
      <c r="L34" s="1">
        <v>0.1</v>
      </c>
      <c r="M34" s="1">
        <v>7.2999999999999995E-2</v>
      </c>
      <c r="N34" s="1">
        <v>2.9000000000000001E-2</v>
      </c>
      <c r="O34" s="1">
        <v>0</v>
      </c>
      <c r="P34" s="1">
        <v>100.3</v>
      </c>
      <c r="Q34" s="1"/>
      <c r="R34" s="2">
        <f t="shared" si="1"/>
        <v>0.90538606604518046</v>
      </c>
      <c r="S34" s="2">
        <f t="shared" si="13"/>
        <v>1.9292340262945262</v>
      </c>
      <c r="T34" s="2">
        <f t="shared" si="14"/>
        <v>3.2069550838380741E-3</v>
      </c>
      <c r="U34" s="2">
        <f t="shared" si="15"/>
        <v>0.14899813971550802</v>
      </c>
      <c r="V34" s="2">
        <f t="shared" si="16"/>
        <v>1.2326733603502596E-2</v>
      </c>
      <c r="W34" s="2">
        <f t="shared" si="17"/>
        <v>0.17723437705523856</v>
      </c>
      <c r="X34" s="2">
        <f t="shared" si="18"/>
        <v>1.6960032069550841</v>
      </c>
      <c r="Y34" s="2">
        <f t="shared" si="19"/>
        <v>2.6281999085516716E-2</v>
      </c>
      <c r="Z34" s="2">
        <f t="shared" si="20"/>
        <v>2.9313573813207396E-3</v>
      </c>
      <c r="AA34" s="2">
        <f t="shared" si="21"/>
        <v>1.8289665712514017E-3</v>
      </c>
      <c r="AB34" s="2">
        <f t="shared" si="22"/>
        <v>1.9291839176213414E-3</v>
      </c>
      <c r="AC34" s="2">
        <f t="shared" si="23"/>
        <v>0</v>
      </c>
      <c r="AD34" s="2">
        <f t="shared" si="24"/>
        <v>4</v>
      </c>
      <c r="AF34">
        <v>7.7001999999999997</v>
      </c>
      <c r="AG34">
        <v>1.2800000000000001E-2</v>
      </c>
      <c r="AH34">
        <v>0.59470000000000001</v>
      </c>
      <c r="AI34">
        <v>4.9200000000000001E-2</v>
      </c>
      <c r="AJ34">
        <v>0.70740000000000003</v>
      </c>
      <c r="AK34">
        <v>6.7693000000000003</v>
      </c>
      <c r="AL34">
        <v>0.10489999999999999</v>
      </c>
      <c r="AM34">
        <v>1.17E-2</v>
      </c>
      <c r="AN34">
        <v>7.3000000000000001E-3</v>
      </c>
      <c r="AO34">
        <v>7.7000000000000002E-3</v>
      </c>
      <c r="AP34">
        <v>0</v>
      </c>
      <c r="AQ34">
        <v>15.965299999999999</v>
      </c>
      <c r="AR34">
        <v>6</v>
      </c>
    </row>
    <row r="35" spans="3:44" x14ac:dyDescent="0.15">
      <c r="C35" t="s">
        <v>63</v>
      </c>
      <c r="D35">
        <v>298</v>
      </c>
      <c r="E35" s="1">
        <v>55.771999999999998</v>
      </c>
      <c r="F35" s="1">
        <v>8.6999999999999994E-2</v>
      </c>
      <c r="G35" s="1">
        <v>3.669</v>
      </c>
      <c r="H35" s="1">
        <v>0.433</v>
      </c>
      <c r="I35" s="1">
        <v>6.109</v>
      </c>
      <c r="J35" s="1">
        <v>33.213999999999999</v>
      </c>
      <c r="K35" s="1">
        <v>0.72899999999999998</v>
      </c>
      <c r="L35" s="1">
        <v>7.0000000000000007E-2</v>
      </c>
      <c r="M35" s="1">
        <v>5.7000000000000002E-2</v>
      </c>
      <c r="N35" s="1">
        <v>0.05</v>
      </c>
      <c r="O35" s="1">
        <v>0</v>
      </c>
      <c r="P35" s="1">
        <v>100.19</v>
      </c>
      <c r="Q35" s="1"/>
      <c r="R35" s="2">
        <f t="shared" si="1"/>
        <v>0.90646267545725223</v>
      </c>
      <c r="S35" s="2">
        <f t="shared" si="13"/>
        <v>1.9214467505018229</v>
      </c>
      <c r="T35" s="2">
        <f t="shared" si="14"/>
        <v>2.2511677932927705E-3</v>
      </c>
      <c r="U35" s="2">
        <f t="shared" si="15"/>
        <v>0.14900229494050038</v>
      </c>
      <c r="V35" s="2">
        <f t="shared" si="16"/>
        <v>1.180612442704653E-2</v>
      </c>
      <c r="W35" s="2">
        <f t="shared" si="17"/>
        <v>0.17601630846001362</v>
      </c>
      <c r="X35" s="2">
        <f t="shared" si="18"/>
        <v>1.7057598629288944</v>
      </c>
      <c r="Y35" s="2">
        <f t="shared" si="19"/>
        <v>2.6913961617589126E-2</v>
      </c>
      <c r="Z35" s="2">
        <f t="shared" si="20"/>
        <v>2.0510639894445247E-3</v>
      </c>
      <c r="AA35" s="2">
        <f t="shared" si="21"/>
        <v>1.4257396024187547E-3</v>
      </c>
      <c r="AB35" s="2">
        <f t="shared" si="22"/>
        <v>3.3517387144581254E-3</v>
      </c>
      <c r="AC35" s="2">
        <f t="shared" si="23"/>
        <v>0</v>
      </c>
      <c r="AD35" s="2">
        <f t="shared" si="24"/>
        <v>4</v>
      </c>
      <c r="AF35">
        <v>7.6818</v>
      </c>
      <c r="AG35">
        <v>8.9999999999999993E-3</v>
      </c>
      <c r="AH35">
        <v>0.59570000000000001</v>
      </c>
      <c r="AI35">
        <v>4.7199999999999999E-2</v>
      </c>
      <c r="AJ35">
        <v>0.70369999999999999</v>
      </c>
      <c r="AK35">
        <v>6.8194999999999997</v>
      </c>
      <c r="AL35">
        <v>0.1076</v>
      </c>
      <c r="AM35">
        <v>8.2000000000000007E-3</v>
      </c>
      <c r="AN35">
        <v>5.7000000000000002E-3</v>
      </c>
      <c r="AO35">
        <v>1.34E-2</v>
      </c>
      <c r="AP35">
        <v>0</v>
      </c>
      <c r="AQ35">
        <v>15.9917</v>
      </c>
      <c r="AR35">
        <v>6</v>
      </c>
    </row>
    <row r="36" spans="3:44" x14ac:dyDescent="0.15">
      <c r="C36" t="s">
        <v>64</v>
      </c>
      <c r="D36">
        <v>299</v>
      </c>
      <c r="E36" s="1">
        <v>55.667000000000002</v>
      </c>
      <c r="F36" s="1">
        <v>6.3E-2</v>
      </c>
      <c r="G36" s="1">
        <v>3.68</v>
      </c>
      <c r="H36" s="1">
        <v>0.44400000000000001</v>
      </c>
      <c r="I36" s="1">
        <v>6.141</v>
      </c>
      <c r="J36" s="1">
        <v>33.036000000000001</v>
      </c>
      <c r="K36" s="1">
        <v>0.71</v>
      </c>
      <c r="L36" s="1">
        <v>0.19900000000000001</v>
      </c>
      <c r="M36" s="1">
        <v>8.8999999999999996E-2</v>
      </c>
      <c r="N36" s="1">
        <v>5.6000000000000001E-2</v>
      </c>
      <c r="O36" s="1">
        <v>0</v>
      </c>
      <c r="P36" s="1">
        <v>100.08499999999999</v>
      </c>
      <c r="Q36" s="1"/>
      <c r="R36" s="2">
        <f t="shared" si="1"/>
        <v>0.90556081180123393</v>
      </c>
      <c r="S36" s="2">
        <f t="shared" si="13"/>
        <v>1.9213957414876652</v>
      </c>
      <c r="T36" s="2">
        <f t="shared" si="14"/>
        <v>1.6258637401119344E-3</v>
      </c>
      <c r="U36" s="2">
        <f t="shared" si="15"/>
        <v>0.14970453053184504</v>
      </c>
      <c r="V36" s="2">
        <f t="shared" si="16"/>
        <v>1.2106431541756557E-2</v>
      </c>
      <c r="W36" s="2">
        <f t="shared" si="17"/>
        <v>0.17726917424881969</v>
      </c>
      <c r="X36" s="2">
        <f t="shared" si="18"/>
        <v>1.6998030203545633</v>
      </c>
      <c r="Y36" s="2">
        <f t="shared" si="19"/>
        <v>2.6263952724885093E-2</v>
      </c>
      <c r="Z36" s="2">
        <f t="shared" si="20"/>
        <v>5.82809617609355E-3</v>
      </c>
      <c r="AA36" s="2">
        <f t="shared" si="21"/>
        <v>2.2261826595378793E-3</v>
      </c>
      <c r="AB36" s="2">
        <f t="shared" si="22"/>
        <v>3.7519932464121562E-3</v>
      </c>
      <c r="AC36" s="2">
        <f t="shared" si="23"/>
        <v>0</v>
      </c>
      <c r="AD36" s="2">
        <f t="shared" si="24"/>
        <v>4</v>
      </c>
      <c r="AF36">
        <v>7.6814999999999998</v>
      </c>
      <c r="AG36">
        <v>6.4999999999999997E-3</v>
      </c>
      <c r="AH36">
        <v>0.59850000000000003</v>
      </c>
      <c r="AI36">
        <v>4.8399999999999999E-2</v>
      </c>
      <c r="AJ36">
        <v>0.7087</v>
      </c>
      <c r="AK36">
        <v>6.7956000000000003</v>
      </c>
      <c r="AL36">
        <v>0.105</v>
      </c>
      <c r="AM36">
        <v>2.3300000000000001E-2</v>
      </c>
      <c r="AN36">
        <v>8.8999999999999999E-3</v>
      </c>
      <c r="AO36">
        <v>1.4999999999999999E-2</v>
      </c>
      <c r="AP36">
        <v>0</v>
      </c>
      <c r="AQ36">
        <v>15.9915</v>
      </c>
      <c r="AR36">
        <v>6</v>
      </c>
    </row>
    <row r="37" spans="3:44" x14ac:dyDescent="0.15">
      <c r="C37" t="s">
        <v>65</v>
      </c>
      <c r="D37">
        <v>300</v>
      </c>
      <c r="E37" s="1">
        <v>55.521999999999998</v>
      </c>
      <c r="F37" s="1">
        <v>7.8E-2</v>
      </c>
      <c r="G37" s="1">
        <v>3.6760000000000002</v>
      </c>
      <c r="H37" s="1">
        <v>0.46200000000000002</v>
      </c>
      <c r="I37" s="1">
        <v>6.1559999999999997</v>
      </c>
      <c r="J37" s="1">
        <v>33.540999999999997</v>
      </c>
      <c r="K37" s="1">
        <v>0.72499999999999998</v>
      </c>
      <c r="L37" s="1">
        <v>0.10299999999999999</v>
      </c>
      <c r="M37" s="1">
        <v>7.4999999999999997E-2</v>
      </c>
      <c r="N37" s="1">
        <v>4.4999999999999998E-2</v>
      </c>
      <c r="O37" s="1">
        <v>0</v>
      </c>
      <c r="P37" s="1">
        <v>100.383</v>
      </c>
      <c r="Q37" s="1"/>
      <c r="R37" s="2">
        <f t="shared" si="1"/>
        <v>0.90664559046301796</v>
      </c>
      <c r="S37" s="2">
        <f t="shared" si="13"/>
        <v>1.9074358302449494</v>
      </c>
      <c r="T37" s="2">
        <f t="shared" si="14"/>
        <v>2.0214876651817467E-3</v>
      </c>
      <c r="U37" s="2">
        <f t="shared" si="15"/>
        <v>0.14886634472603852</v>
      </c>
      <c r="V37" s="2">
        <f t="shared" si="16"/>
        <v>1.2553188834400229E-2</v>
      </c>
      <c r="W37" s="2">
        <f t="shared" si="17"/>
        <v>0.17686769238448197</v>
      </c>
      <c r="X37" s="2">
        <f t="shared" si="18"/>
        <v>1.7177154693719663</v>
      </c>
      <c r="Y37" s="2">
        <f t="shared" si="19"/>
        <v>2.6678645852830706E-2</v>
      </c>
      <c r="Z37" s="2">
        <f t="shared" si="20"/>
        <v>2.9947965410099951E-3</v>
      </c>
      <c r="AA37" s="2">
        <f t="shared" si="21"/>
        <v>1.8717478381312469E-3</v>
      </c>
      <c r="AB37" s="2">
        <f t="shared" si="22"/>
        <v>2.9947965410099951E-3</v>
      </c>
      <c r="AC37" s="2">
        <f t="shared" si="23"/>
        <v>0</v>
      </c>
      <c r="AD37" s="2">
        <f t="shared" si="24"/>
        <v>4</v>
      </c>
      <c r="AF37">
        <v>7.6429999999999998</v>
      </c>
      <c r="AG37">
        <v>8.0999999999999996E-3</v>
      </c>
      <c r="AH37">
        <v>0.59650000000000003</v>
      </c>
      <c r="AI37">
        <v>5.0299999999999997E-2</v>
      </c>
      <c r="AJ37">
        <v>0.7087</v>
      </c>
      <c r="AK37">
        <v>6.8827999999999996</v>
      </c>
      <c r="AL37">
        <v>0.1069</v>
      </c>
      <c r="AM37">
        <v>1.2E-2</v>
      </c>
      <c r="AN37">
        <v>7.4999999999999997E-3</v>
      </c>
      <c r="AO37">
        <v>1.2E-2</v>
      </c>
      <c r="AP37">
        <v>0</v>
      </c>
      <c r="AQ37">
        <v>16.027799999999999</v>
      </c>
      <c r="AR37">
        <v>6</v>
      </c>
    </row>
    <row r="38" spans="3:44" x14ac:dyDescent="0.15">
      <c r="C38" t="s">
        <v>66</v>
      </c>
      <c r="D38">
        <v>301</v>
      </c>
      <c r="E38" s="1">
        <v>55.795000000000002</v>
      </c>
      <c r="F38" s="1">
        <v>0.13</v>
      </c>
      <c r="G38" s="1">
        <v>3.7309999999999999</v>
      </c>
      <c r="H38" s="1">
        <v>0.44600000000000001</v>
      </c>
      <c r="I38" s="1">
        <v>6.0549999999999997</v>
      </c>
      <c r="J38" s="1">
        <v>33.201000000000001</v>
      </c>
      <c r="K38" s="1">
        <v>0.72799999999999998</v>
      </c>
      <c r="L38" s="1">
        <v>0.183</v>
      </c>
      <c r="M38" s="1">
        <v>7.8E-2</v>
      </c>
      <c r="N38" s="1">
        <v>4.2000000000000003E-2</v>
      </c>
      <c r="O38" s="1">
        <v>0</v>
      </c>
      <c r="P38" s="1">
        <v>100.389</v>
      </c>
      <c r="Q38" s="1"/>
      <c r="R38" s="2">
        <f t="shared" si="1"/>
        <v>0.90717513295922581</v>
      </c>
      <c r="S38" s="2">
        <f t="shared" si="13"/>
        <v>1.9194576305107853</v>
      </c>
      <c r="T38" s="2">
        <f t="shared" si="14"/>
        <v>3.352283743300123E-3</v>
      </c>
      <c r="U38" s="2">
        <f t="shared" si="15"/>
        <v>0.15127805817713316</v>
      </c>
      <c r="V38" s="2">
        <f t="shared" si="16"/>
        <v>1.2133265787317609E-2</v>
      </c>
      <c r="W38" s="2">
        <f t="shared" si="17"/>
        <v>0.17421868648016461</v>
      </c>
      <c r="X38" s="2">
        <f t="shared" si="18"/>
        <v>1.7026349200392767</v>
      </c>
      <c r="Y38" s="2">
        <f t="shared" si="19"/>
        <v>2.6843286989261434E-2</v>
      </c>
      <c r="Z38" s="2">
        <f t="shared" si="20"/>
        <v>5.3286301292755685E-3</v>
      </c>
      <c r="AA38" s="2">
        <f t="shared" si="21"/>
        <v>1.9513293431149968E-3</v>
      </c>
      <c r="AB38" s="2">
        <f t="shared" si="22"/>
        <v>2.8019088003702519E-3</v>
      </c>
      <c r="AC38" s="2">
        <f t="shared" si="23"/>
        <v>0</v>
      </c>
      <c r="AD38" s="2">
        <f t="shared" si="24"/>
        <v>4</v>
      </c>
      <c r="AF38">
        <v>7.6726000000000001</v>
      </c>
      <c r="AG38">
        <v>1.34E-2</v>
      </c>
      <c r="AH38">
        <v>0.60470000000000002</v>
      </c>
      <c r="AI38">
        <v>4.8500000000000001E-2</v>
      </c>
      <c r="AJ38">
        <v>0.69640000000000002</v>
      </c>
      <c r="AK38">
        <v>6.8059000000000003</v>
      </c>
      <c r="AL38">
        <v>0.10730000000000001</v>
      </c>
      <c r="AM38">
        <v>2.1299999999999999E-2</v>
      </c>
      <c r="AN38">
        <v>7.7999999999999996E-3</v>
      </c>
      <c r="AO38">
        <v>1.12E-2</v>
      </c>
      <c r="AP38">
        <v>0</v>
      </c>
      <c r="AQ38">
        <v>15.989100000000001</v>
      </c>
      <c r="AR38">
        <v>6</v>
      </c>
    </row>
    <row r="39" spans="3:44" x14ac:dyDescent="0.15">
      <c r="C39" t="s">
        <v>67</v>
      </c>
      <c r="D39">
        <v>302</v>
      </c>
      <c r="E39" s="1">
        <v>55.639000000000003</v>
      </c>
      <c r="F39" s="1">
        <v>0.152</v>
      </c>
      <c r="G39" s="1">
        <v>3.69</v>
      </c>
      <c r="H39" s="1">
        <v>0.46800000000000003</v>
      </c>
      <c r="I39" s="1">
        <v>6.0330000000000004</v>
      </c>
      <c r="J39" s="1">
        <v>33.356999999999999</v>
      </c>
      <c r="K39" s="1">
        <v>0.75800000000000001</v>
      </c>
      <c r="L39" s="1">
        <v>0.14299999999999999</v>
      </c>
      <c r="M39" s="1">
        <v>6.0999999999999999E-2</v>
      </c>
      <c r="N39" s="1">
        <v>5.0999999999999997E-2</v>
      </c>
      <c r="O39" s="1">
        <v>0</v>
      </c>
      <c r="P39" s="1">
        <v>100.352</v>
      </c>
      <c r="Q39" s="1"/>
      <c r="R39" s="2">
        <f t="shared" si="1"/>
        <v>0.90788111980894259</v>
      </c>
      <c r="S39" s="2">
        <f t="shared" si="13"/>
        <v>1.9132998894226863</v>
      </c>
      <c r="T39" s="2">
        <f t="shared" si="14"/>
        <v>3.9233080733933482E-3</v>
      </c>
      <c r="U39" s="2">
        <f t="shared" si="15"/>
        <v>0.14956050203349805</v>
      </c>
      <c r="V39" s="2">
        <f t="shared" si="16"/>
        <v>1.2719514709281621E-2</v>
      </c>
      <c r="W39" s="2">
        <f t="shared" si="17"/>
        <v>0.17350017804821669</v>
      </c>
      <c r="X39" s="2">
        <f t="shared" si="18"/>
        <v>1.7099375894145648</v>
      </c>
      <c r="Y39" s="2">
        <f t="shared" si="19"/>
        <v>2.7937951758304228E-2</v>
      </c>
      <c r="Z39" s="2">
        <f t="shared" si="20"/>
        <v>4.1732003073674476E-3</v>
      </c>
      <c r="AA39" s="2">
        <f t="shared" si="21"/>
        <v>1.5243426272420018E-3</v>
      </c>
      <c r="AB39" s="2">
        <f t="shared" si="22"/>
        <v>3.3985343820477415E-3</v>
      </c>
      <c r="AC39" s="2">
        <f t="shared" si="23"/>
        <v>0</v>
      </c>
      <c r="AD39" s="2">
        <f t="shared" si="24"/>
        <v>4</v>
      </c>
      <c r="AF39">
        <v>7.6565000000000003</v>
      </c>
      <c r="AG39">
        <v>1.5699999999999999E-2</v>
      </c>
      <c r="AH39">
        <v>0.59850000000000003</v>
      </c>
      <c r="AI39">
        <v>5.0900000000000001E-2</v>
      </c>
      <c r="AJ39">
        <v>0.69430000000000003</v>
      </c>
      <c r="AK39">
        <v>6.8426999999999998</v>
      </c>
      <c r="AL39">
        <v>0.1118</v>
      </c>
      <c r="AM39">
        <v>1.67E-2</v>
      </c>
      <c r="AN39">
        <v>6.1000000000000004E-3</v>
      </c>
      <c r="AO39">
        <v>1.3599999999999999E-2</v>
      </c>
      <c r="AP39">
        <v>0</v>
      </c>
      <c r="AQ39">
        <v>16.006900000000002</v>
      </c>
      <c r="AR39">
        <v>6</v>
      </c>
    </row>
    <row r="40" spans="3:44" x14ac:dyDescent="0.15">
      <c r="C40" t="s">
        <v>68</v>
      </c>
      <c r="D40">
        <v>303</v>
      </c>
      <c r="E40" s="1">
        <v>55.482999999999997</v>
      </c>
      <c r="F40" s="1">
        <v>0.11899999999999999</v>
      </c>
      <c r="G40" s="1">
        <v>3.6859999999999999</v>
      </c>
      <c r="H40" s="1">
        <v>0.45500000000000002</v>
      </c>
      <c r="I40" s="1">
        <v>6.1449999999999996</v>
      </c>
      <c r="J40" s="1">
        <v>33.246000000000002</v>
      </c>
      <c r="K40" s="1">
        <v>0.72499999999999998</v>
      </c>
      <c r="L40" s="1">
        <v>0.126</v>
      </c>
      <c r="M40" s="1">
        <v>7.6999999999999999E-2</v>
      </c>
      <c r="N40" s="1">
        <v>4.3999999999999997E-2</v>
      </c>
      <c r="O40" s="1">
        <v>0</v>
      </c>
      <c r="P40" s="1">
        <v>100.10599999999999</v>
      </c>
      <c r="Q40" s="1"/>
      <c r="R40" s="2">
        <f t="shared" si="1"/>
        <v>0.90604755911770551</v>
      </c>
      <c r="S40" s="2">
        <f t="shared" si="13"/>
        <v>1.9131955723245293</v>
      </c>
      <c r="T40" s="2">
        <f t="shared" si="14"/>
        <v>3.0983733539891554E-3</v>
      </c>
      <c r="U40" s="2">
        <f t="shared" si="15"/>
        <v>0.14982134379450787</v>
      </c>
      <c r="V40" s="2">
        <f t="shared" si="16"/>
        <v>1.2393493415956622E-2</v>
      </c>
      <c r="W40" s="2">
        <f t="shared" si="17"/>
        <v>0.17720696634267008</v>
      </c>
      <c r="X40" s="2">
        <f t="shared" si="18"/>
        <v>1.7089278128982281</v>
      </c>
      <c r="Y40" s="2">
        <f t="shared" si="19"/>
        <v>2.6785937382873989E-2</v>
      </c>
      <c r="Z40" s="2">
        <f t="shared" si="20"/>
        <v>3.6730716373903696E-3</v>
      </c>
      <c r="AA40" s="2">
        <f t="shared" si="21"/>
        <v>1.9239899052997174E-3</v>
      </c>
      <c r="AB40" s="2">
        <f t="shared" si="22"/>
        <v>2.9484520626670992E-3</v>
      </c>
      <c r="AC40" s="2">
        <f t="shared" si="23"/>
        <v>0</v>
      </c>
      <c r="AD40" s="2">
        <f t="shared" si="24"/>
        <v>4</v>
      </c>
      <c r="AF40">
        <v>7.6567999999999996</v>
      </c>
      <c r="AG40">
        <v>1.24E-2</v>
      </c>
      <c r="AH40">
        <v>0.59960000000000002</v>
      </c>
      <c r="AI40">
        <v>4.9599999999999998E-2</v>
      </c>
      <c r="AJ40">
        <v>0.70920000000000005</v>
      </c>
      <c r="AK40">
        <v>6.8392999999999997</v>
      </c>
      <c r="AL40">
        <v>0.1072</v>
      </c>
      <c r="AM40">
        <v>1.47E-2</v>
      </c>
      <c r="AN40">
        <v>7.7000000000000002E-3</v>
      </c>
      <c r="AO40">
        <v>1.18E-2</v>
      </c>
      <c r="AP40">
        <v>0</v>
      </c>
      <c r="AQ40">
        <v>16.008400000000002</v>
      </c>
      <c r="AR40">
        <v>6</v>
      </c>
    </row>
    <row r="41" spans="3:44" x14ac:dyDescent="0.15">
      <c r="C41" t="s">
        <v>69</v>
      </c>
      <c r="D41">
        <v>304</v>
      </c>
      <c r="E41" s="1">
        <v>55.543999999999997</v>
      </c>
      <c r="F41" s="1">
        <v>0.108</v>
      </c>
      <c r="G41" s="1">
        <v>3.7069999999999999</v>
      </c>
      <c r="H41" s="1">
        <v>0.45700000000000002</v>
      </c>
      <c r="I41" s="1">
        <v>6.0540000000000003</v>
      </c>
      <c r="J41" s="1">
        <v>33.283000000000001</v>
      </c>
      <c r="K41" s="1">
        <v>0.65300000000000002</v>
      </c>
      <c r="L41" s="1">
        <v>7.2999999999999995E-2</v>
      </c>
      <c r="M41" s="1">
        <v>9.9000000000000005E-2</v>
      </c>
      <c r="N41" s="1">
        <v>3.1E-2</v>
      </c>
      <c r="O41" s="1">
        <v>0</v>
      </c>
      <c r="P41" s="1">
        <v>100.009</v>
      </c>
      <c r="Q41" s="1"/>
      <c r="R41" s="2">
        <f t="shared" si="1"/>
        <v>0.90739685358709621</v>
      </c>
      <c r="S41" s="2">
        <f t="shared" si="13"/>
        <v>1.9165093455022817</v>
      </c>
      <c r="T41" s="2">
        <f t="shared" si="14"/>
        <v>2.8005250984559603E-3</v>
      </c>
      <c r="U41" s="2">
        <f t="shared" si="15"/>
        <v>0.15075326623741953</v>
      </c>
      <c r="V41" s="2">
        <f t="shared" si="16"/>
        <v>1.2477339501156468E-2</v>
      </c>
      <c r="W41" s="2">
        <f t="shared" si="17"/>
        <v>0.17470775770456962</v>
      </c>
      <c r="X41" s="2">
        <f t="shared" si="18"/>
        <v>1.7119209851847221</v>
      </c>
      <c r="Y41" s="2">
        <f t="shared" si="19"/>
        <v>2.415452897418266E-2</v>
      </c>
      <c r="Z41" s="2">
        <f t="shared" si="20"/>
        <v>2.1253985122210418E-3</v>
      </c>
      <c r="AA41" s="2">
        <f t="shared" si="21"/>
        <v>2.4754641495280368E-3</v>
      </c>
      <c r="AB41" s="2">
        <f t="shared" si="22"/>
        <v>2.0753891354628995E-3</v>
      </c>
      <c r="AC41" s="2">
        <f t="shared" si="23"/>
        <v>0</v>
      </c>
      <c r="AD41" s="2">
        <f t="shared" si="24"/>
        <v>4</v>
      </c>
      <c r="AF41">
        <v>7.6646000000000001</v>
      </c>
      <c r="AG41">
        <v>1.12E-2</v>
      </c>
      <c r="AH41">
        <v>0.60289999999999999</v>
      </c>
      <c r="AI41">
        <v>4.99E-2</v>
      </c>
      <c r="AJ41">
        <v>0.69869999999999999</v>
      </c>
      <c r="AK41">
        <v>6.8464</v>
      </c>
      <c r="AL41">
        <v>9.6600000000000005E-2</v>
      </c>
      <c r="AM41">
        <v>8.5000000000000006E-3</v>
      </c>
      <c r="AN41">
        <v>9.9000000000000008E-3</v>
      </c>
      <c r="AO41">
        <v>8.3000000000000001E-3</v>
      </c>
      <c r="AP41">
        <v>0</v>
      </c>
      <c r="AQ41">
        <v>15.997</v>
      </c>
      <c r="AR41">
        <v>6</v>
      </c>
    </row>
    <row r="42" spans="3:44" x14ac:dyDescent="0.15">
      <c r="C42" t="s">
        <v>70</v>
      </c>
      <c r="D42">
        <v>305</v>
      </c>
      <c r="E42" s="1">
        <v>55.78</v>
      </c>
      <c r="F42" s="1">
        <v>0.121</v>
      </c>
      <c r="G42" s="1">
        <v>3.742</v>
      </c>
      <c r="H42" s="1">
        <v>0.45900000000000002</v>
      </c>
      <c r="I42" s="1">
        <v>6.0609999999999999</v>
      </c>
      <c r="J42" s="1">
        <v>33.253999999999998</v>
      </c>
      <c r="K42" s="1">
        <v>0.76300000000000001</v>
      </c>
      <c r="L42" s="1">
        <v>0.126</v>
      </c>
      <c r="M42" s="1">
        <v>0.114</v>
      </c>
      <c r="N42" s="1">
        <v>2.1999999999999999E-2</v>
      </c>
      <c r="O42" s="1">
        <v>0</v>
      </c>
      <c r="P42" s="1">
        <v>100.44199999999999</v>
      </c>
      <c r="Q42" s="1"/>
      <c r="R42" s="2">
        <f t="shared" si="1"/>
        <v>0.90723283001784238</v>
      </c>
      <c r="S42" s="2">
        <f t="shared" si="13"/>
        <v>1.9179106811174553</v>
      </c>
      <c r="T42" s="2">
        <f t="shared" si="14"/>
        <v>3.1269739022758117E-3</v>
      </c>
      <c r="U42" s="2">
        <f t="shared" si="15"/>
        <v>0.15164572636476775</v>
      </c>
      <c r="V42" s="2">
        <f t="shared" si="16"/>
        <v>1.248287981788504E-2</v>
      </c>
      <c r="W42" s="2">
        <f t="shared" si="17"/>
        <v>0.17428501741724461</v>
      </c>
      <c r="X42" s="2">
        <f t="shared" si="18"/>
        <v>1.7044509346524994</v>
      </c>
      <c r="Y42" s="2">
        <f t="shared" si="19"/>
        <v>2.8117749329264096E-2</v>
      </c>
      <c r="Z42" s="2">
        <f t="shared" si="20"/>
        <v>3.6773213090763542E-3</v>
      </c>
      <c r="AA42" s="2">
        <f t="shared" si="21"/>
        <v>2.8518001988755404E-3</v>
      </c>
      <c r="AB42" s="2">
        <f t="shared" si="22"/>
        <v>1.475931681874183E-3</v>
      </c>
      <c r="AC42" s="2">
        <f t="shared" si="23"/>
        <v>0</v>
      </c>
      <c r="AD42" s="2">
        <f t="shared" si="24"/>
        <v>4</v>
      </c>
      <c r="AF42">
        <v>7.6668000000000003</v>
      </c>
      <c r="AG42">
        <v>1.2500000000000001E-2</v>
      </c>
      <c r="AH42">
        <v>0.60619999999999996</v>
      </c>
      <c r="AI42">
        <v>4.99E-2</v>
      </c>
      <c r="AJ42">
        <v>0.69669999999999999</v>
      </c>
      <c r="AK42">
        <v>6.8135000000000003</v>
      </c>
      <c r="AL42">
        <v>0.1124</v>
      </c>
      <c r="AM42">
        <v>1.47E-2</v>
      </c>
      <c r="AN42">
        <v>1.14E-2</v>
      </c>
      <c r="AO42">
        <v>5.8999999999999999E-3</v>
      </c>
      <c r="AP42">
        <v>0</v>
      </c>
      <c r="AQ42">
        <v>15.9899</v>
      </c>
      <c r="AR42">
        <v>6</v>
      </c>
    </row>
    <row r="43" spans="3:44" x14ac:dyDescent="0.15">
      <c r="C43" t="s">
        <v>71</v>
      </c>
      <c r="D43">
        <v>306</v>
      </c>
      <c r="E43" s="1">
        <v>55.408999999999999</v>
      </c>
      <c r="F43" s="1">
        <v>0.109</v>
      </c>
      <c r="G43" s="1">
        <v>3.734</v>
      </c>
      <c r="H43" s="1">
        <v>0.45800000000000002</v>
      </c>
      <c r="I43" s="1">
        <v>6.1189999999999998</v>
      </c>
      <c r="J43" s="1">
        <v>33.558</v>
      </c>
      <c r="K43" s="1">
        <v>0.69399999999999995</v>
      </c>
      <c r="L43" s="1">
        <v>0.19600000000000001</v>
      </c>
      <c r="M43" s="1">
        <v>9.6000000000000002E-2</v>
      </c>
      <c r="N43" s="1">
        <v>4.8000000000000001E-2</v>
      </c>
      <c r="O43" s="1">
        <v>0</v>
      </c>
      <c r="P43" s="1">
        <v>100.42100000000001</v>
      </c>
      <c r="Q43" s="1"/>
      <c r="R43" s="2">
        <f t="shared" si="1"/>
        <v>0.90719761835761525</v>
      </c>
      <c r="S43" s="2">
        <f t="shared" si="13"/>
        <v>1.9029455604547749</v>
      </c>
      <c r="T43" s="2">
        <f t="shared" si="14"/>
        <v>2.8189568612287403E-3</v>
      </c>
      <c r="U43" s="2">
        <f t="shared" si="15"/>
        <v>0.15115097010783132</v>
      </c>
      <c r="V43" s="2">
        <f t="shared" si="16"/>
        <v>1.2448313927018952E-2</v>
      </c>
      <c r="W43" s="2">
        <f t="shared" si="17"/>
        <v>0.17574823971111928</v>
      </c>
      <c r="X43" s="2">
        <f t="shared" si="18"/>
        <v>1.718041947574886</v>
      </c>
      <c r="Y43" s="2">
        <f t="shared" si="19"/>
        <v>2.5545237397329473E-2</v>
      </c>
      <c r="Z43" s="2">
        <f t="shared" si="20"/>
        <v>5.7127532851449702E-3</v>
      </c>
      <c r="AA43" s="2">
        <f t="shared" si="21"/>
        <v>2.3948660059996377E-3</v>
      </c>
      <c r="AB43" s="2">
        <f t="shared" si="22"/>
        <v>3.1931546746661842E-3</v>
      </c>
      <c r="AC43" s="2">
        <f t="shared" si="23"/>
        <v>0</v>
      </c>
      <c r="AD43" s="2">
        <f t="shared" si="24"/>
        <v>4</v>
      </c>
      <c r="AF43">
        <v>7.6280999999999999</v>
      </c>
      <c r="AG43">
        <v>1.1299999999999999E-2</v>
      </c>
      <c r="AH43">
        <v>0.60589999999999999</v>
      </c>
      <c r="AI43">
        <v>4.99E-2</v>
      </c>
      <c r="AJ43">
        <v>0.70450000000000002</v>
      </c>
      <c r="AK43">
        <v>6.8868999999999998</v>
      </c>
      <c r="AL43">
        <v>0.1024</v>
      </c>
      <c r="AM43">
        <v>2.29E-2</v>
      </c>
      <c r="AN43">
        <v>9.5999999999999992E-3</v>
      </c>
      <c r="AO43">
        <v>1.2800000000000001E-2</v>
      </c>
      <c r="AP43">
        <v>0</v>
      </c>
      <c r="AQ43">
        <v>16.034300000000002</v>
      </c>
      <c r="AR43">
        <v>6</v>
      </c>
    </row>
    <row r="44" spans="3:44" x14ac:dyDescent="0.15">
      <c r="C44" t="s">
        <v>72</v>
      </c>
      <c r="D44">
        <v>307</v>
      </c>
      <c r="E44" s="1">
        <v>55.695</v>
      </c>
      <c r="F44" s="1">
        <v>0.122</v>
      </c>
      <c r="G44" s="1">
        <v>3.7730000000000001</v>
      </c>
      <c r="H44" s="1">
        <v>0.46300000000000002</v>
      </c>
      <c r="I44" s="1">
        <v>6.109</v>
      </c>
      <c r="J44" s="1">
        <v>33.067</v>
      </c>
      <c r="K44" s="1">
        <v>0.61799999999999999</v>
      </c>
      <c r="L44" s="1">
        <v>0.17899999999999999</v>
      </c>
      <c r="M44" s="1">
        <v>4.5999999999999999E-2</v>
      </c>
      <c r="N44" s="1">
        <v>4.8000000000000001E-2</v>
      </c>
      <c r="O44" s="1">
        <v>0</v>
      </c>
      <c r="P44" s="1">
        <v>100.12</v>
      </c>
      <c r="Q44" s="1"/>
      <c r="R44" s="2">
        <f t="shared" si="1"/>
        <v>0.90608331555365906</v>
      </c>
      <c r="S44" s="2">
        <f t="shared" si="13"/>
        <v>1.9214636099709679</v>
      </c>
      <c r="T44" s="2">
        <f t="shared" si="14"/>
        <v>3.1534688156972671E-3</v>
      </c>
      <c r="U44" s="2">
        <f t="shared" si="15"/>
        <v>0.15341876063670037</v>
      </c>
      <c r="V44" s="2">
        <f t="shared" si="16"/>
        <v>1.2638902793072381E-2</v>
      </c>
      <c r="W44" s="2">
        <f t="shared" si="17"/>
        <v>0.17626889578536392</v>
      </c>
      <c r="X44" s="2">
        <f t="shared" si="18"/>
        <v>1.7005956552207429</v>
      </c>
      <c r="Y44" s="2">
        <f t="shared" si="19"/>
        <v>2.285013514866353E-2</v>
      </c>
      <c r="Z44" s="2">
        <f t="shared" si="20"/>
        <v>5.2307538292121333E-3</v>
      </c>
      <c r="AA44" s="2">
        <f t="shared" si="21"/>
        <v>1.1512663930323356E-3</v>
      </c>
      <c r="AB44" s="2">
        <f t="shared" si="22"/>
        <v>3.2035238762638902E-3</v>
      </c>
      <c r="AC44" s="2">
        <f t="shared" si="23"/>
        <v>0</v>
      </c>
      <c r="AD44" s="2">
        <f t="shared" si="24"/>
        <v>4</v>
      </c>
      <c r="AF44">
        <v>7.6773999999999996</v>
      </c>
      <c r="AG44">
        <v>1.26E-2</v>
      </c>
      <c r="AH44">
        <v>0.61299999999999999</v>
      </c>
      <c r="AI44">
        <v>5.0500000000000003E-2</v>
      </c>
      <c r="AJ44">
        <v>0.70430000000000004</v>
      </c>
      <c r="AK44">
        <v>6.7949000000000002</v>
      </c>
      <c r="AL44">
        <v>9.1300000000000006E-2</v>
      </c>
      <c r="AM44">
        <v>2.0899999999999998E-2</v>
      </c>
      <c r="AN44">
        <v>4.5999999999999999E-3</v>
      </c>
      <c r="AO44">
        <v>1.2800000000000001E-2</v>
      </c>
      <c r="AP44">
        <v>0</v>
      </c>
      <c r="AQ44">
        <v>15.9824</v>
      </c>
      <c r="AR44">
        <v>6</v>
      </c>
    </row>
    <row r="45" spans="3:44" x14ac:dyDescent="0.15">
      <c r="C45" t="s">
        <v>73</v>
      </c>
      <c r="D45">
        <v>308</v>
      </c>
      <c r="E45" s="1">
        <v>55.63</v>
      </c>
      <c r="F45" s="1">
        <v>0.123</v>
      </c>
      <c r="G45" s="1">
        <v>3.7679999999999998</v>
      </c>
      <c r="H45" s="1">
        <v>0.49199999999999999</v>
      </c>
      <c r="I45" s="1">
        <v>6.1239999999999997</v>
      </c>
      <c r="J45" s="1">
        <v>33.296999999999997</v>
      </c>
      <c r="K45" s="1">
        <v>0.65700000000000003</v>
      </c>
      <c r="L45" s="1">
        <v>0.106</v>
      </c>
      <c r="M45" s="1">
        <v>6.0999999999999999E-2</v>
      </c>
      <c r="N45" s="1">
        <v>4.3999999999999997E-2</v>
      </c>
      <c r="O45" s="1">
        <v>0</v>
      </c>
      <c r="P45" s="1">
        <v>100.30200000000001</v>
      </c>
      <c r="Q45" s="1"/>
      <c r="R45" s="2">
        <f t="shared" si="1"/>
        <v>0.90646766169154225</v>
      </c>
      <c r="S45" s="2">
        <f t="shared" si="13"/>
        <v>1.914425</v>
      </c>
      <c r="T45" s="2">
        <f t="shared" si="14"/>
        <v>3.1749999999999999E-3</v>
      </c>
      <c r="U45" s="2">
        <f t="shared" si="15"/>
        <v>0.15285000000000001</v>
      </c>
      <c r="V45" s="2">
        <f t="shared" si="16"/>
        <v>1.3375E-2</v>
      </c>
      <c r="W45" s="2">
        <f t="shared" si="17"/>
        <v>0.17624999999999999</v>
      </c>
      <c r="X45" s="2">
        <f t="shared" si="18"/>
        <v>1.7081249999999999</v>
      </c>
      <c r="Y45" s="2">
        <f t="shared" si="19"/>
        <v>2.4225E-2</v>
      </c>
      <c r="Z45" s="2">
        <f t="shared" si="20"/>
        <v>3.0999999999999999E-3</v>
      </c>
      <c r="AA45" s="2">
        <f t="shared" si="21"/>
        <v>1.5250000000000001E-3</v>
      </c>
      <c r="AB45" s="2">
        <f t="shared" si="22"/>
        <v>2.9250000000000001E-3</v>
      </c>
      <c r="AC45" s="2">
        <f t="shared" si="23"/>
        <v>0</v>
      </c>
      <c r="AD45" s="2">
        <f t="shared" si="24"/>
        <v>4</v>
      </c>
      <c r="AF45">
        <v>7.6577000000000002</v>
      </c>
      <c r="AG45">
        <v>1.2699999999999999E-2</v>
      </c>
      <c r="AH45">
        <v>0.61140000000000005</v>
      </c>
      <c r="AI45">
        <v>5.3499999999999999E-2</v>
      </c>
      <c r="AJ45">
        <v>0.70499999999999996</v>
      </c>
      <c r="AK45">
        <v>6.8324999999999996</v>
      </c>
      <c r="AL45">
        <v>9.69E-2</v>
      </c>
      <c r="AM45">
        <v>1.24E-2</v>
      </c>
      <c r="AN45">
        <v>6.1000000000000004E-3</v>
      </c>
      <c r="AO45">
        <v>1.17E-2</v>
      </c>
      <c r="AP45">
        <v>0</v>
      </c>
      <c r="AQ45">
        <v>16</v>
      </c>
      <c r="AR45">
        <v>6</v>
      </c>
    </row>
    <row r="46" spans="3:44" x14ac:dyDescent="0.15">
      <c r="C46" t="s">
        <v>74</v>
      </c>
      <c r="D46">
        <v>309</v>
      </c>
      <c r="E46" s="1">
        <v>56.206000000000003</v>
      </c>
      <c r="F46" s="1">
        <v>0.122</v>
      </c>
      <c r="G46" s="1">
        <v>3.867</v>
      </c>
      <c r="H46" s="1">
        <v>0.48499999999999999</v>
      </c>
      <c r="I46" s="1">
        <v>6.1680000000000001</v>
      </c>
      <c r="J46" s="1">
        <v>33.283999999999999</v>
      </c>
      <c r="K46" s="1">
        <v>0.54700000000000004</v>
      </c>
      <c r="L46" s="1">
        <v>0.126</v>
      </c>
      <c r="M46" s="1">
        <v>8.2000000000000003E-2</v>
      </c>
      <c r="N46" s="1">
        <v>5.8000000000000003E-2</v>
      </c>
      <c r="O46" s="1">
        <v>0</v>
      </c>
      <c r="P46" s="1">
        <v>100.94499999999999</v>
      </c>
      <c r="Q46" s="1"/>
      <c r="R46" s="2">
        <f t="shared" si="1"/>
        <v>0.90583001576402056</v>
      </c>
      <c r="S46" s="2">
        <f t="shared" si="13"/>
        <v>1.9235561120676161</v>
      </c>
      <c r="T46" s="2">
        <f t="shared" si="14"/>
        <v>3.1303803412114574E-3</v>
      </c>
      <c r="U46" s="2">
        <f t="shared" si="15"/>
        <v>0.15599311316324935</v>
      </c>
      <c r="V46" s="2">
        <f t="shared" si="16"/>
        <v>1.3122554390358429E-2</v>
      </c>
      <c r="W46" s="2">
        <f t="shared" si="17"/>
        <v>0.17652840820159649</v>
      </c>
      <c r="X46" s="2">
        <f t="shared" si="18"/>
        <v>1.6980435122867428</v>
      </c>
      <c r="Y46" s="2">
        <f t="shared" si="19"/>
        <v>2.0059477226483019E-2</v>
      </c>
      <c r="Z46" s="2">
        <f t="shared" si="20"/>
        <v>3.6562842385349818E-3</v>
      </c>
      <c r="AA46" s="2">
        <f t="shared" si="21"/>
        <v>2.0284864611050243E-3</v>
      </c>
      <c r="AB46" s="2">
        <f t="shared" si="22"/>
        <v>3.8566285803725152E-3</v>
      </c>
      <c r="AC46" s="2">
        <f t="shared" si="23"/>
        <v>0</v>
      </c>
      <c r="AD46" s="2">
        <f t="shared" si="24"/>
        <v>4</v>
      </c>
      <c r="AF46">
        <v>7.681</v>
      </c>
      <c r="AG46">
        <v>1.2500000000000001E-2</v>
      </c>
      <c r="AH46">
        <v>0.62290000000000001</v>
      </c>
      <c r="AI46">
        <v>5.2400000000000002E-2</v>
      </c>
      <c r="AJ46">
        <v>0.70489999999999997</v>
      </c>
      <c r="AK46">
        <v>6.7805</v>
      </c>
      <c r="AL46">
        <v>8.0100000000000005E-2</v>
      </c>
      <c r="AM46">
        <v>1.46E-2</v>
      </c>
      <c r="AN46">
        <v>8.0999999999999996E-3</v>
      </c>
      <c r="AO46">
        <v>1.54E-2</v>
      </c>
      <c r="AP46">
        <v>0</v>
      </c>
      <c r="AQ46">
        <v>15.9725</v>
      </c>
      <c r="AR46">
        <v>6</v>
      </c>
    </row>
    <row r="47" spans="3:44" x14ac:dyDescent="0.15">
      <c r="C47" t="s">
        <v>75</v>
      </c>
      <c r="D47">
        <v>310</v>
      </c>
      <c r="E47" s="1">
        <v>55.432000000000002</v>
      </c>
      <c r="F47" s="1">
        <v>8.1000000000000003E-2</v>
      </c>
      <c r="G47" s="1">
        <v>3.7789999999999999</v>
      </c>
      <c r="H47" s="1">
        <v>0.48</v>
      </c>
      <c r="I47" s="1">
        <v>6.0979999999999999</v>
      </c>
      <c r="J47" s="1">
        <v>33.341999999999999</v>
      </c>
      <c r="K47" s="1">
        <v>0.56999999999999995</v>
      </c>
      <c r="L47" s="1">
        <v>0.186</v>
      </c>
      <c r="M47" s="1">
        <v>8.5999999999999993E-2</v>
      </c>
      <c r="N47" s="1">
        <v>3.4000000000000002E-2</v>
      </c>
      <c r="O47" s="1">
        <v>0</v>
      </c>
      <c r="P47" s="1">
        <v>100.08799999999999</v>
      </c>
      <c r="Q47" s="1"/>
      <c r="R47" s="2">
        <f t="shared" si="1"/>
        <v>0.90694137716711409</v>
      </c>
      <c r="S47" s="2">
        <f t="shared" si="13"/>
        <v>1.9110164462794432</v>
      </c>
      <c r="T47" s="2">
        <f t="shared" si="14"/>
        <v>2.0987276463643916E-3</v>
      </c>
      <c r="U47" s="2">
        <f t="shared" si="15"/>
        <v>0.15355690612566134</v>
      </c>
      <c r="V47" s="2">
        <f t="shared" si="16"/>
        <v>1.3092062936844539E-2</v>
      </c>
      <c r="W47" s="2">
        <f t="shared" si="17"/>
        <v>0.17581841008888363</v>
      </c>
      <c r="X47" s="2">
        <f t="shared" si="18"/>
        <v>1.7135111838447943</v>
      </c>
      <c r="Y47" s="2">
        <f t="shared" si="19"/>
        <v>2.1062231022442646E-2</v>
      </c>
      <c r="Z47" s="2">
        <f t="shared" si="20"/>
        <v>5.4217130864413453E-3</v>
      </c>
      <c r="AA47" s="2">
        <f t="shared" si="21"/>
        <v>2.1486973522302105E-3</v>
      </c>
      <c r="AB47" s="2">
        <f t="shared" si="22"/>
        <v>2.2736216168947579E-3</v>
      </c>
      <c r="AC47" s="2">
        <f t="shared" si="23"/>
        <v>0</v>
      </c>
      <c r="AD47" s="2">
        <f t="shared" si="24"/>
        <v>4</v>
      </c>
      <c r="AF47">
        <v>7.6486999999999998</v>
      </c>
      <c r="AG47">
        <v>8.3999999999999995E-3</v>
      </c>
      <c r="AH47">
        <v>0.61460000000000004</v>
      </c>
      <c r="AI47">
        <v>5.2400000000000002E-2</v>
      </c>
      <c r="AJ47">
        <v>0.70369999999999999</v>
      </c>
      <c r="AK47">
        <v>6.8582000000000001</v>
      </c>
      <c r="AL47">
        <v>8.43E-2</v>
      </c>
      <c r="AM47">
        <v>2.1700000000000001E-2</v>
      </c>
      <c r="AN47">
        <v>8.6E-3</v>
      </c>
      <c r="AO47">
        <v>9.1000000000000004E-3</v>
      </c>
      <c r="AP47">
        <v>0</v>
      </c>
      <c r="AQ47">
        <v>16.009699999999999</v>
      </c>
      <c r="AR47">
        <v>6</v>
      </c>
    </row>
    <row r="48" spans="3:44" x14ac:dyDescent="0.15">
      <c r="C48" t="s">
        <v>76</v>
      </c>
      <c r="D48">
        <v>311</v>
      </c>
      <c r="E48" s="1">
        <v>55.573999999999998</v>
      </c>
      <c r="F48" s="1">
        <v>0.14599999999999999</v>
      </c>
      <c r="G48" s="1">
        <v>3.8380000000000001</v>
      </c>
      <c r="H48" s="1">
        <v>0.5</v>
      </c>
      <c r="I48" s="1">
        <v>6.06</v>
      </c>
      <c r="J48" s="1">
        <v>32.793999999999997</v>
      </c>
      <c r="K48" s="1">
        <v>0.79700000000000004</v>
      </c>
      <c r="L48" s="1">
        <v>0.14599999999999999</v>
      </c>
      <c r="M48" s="1">
        <v>7.0000000000000007E-2</v>
      </c>
      <c r="N48" s="1">
        <v>0.03</v>
      </c>
      <c r="O48" s="1">
        <v>0</v>
      </c>
      <c r="P48" s="1">
        <v>99.954999999999998</v>
      </c>
      <c r="Q48" s="1"/>
      <c r="R48" s="2">
        <f t="shared" si="1"/>
        <v>0.9060688211294825</v>
      </c>
      <c r="S48" s="2">
        <f t="shared" si="13"/>
        <v>1.9222330753625365</v>
      </c>
      <c r="T48" s="2">
        <f t="shared" si="14"/>
        <v>3.8069476795151149E-3</v>
      </c>
      <c r="U48" s="2">
        <f t="shared" si="15"/>
        <v>0.15648558619480551</v>
      </c>
      <c r="V48" s="2">
        <f t="shared" si="16"/>
        <v>1.3674956796152979E-2</v>
      </c>
      <c r="W48" s="2">
        <f t="shared" si="17"/>
        <v>0.17529491321662033</v>
      </c>
      <c r="X48" s="2">
        <f t="shared" si="18"/>
        <v>1.6909109124151576</v>
      </c>
      <c r="Y48" s="2">
        <f t="shared" si="19"/>
        <v>2.9528890224660004E-2</v>
      </c>
      <c r="Z48" s="2">
        <f t="shared" si="20"/>
        <v>4.2828161394545044E-3</v>
      </c>
      <c r="AA48" s="2">
        <f t="shared" si="21"/>
        <v>1.753199589250382E-3</v>
      </c>
      <c r="AB48" s="2">
        <f t="shared" si="22"/>
        <v>2.0036566734290078E-3</v>
      </c>
      <c r="AC48" s="2">
        <f t="shared" si="23"/>
        <v>0</v>
      </c>
      <c r="AD48" s="2">
        <f t="shared" si="24"/>
        <v>4</v>
      </c>
      <c r="AF48">
        <v>7.6749000000000001</v>
      </c>
      <c r="AG48">
        <v>1.52E-2</v>
      </c>
      <c r="AH48">
        <v>0.62480000000000002</v>
      </c>
      <c r="AI48">
        <v>5.4600000000000003E-2</v>
      </c>
      <c r="AJ48">
        <v>0.69989999999999997</v>
      </c>
      <c r="AK48">
        <v>6.7512999999999996</v>
      </c>
      <c r="AL48">
        <v>0.1179</v>
      </c>
      <c r="AM48">
        <v>1.7100000000000001E-2</v>
      </c>
      <c r="AN48">
        <v>7.0000000000000001E-3</v>
      </c>
      <c r="AO48">
        <v>8.0000000000000002E-3</v>
      </c>
      <c r="AP48">
        <v>0</v>
      </c>
      <c r="AQ48">
        <v>15.970800000000001</v>
      </c>
      <c r="AR48">
        <v>6</v>
      </c>
    </row>
    <row r="49" spans="3:44" x14ac:dyDescent="0.15">
      <c r="C49" t="s">
        <v>77</v>
      </c>
      <c r="D49">
        <v>312</v>
      </c>
      <c r="E49" s="1">
        <v>55.567999999999998</v>
      </c>
      <c r="F49" s="1">
        <v>0.122</v>
      </c>
      <c r="G49" s="1">
        <v>3.8079999999999998</v>
      </c>
      <c r="H49" s="1">
        <v>0.48799999999999999</v>
      </c>
      <c r="I49" s="1">
        <v>6.2140000000000004</v>
      </c>
      <c r="J49" s="1">
        <v>32.991</v>
      </c>
      <c r="K49" s="1">
        <v>0.68300000000000005</v>
      </c>
      <c r="L49" s="1">
        <v>0.26900000000000002</v>
      </c>
      <c r="M49" s="1">
        <v>4.5999999999999999E-2</v>
      </c>
      <c r="N49" s="1">
        <v>3.6999999999999998E-2</v>
      </c>
      <c r="O49" s="1">
        <v>0</v>
      </c>
      <c r="P49" s="1">
        <v>100.226</v>
      </c>
      <c r="Q49" s="1"/>
      <c r="R49" s="2">
        <f t="shared" si="1"/>
        <v>0.90442657277370997</v>
      </c>
      <c r="S49" s="2">
        <f t="shared" si="13"/>
        <v>1.9165322227641668</v>
      </c>
      <c r="T49" s="2">
        <f t="shared" si="14"/>
        <v>3.1766280218612037E-3</v>
      </c>
      <c r="U49" s="2">
        <f t="shared" si="15"/>
        <v>0.15480433722282672</v>
      </c>
      <c r="V49" s="2">
        <f t="shared" si="16"/>
        <v>1.3306819745119373E-2</v>
      </c>
      <c r="W49" s="2">
        <f t="shared" si="17"/>
        <v>0.17924186145399518</v>
      </c>
      <c r="X49" s="2">
        <f t="shared" si="18"/>
        <v>1.696194299578534</v>
      </c>
      <c r="Y49" s="2">
        <f t="shared" si="19"/>
        <v>2.5237934441401221E-2</v>
      </c>
      <c r="Z49" s="2">
        <f t="shared" si="20"/>
        <v>7.854025187908802E-3</v>
      </c>
      <c r="AA49" s="2">
        <f t="shared" si="21"/>
        <v>1.1505896772095699E-3</v>
      </c>
      <c r="AB49" s="2">
        <f t="shared" si="22"/>
        <v>2.4762690879075529E-3</v>
      </c>
      <c r="AC49" s="2">
        <f t="shared" si="23"/>
        <v>0</v>
      </c>
      <c r="AD49" s="2">
        <f t="shared" si="24"/>
        <v>4</v>
      </c>
      <c r="AF49">
        <v>7.6622000000000003</v>
      </c>
      <c r="AG49">
        <v>1.2699999999999999E-2</v>
      </c>
      <c r="AH49">
        <v>0.61890000000000001</v>
      </c>
      <c r="AI49">
        <v>5.3199999999999997E-2</v>
      </c>
      <c r="AJ49">
        <v>0.71660000000000001</v>
      </c>
      <c r="AK49">
        <v>6.7812999999999999</v>
      </c>
      <c r="AL49">
        <v>0.1009</v>
      </c>
      <c r="AM49">
        <v>3.1399999999999997E-2</v>
      </c>
      <c r="AN49">
        <v>4.5999999999999999E-3</v>
      </c>
      <c r="AO49">
        <v>9.9000000000000008E-3</v>
      </c>
      <c r="AP49">
        <v>0</v>
      </c>
      <c r="AQ49">
        <v>15.9918</v>
      </c>
      <c r="AR49">
        <v>6</v>
      </c>
    </row>
    <row r="50" spans="3:44" x14ac:dyDescent="0.15">
      <c r="C50" t="s">
        <v>78</v>
      </c>
      <c r="D50">
        <v>313</v>
      </c>
      <c r="E50" s="1">
        <v>55.807000000000002</v>
      </c>
      <c r="F50" s="1">
        <v>0.10100000000000001</v>
      </c>
      <c r="G50" s="1">
        <v>3.819</v>
      </c>
      <c r="H50" s="1">
        <v>0.51800000000000002</v>
      </c>
      <c r="I50" s="1">
        <v>6.048</v>
      </c>
      <c r="J50" s="1">
        <v>33.048999999999999</v>
      </c>
      <c r="K50" s="1">
        <v>0.70499999999999996</v>
      </c>
      <c r="L50" s="1">
        <v>0.10299999999999999</v>
      </c>
      <c r="M50" s="1">
        <v>0.127</v>
      </c>
      <c r="N50" s="1">
        <v>4.4999999999999998E-2</v>
      </c>
      <c r="O50" s="1">
        <v>0</v>
      </c>
      <c r="P50" s="1">
        <v>100.322</v>
      </c>
      <c r="Q50" s="1"/>
      <c r="R50" s="2">
        <f t="shared" si="1"/>
        <v>0.90689613639709332</v>
      </c>
      <c r="S50" s="2">
        <f t="shared" si="13"/>
        <v>1.9220541839851772</v>
      </c>
      <c r="T50" s="2">
        <f t="shared" si="14"/>
        <v>2.6040362561971057E-3</v>
      </c>
      <c r="U50" s="2">
        <f t="shared" si="15"/>
        <v>0.15504031248435074</v>
      </c>
      <c r="V50" s="2">
        <f t="shared" si="16"/>
        <v>1.409685011768241E-2</v>
      </c>
      <c r="W50" s="2">
        <f t="shared" si="17"/>
        <v>0.17419500225349291</v>
      </c>
      <c r="X50" s="2">
        <f t="shared" si="18"/>
        <v>1.6967800090139717</v>
      </c>
      <c r="Y50" s="2">
        <f t="shared" si="19"/>
        <v>2.6015323751815318E-2</v>
      </c>
      <c r="Z50" s="2">
        <f t="shared" si="20"/>
        <v>3.004657218688968E-3</v>
      </c>
      <c r="AA50" s="2">
        <f t="shared" si="21"/>
        <v>3.1799288897791577E-3</v>
      </c>
      <c r="AB50" s="2">
        <f t="shared" si="22"/>
        <v>3.004657218688968E-3</v>
      </c>
      <c r="AC50" s="2">
        <f t="shared" si="23"/>
        <v>0</v>
      </c>
      <c r="AD50" s="2">
        <f t="shared" si="24"/>
        <v>4</v>
      </c>
      <c r="AF50">
        <v>7.6763000000000003</v>
      </c>
      <c r="AG50">
        <v>1.04E-2</v>
      </c>
      <c r="AH50">
        <v>0.61919999999999997</v>
      </c>
      <c r="AI50">
        <v>5.6300000000000003E-2</v>
      </c>
      <c r="AJ50">
        <v>0.69569999999999999</v>
      </c>
      <c r="AK50">
        <v>6.7766000000000002</v>
      </c>
      <c r="AL50">
        <v>0.10390000000000001</v>
      </c>
      <c r="AM50">
        <v>1.2E-2</v>
      </c>
      <c r="AN50">
        <v>1.2699999999999999E-2</v>
      </c>
      <c r="AO50">
        <v>1.2E-2</v>
      </c>
      <c r="AP50">
        <v>0</v>
      </c>
      <c r="AQ50">
        <v>15.975199999999999</v>
      </c>
      <c r="AR50">
        <v>6</v>
      </c>
    </row>
    <row r="51" spans="3:44" x14ac:dyDescent="0.15">
      <c r="C51" t="s">
        <v>79</v>
      </c>
      <c r="D51">
        <v>314</v>
      </c>
      <c r="E51" s="1">
        <v>55.796999999999997</v>
      </c>
      <c r="F51" s="1">
        <v>0.13800000000000001</v>
      </c>
      <c r="G51" s="1">
        <v>3.8439999999999999</v>
      </c>
      <c r="H51" s="1">
        <v>0.49199999999999999</v>
      </c>
      <c r="I51" s="1">
        <v>6.2510000000000003</v>
      </c>
      <c r="J51" s="1">
        <v>32.755000000000003</v>
      </c>
      <c r="K51" s="1">
        <v>0.74</v>
      </c>
      <c r="L51" s="1">
        <v>0.16900000000000001</v>
      </c>
      <c r="M51" s="1">
        <v>8.4000000000000005E-2</v>
      </c>
      <c r="N51" s="1">
        <v>2.5999999999999999E-2</v>
      </c>
      <c r="O51" s="1">
        <v>0</v>
      </c>
      <c r="P51" s="1">
        <v>100.29600000000001</v>
      </c>
      <c r="Q51" s="1"/>
      <c r="R51" s="2">
        <f t="shared" si="1"/>
        <v>0.90328604438712445</v>
      </c>
      <c r="S51" s="2">
        <f t="shared" si="13"/>
        <v>1.9252772035331707</v>
      </c>
      <c r="T51" s="2">
        <f t="shared" si="14"/>
        <v>3.5832863496836438E-3</v>
      </c>
      <c r="U51" s="2">
        <f t="shared" si="15"/>
        <v>0.15633652822151226</v>
      </c>
      <c r="V51" s="2">
        <f t="shared" si="16"/>
        <v>1.3431059324688343E-2</v>
      </c>
      <c r="W51" s="2">
        <f t="shared" si="17"/>
        <v>0.1803921568627451</v>
      </c>
      <c r="X51" s="2">
        <f t="shared" si="18"/>
        <v>1.6848211489068472</v>
      </c>
      <c r="Y51" s="2">
        <f t="shared" si="19"/>
        <v>2.7363277579402372E-2</v>
      </c>
      <c r="Z51" s="2">
        <f t="shared" si="20"/>
        <v>4.9364154607529909E-3</v>
      </c>
      <c r="AA51" s="2">
        <f t="shared" si="21"/>
        <v>2.1048675061078746E-3</v>
      </c>
      <c r="AB51" s="2">
        <f t="shared" si="22"/>
        <v>1.7289983085886113E-3</v>
      </c>
      <c r="AC51" s="2">
        <f t="shared" si="23"/>
        <v>0</v>
      </c>
      <c r="AD51" s="2">
        <f t="shared" si="24"/>
        <v>4</v>
      </c>
      <c r="AF51">
        <v>7.6833</v>
      </c>
      <c r="AG51">
        <v>1.43E-2</v>
      </c>
      <c r="AH51">
        <v>0.62390000000000001</v>
      </c>
      <c r="AI51">
        <v>5.3600000000000002E-2</v>
      </c>
      <c r="AJ51">
        <v>0.71989999999999998</v>
      </c>
      <c r="AK51">
        <v>6.7237</v>
      </c>
      <c r="AL51">
        <v>0.10920000000000001</v>
      </c>
      <c r="AM51">
        <v>1.9699999999999999E-2</v>
      </c>
      <c r="AN51">
        <v>8.3999999999999995E-3</v>
      </c>
      <c r="AO51">
        <v>6.8999999999999999E-3</v>
      </c>
      <c r="AP51">
        <v>0</v>
      </c>
      <c r="AQ51">
        <v>15.962999999999999</v>
      </c>
      <c r="AR51">
        <v>6</v>
      </c>
    </row>
    <row r="52" spans="3:44" x14ac:dyDescent="0.15">
      <c r="C52" t="s">
        <v>80</v>
      </c>
      <c r="D52">
        <v>315</v>
      </c>
      <c r="E52" s="1">
        <v>55.640999999999998</v>
      </c>
      <c r="F52" s="1">
        <v>0.153</v>
      </c>
      <c r="G52" s="1">
        <v>3.84</v>
      </c>
      <c r="H52" s="1">
        <v>0.55200000000000005</v>
      </c>
      <c r="I52" s="1">
        <v>6.2750000000000004</v>
      </c>
      <c r="J52" s="1">
        <v>32.871000000000002</v>
      </c>
      <c r="K52" s="1">
        <v>0.80600000000000005</v>
      </c>
      <c r="L52" s="1">
        <v>0.11600000000000001</v>
      </c>
      <c r="M52" s="1">
        <v>8.4000000000000005E-2</v>
      </c>
      <c r="N52" s="1">
        <v>4.3999999999999997E-2</v>
      </c>
      <c r="O52" s="1">
        <v>0</v>
      </c>
      <c r="P52" s="1">
        <v>100.38200000000001</v>
      </c>
      <c r="Q52" s="1"/>
      <c r="R52" s="2">
        <f t="shared" si="1"/>
        <v>0.90326251388944667</v>
      </c>
      <c r="S52" s="2">
        <f t="shared" si="13"/>
        <v>1.9174112170583379</v>
      </c>
      <c r="T52" s="2">
        <f t="shared" si="14"/>
        <v>3.9542508196311037E-3</v>
      </c>
      <c r="U52" s="2">
        <f t="shared" si="15"/>
        <v>0.15596766524013314</v>
      </c>
      <c r="V52" s="2">
        <f t="shared" si="16"/>
        <v>1.5041169256951224E-2</v>
      </c>
      <c r="W52" s="2">
        <f t="shared" si="17"/>
        <v>0.1808444077383187</v>
      </c>
      <c r="X52" s="2">
        <f t="shared" si="18"/>
        <v>1.6885902345020898</v>
      </c>
      <c r="Y52" s="2">
        <f t="shared" si="19"/>
        <v>2.9756988762920142E-2</v>
      </c>
      <c r="Z52" s="2">
        <f t="shared" si="20"/>
        <v>3.3786320294316393E-3</v>
      </c>
      <c r="AA52" s="2">
        <f t="shared" si="21"/>
        <v>2.102259929424131E-3</v>
      </c>
      <c r="AB52" s="2">
        <f t="shared" si="22"/>
        <v>2.928147758840754E-3</v>
      </c>
      <c r="AC52" s="2">
        <f t="shared" si="23"/>
        <v>0</v>
      </c>
      <c r="AD52" s="2">
        <f t="shared" si="24"/>
        <v>4</v>
      </c>
      <c r="AF52">
        <v>7.6614000000000004</v>
      </c>
      <c r="AG52">
        <v>1.5800000000000002E-2</v>
      </c>
      <c r="AH52">
        <v>0.62319999999999998</v>
      </c>
      <c r="AI52">
        <v>6.0100000000000001E-2</v>
      </c>
      <c r="AJ52">
        <v>0.72260000000000002</v>
      </c>
      <c r="AK52">
        <v>6.7470999999999997</v>
      </c>
      <c r="AL52">
        <v>0.11890000000000001</v>
      </c>
      <c r="AM52">
        <v>1.35E-2</v>
      </c>
      <c r="AN52">
        <v>8.3999999999999995E-3</v>
      </c>
      <c r="AO52">
        <v>1.17E-2</v>
      </c>
      <c r="AP52">
        <v>0</v>
      </c>
      <c r="AQ52">
        <v>15.982799999999999</v>
      </c>
      <c r="AR52">
        <v>6</v>
      </c>
    </row>
    <row r="53" spans="3:44" x14ac:dyDescent="0.15">
      <c r="C53" t="s">
        <v>81</v>
      </c>
      <c r="D53">
        <v>316</v>
      </c>
      <c r="E53" s="1">
        <v>55.682000000000002</v>
      </c>
      <c r="F53" s="1">
        <v>0.13</v>
      </c>
      <c r="G53" s="1">
        <v>3.847</v>
      </c>
      <c r="H53" s="1">
        <v>0.51200000000000001</v>
      </c>
      <c r="I53" s="1">
        <v>6.1420000000000003</v>
      </c>
      <c r="J53" s="1">
        <v>32.865000000000002</v>
      </c>
      <c r="K53" s="1">
        <v>0.79800000000000004</v>
      </c>
      <c r="L53" s="1">
        <v>0.129</v>
      </c>
      <c r="M53" s="1">
        <v>9.1999999999999998E-2</v>
      </c>
      <c r="N53" s="1">
        <v>6.2E-2</v>
      </c>
      <c r="O53" s="1">
        <v>0</v>
      </c>
      <c r="P53" s="1">
        <v>100.259</v>
      </c>
      <c r="Q53" s="1"/>
      <c r="R53" s="2">
        <f t="shared" si="1"/>
        <v>0.90510293032924294</v>
      </c>
      <c r="S53" s="2">
        <f t="shared" si="13"/>
        <v>1.9200851090459652</v>
      </c>
      <c r="T53" s="2">
        <f t="shared" si="14"/>
        <v>3.3793297662630243E-3</v>
      </c>
      <c r="U53" s="2">
        <f t="shared" si="15"/>
        <v>0.15635032385243594</v>
      </c>
      <c r="V53" s="2">
        <f t="shared" si="16"/>
        <v>1.3967896367220503E-2</v>
      </c>
      <c r="W53" s="2">
        <f t="shared" si="17"/>
        <v>0.17712694389686787</v>
      </c>
      <c r="X53" s="2">
        <f t="shared" si="18"/>
        <v>1.6893895303357427</v>
      </c>
      <c r="Y53" s="2">
        <f t="shared" si="19"/>
        <v>2.9487781219687727E-2</v>
      </c>
      <c r="Z53" s="2">
        <f t="shared" si="20"/>
        <v>3.77984292374605E-3</v>
      </c>
      <c r="AA53" s="2">
        <f t="shared" si="21"/>
        <v>2.3029506555273943E-3</v>
      </c>
      <c r="AB53" s="2">
        <f t="shared" si="22"/>
        <v>4.1553240088863857E-3</v>
      </c>
      <c r="AC53" s="2">
        <f t="shared" si="23"/>
        <v>0</v>
      </c>
      <c r="AD53" s="2">
        <f t="shared" si="24"/>
        <v>4</v>
      </c>
      <c r="AF53">
        <v>7.6704999999999997</v>
      </c>
      <c r="AG53">
        <v>1.35E-2</v>
      </c>
      <c r="AH53">
        <v>0.62460000000000004</v>
      </c>
      <c r="AI53">
        <v>5.5800000000000002E-2</v>
      </c>
      <c r="AJ53">
        <v>0.70760000000000001</v>
      </c>
      <c r="AK53">
        <v>6.7488999999999999</v>
      </c>
      <c r="AL53">
        <v>0.1178</v>
      </c>
      <c r="AM53">
        <v>1.5100000000000001E-2</v>
      </c>
      <c r="AN53">
        <v>9.1999999999999998E-3</v>
      </c>
      <c r="AO53">
        <v>1.66E-2</v>
      </c>
      <c r="AP53">
        <v>0</v>
      </c>
      <c r="AQ53">
        <v>15.9795</v>
      </c>
      <c r="AR53">
        <v>6</v>
      </c>
    </row>
    <row r="54" spans="3:44" x14ac:dyDescent="0.15">
      <c r="C54" t="s">
        <v>82</v>
      </c>
      <c r="D54">
        <v>317</v>
      </c>
      <c r="E54" s="1">
        <v>55.624000000000002</v>
      </c>
      <c r="F54" s="1">
        <v>0.122</v>
      </c>
      <c r="G54" s="1">
        <v>3.8530000000000002</v>
      </c>
      <c r="H54" s="1">
        <v>0.498</v>
      </c>
      <c r="I54" s="1">
        <v>6.1849999999999996</v>
      </c>
      <c r="J54" s="1">
        <v>32.915999999999997</v>
      </c>
      <c r="K54" s="1">
        <v>0.80600000000000005</v>
      </c>
      <c r="L54" s="1">
        <v>0.09</v>
      </c>
      <c r="M54" s="1">
        <v>8.1000000000000003E-2</v>
      </c>
      <c r="N54" s="1">
        <v>3.5999999999999997E-2</v>
      </c>
      <c r="O54" s="1">
        <v>0</v>
      </c>
      <c r="P54" s="1">
        <v>100.211</v>
      </c>
      <c r="Q54" s="1"/>
      <c r="R54" s="2">
        <f t="shared" si="1"/>
        <v>0.90463514146210955</v>
      </c>
      <c r="S54" s="2">
        <f t="shared" si="13"/>
        <v>1.9187205526251572</v>
      </c>
      <c r="T54" s="2">
        <f t="shared" si="14"/>
        <v>3.1535674732040622E-3</v>
      </c>
      <c r="U54" s="2">
        <f t="shared" si="15"/>
        <v>0.15665221281574782</v>
      </c>
      <c r="V54" s="2">
        <f t="shared" si="16"/>
        <v>1.3590374110712745E-2</v>
      </c>
      <c r="W54" s="2">
        <f t="shared" si="17"/>
        <v>0.17842684536882347</v>
      </c>
      <c r="X54" s="2">
        <f t="shared" si="18"/>
        <v>1.692564713832523</v>
      </c>
      <c r="Y54" s="2">
        <f t="shared" si="19"/>
        <v>2.978369280248281E-2</v>
      </c>
      <c r="Z54" s="2">
        <f t="shared" si="20"/>
        <v>2.6279728943367185E-3</v>
      </c>
      <c r="AA54" s="2">
        <f t="shared" si="21"/>
        <v>2.0272933756311827E-3</v>
      </c>
      <c r="AB54" s="2">
        <f t="shared" si="22"/>
        <v>2.4027180748221423E-3</v>
      </c>
      <c r="AC54" s="2">
        <f t="shared" si="23"/>
        <v>0</v>
      </c>
      <c r="AD54" s="2">
        <f t="shared" si="24"/>
        <v>4</v>
      </c>
      <c r="AF54">
        <v>7.6661999999999999</v>
      </c>
      <c r="AG54">
        <v>1.26E-2</v>
      </c>
      <c r="AH54">
        <v>0.62590000000000001</v>
      </c>
      <c r="AI54">
        <v>5.4300000000000001E-2</v>
      </c>
      <c r="AJ54">
        <v>0.71289999999999998</v>
      </c>
      <c r="AK54">
        <v>6.7625999999999999</v>
      </c>
      <c r="AL54">
        <v>0.11899999999999999</v>
      </c>
      <c r="AM54">
        <v>1.0500000000000001E-2</v>
      </c>
      <c r="AN54">
        <v>8.0999999999999996E-3</v>
      </c>
      <c r="AO54">
        <v>9.5999999999999992E-3</v>
      </c>
      <c r="AP54">
        <v>0</v>
      </c>
      <c r="AQ54">
        <v>15.9819</v>
      </c>
      <c r="AR54">
        <v>6</v>
      </c>
    </row>
    <row r="55" spans="3:44" x14ac:dyDescent="0.15">
      <c r="C55" t="s">
        <v>83</v>
      </c>
      <c r="D55">
        <v>318</v>
      </c>
      <c r="E55" s="1">
        <v>55.707000000000001</v>
      </c>
      <c r="F55" s="1">
        <v>0.19500000000000001</v>
      </c>
      <c r="G55" s="1">
        <v>3.8740000000000001</v>
      </c>
      <c r="H55" s="1">
        <v>0.5</v>
      </c>
      <c r="I55" s="1">
        <v>6.07</v>
      </c>
      <c r="J55" s="1">
        <v>32.798999999999999</v>
      </c>
      <c r="K55" s="1">
        <v>0.80700000000000005</v>
      </c>
      <c r="L55" s="1">
        <v>0.16300000000000001</v>
      </c>
      <c r="M55" s="1">
        <v>0.09</v>
      </c>
      <c r="N55" s="1">
        <v>3.1E-2</v>
      </c>
      <c r="O55" s="1">
        <v>0</v>
      </c>
      <c r="P55" s="1">
        <v>100.236</v>
      </c>
      <c r="Q55" s="1"/>
      <c r="R55" s="2">
        <f t="shared" si="1"/>
        <v>0.90593806333575488</v>
      </c>
      <c r="S55" s="2">
        <f t="shared" si="13"/>
        <v>1.9223681655611302</v>
      </c>
      <c r="T55" s="2">
        <f t="shared" si="14"/>
        <v>5.0610393921741801E-3</v>
      </c>
      <c r="U55" s="2">
        <f t="shared" si="15"/>
        <v>0.1575686967197199</v>
      </c>
      <c r="V55" s="2">
        <f t="shared" si="16"/>
        <v>1.3629729848231454E-2</v>
      </c>
      <c r="W55" s="2">
        <f t="shared" si="17"/>
        <v>0.17518211599050429</v>
      </c>
      <c r="X55" s="2">
        <f t="shared" si="18"/>
        <v>1.6872302710286815</v>
      </c>
      <c r="Y55" s="2">
        <f t="shared" si="19"/>
        <v>2.9840088693462614E-2</v>
      </c>
      <c r="Z55" s="2">
        <f t="shared" si="20"/>
        <v>4.7603835866984858E-3</v>
      </c>
      <c r="AA55" s="2">
        <f t="shared" si="21"/>
        <v>2.2549185410677039E-3</v>
      </c>
      <c r="AB55" s="2">
        <f t="shared" si="22"/>
        <v>2.0795359878735494E-3</v>
      </c>
      <c r="AC55" s="2">
        <f t="shared" si="23"/>
        <v>0</v>
      </c>
      <c r="AD55" s="2">
        <f t="shared" si="24"/>
        <v>4</v>
      </c>
      <c r="AF55">
        <v>7.6726999999999999</v>
      </c>
      <c r="AG55">
        <v>2.0199999999999999E-2</v>
      </c>
      <c r="AH55">
        <v>0.62890000000000001</v>
      </c>
      <c r="AI55">
        <v>5.4399999999999997E-2</v>
      </c>
      <c r="AJ55">
        <v>0.69920000000000004</v>
      </c>
      <c r="AK55">
        <v>6.7342000000000004</v>
      </c>
      <c r="AL55">
        <v>0.1191</v>
      </c>
      <c r="AM55">
        <v>1.9E-2</v>
      </c>
      <c r="AN55">
        <v>8.9999999999999993E-3</v>
      </c>
      <c r="AO55">
        <v>8.3000000000000001E-3</v>
      </c>
      <c r="AP55">
        <v>0</v>
      </c>
      <c r="AQ55">
        <v>15.9651</v>
      </c>
      <c r="AR55">
        <v>6</v>
      </c>
    </row>
    <row r="56" spans="3:44" x14ac:dyDescent="0.15">
      <c r="C56" t="s">
        <v>84</v>
      </c>
      <c r="D56">
        <v>319</v>
      </c>
      <c r="E56" s="1">
        <v>55.838999999999999</v>
      </c>
      <c r="F56" s="1">
        <v>0.17299999999999999</v>
      </c>
      <c r="G56" s="1">
        <v>3.996</v>
      </c>
      <c r="H56" s="1">
        <v>0.54300000000000004</v>
      </c>
      <c r="I56" s="1">
        <v>6.2190000000000003</v>
      </c>
      <c r="J56" s="1">
        <v>32.765999999999998</v>
      </c>
      <c r="K56" s="1">
        <v>0.91</v>
      </c>
      <c r="L56" s="1">
        <v>0.11600000000000001</v>
      </c>
      <c r="M56" s="1">
        <v>5.5E-2</v>
      </c>
      <c r="N56" s="1">
        <v>3.2000000000000001E-2</v>
      </c>
      <c r="O56" s="1">
        <v>0</v>
      </c>
      <c r="P56" s="1">
        <v>100.649</v>
      </c>
      <c r="Q56" s="1"/>
      <c r="R56" s="2">
        <f t="shared" si="1"/>
        <v>0.90376112159611754</v>
      </c>
      <c r="S56" s="2">
        <f t="shared" si="13"/>
        <v>1.9200340706966958</v>
      </c>
      <c r="T56" s="2">
        <f t="shared" si="14"/>
        <v>4.4843049327354259E-3</v>
      </c>
      <c r="U56" s="2">
        <f t="shared" si="15"/>
        <v>0.16196106921862866</v>
      </c>
      <c r="V56" s="2">
        <f t="shared" si="16"/>
        <v>1.4755617907157353E-2</v>
      </c>
      <c r="W56" s="2">
        <f t="shared" si="17"/>
        <v>0.17884610566926373</v>
      </c>
      <c r="X56" s="2">
        <f t="shared" si="18"/>
        <v>1.6795099832151716</v>
      </c>
      <c r="Y56" s="2">
        <f t="shared" si="19"/>
        <v>3.3519553072625698E-2</v>
      </c>
      <c r="Z56" s="2">
        <f t="shared" si="20"/>
        <v>3.3820176866999024E-3</v>
      </c>
      <c r="AA56" s="2">
        <f t="shared" si="21"/>
        <v>1.3778590575444047E-3</v>
      </c>
      <c r="AB56" s="2">
        <f t="shared" si="22"/>
        <v>2.1294185434777165E-3</v>
      </c>
      <c r="AC56" s="2">
        <f t="shared" si="23"/>
        <v>0</v>
      </c>
      <c r="AD56" s="2">
        <f t="shared" si="24"/>
        <v>4</v>
      </c>
      <c r="AF56">
        <v>7.6642000000000001</v>
      </c>
      <c r="AG56">
        <v>1.7899999999999999E-2</v>
      </c>
      <c r="AH56">
        <v>0.64649999999999996</v>
      </c>
      <c r="AI56">
        <v>5.8900000000000001E-2</v>
      </c>
      <c r="AJ56">
        <v>0.71389999999999998</v>
      </c>
      <c r="AK56">
        <v>6.7041000000000004</v>
      </c>
      <c r="AL56">
        <v>0.1338</v>
      </c>
      <c r="AM56">
        <v>1.35E-2</v>
      </c>
      <c r="AN56">
        <v>5.4999999999999997E-3</v>
      </c>
      <c r="AO56">
        <v>8.5000000000000006E-3</v>
      </c>
      <c r="AP56">
        <v>0</v>
      </c>
      <c r="AQ56">
        <v>15.966799999999999</v>
      </c>
      <c r="AR56">
        <v>6</v>
      </c>
    </row>
    <row r="57" spans="3:44" x14ac:dyDescent="0.15">
      <c r="C57" t="s">
        <v>85</v>
      </c>
      <c r="D57">
        <v>320</v>
      </c>
      <c r="E57" s="1">
        <v>55.274999999999999</v>
      </c>
      <c r="F57" s="1">
        <v>0.159</v>
      </c>
      <c r="G57" s="1">
        <v>3.9220000000000002</v>
      </c>
      <c r="H57" s="1">
        <v>0.52700000000000002</v>
      </c>
      <c r="I57" s="1">
        <v>6.1550000000000002</v>
      </c>
      <c r="J57" s="1">
        <v>33.264000000000003</v>
      </c>
      <c r="K57" s="1">
        <v>0.80500000000000005</v>
      </c>
      <c r="L57" s="1">
        <v>0.14299999999999999</v>
      </c>
      <c r="M57" s="1">
        <v>5.8999999999999997E-2</v>
      </c>
      <c r="N57" s="1">
        <v>4.3999999999999997E-2</v>
      </c>
      <c r="O57" s="1">
        <v>0</v>
      </c>
      <c r="P57" s="1">
        <v>100.35299999999999</v>
      </c>
      <c r="Q57" s="1"/>
      <c r="R57" s="2">
        <f t="shared" si="1"/>
        <v>0.9059533280297003</v>
      </c>
      <c r="S57" s="2">
        <f t="shared" si="13"/>
        <v>1.9014523145287623</v>
      </c>
      <c r="T57" s="2">
        <f t="shared" si="14"/>
        <v>4.1191559474994853E-3</v>
      </c>
      <c r="U57" s="2">
        <f t="shared" si="15"/>
        <v>0.15902438415498013</v>
      </c>
      <c r="V57" s="2">
        <f t="shared" si="16"/>
        <v>1.4329669780998209E-2</v>
      </c>
      <c r="W57" s="2">
        <f t="shared" si="17"/>
        <v>0.17707377657947787</v>
      </c>
      <c r="X57" s="2">
        <f t="shared" si="18"/>
        <v>1.7057549601502868</v>
      </c>
      <c r="Y57" s="2">
        <f t="shared" si="19"/>
        <v>2.968288740349629E-2</v>
      </c>
      <c r="Z57" s="2">
        <f t="shared" si="20"/>
        <v>4.1690851104994788E-3</v>
      </c>
      <c r="AA57" s="2">
        <f t="shared" si="21"/>
        <v>1.4729103084998158E-3</v>
      </c>
      <c r="AB57" s="2">
        <f t="shared" si="22"/>
        <v>2.9458206169996315E-3</v>
      </c>
      <c r="AC57" s="2">
        <f t="shared" si="23"/>
        <v>0</v>
      </c>
      <c r="AD57" s="2">
        <f t="shared" si="24"/>
        <v>4</v>
      </c>
      <c r="AF57">
        <v>7.6166</v>
      </c>
      <c r="AG57">
        <v>1.6500000000000001E-2</v>
      </c>
      <c r="AH57">
        <v>0.63700000000000001</v>
      </c>
      <c r="AI57">
        <v>5.74E-2</v>
      </c>
      <c r="AJ57">
        <v>0.70930000000000004</v>
      </c>
      <c r="AK57">
        <v>6.8327</v>
      </c>
      <c r="AL57">
        <v>0.11890000000000001</v>
      </c>
      <c r="AM57">
        <v>1.67E-2</v>
      </c>
      <c r="AN57">
        <v>5.8999999999999999E-3</v>
      </c>
      <c r="AO57">
        <v>1.18E-2</v>
      </c>
      <c r="AP57">
        <v>0</v>
      </c>
      <c r="AQ57">
        <v>16.0227</v>
      </c>
      <c r="AR57">
        <v>6</v>
      </c>
    </row>
    <row r="58" spans="3:44" x14ac:dyDescent="0.15">
      <c r="C58" t="s">
        <v>86</v>
      </c>
      <c r="D58">
        <v>321</v>
      </c>
      <c r="E58" s="1">
        <v>55.354999999999997</v>
      </c>
      <c r="F58" s="1">
        <v>0.10100000000000001</v>
      </c>
      <c r="G58" s="1">
        <v>3.9180000000000001</v>
      </c>
      <c r="H58" s="1">
        <v>0.53800000000000003</v>
      </c>
      <c r="I58" s="1">
        <v>6.1319999999999997</v>
      </c>
      <c r="J58" s="1">
        <v>32.813000000000002</v>
      </c>
      <c r="K58" s="1">
        <v>0.73799999999999999</v>
      </c>
      <c r="L58" s="1">
        <v>0.16200000000000001</v>
      </c>
      <c r="M58" s="1">
        <v>0.107</v>
      </c>
      <c r="N58" s="1">
        <v>2.4E-2</v>
      </c>
      <c r="O58" s="1">
        <v>0</v>
      </c>
      <c r="P58" s="1">
        <v>99.888000000000005</v>
      </c>
      <c r="Q58" s="1"/>
      <c r="R58" s="2">
        <f t="shared" si="1"/>
        <v>0.90511105164570504</v>
      </c>
      <c r="S58" s="2">
        <f t="shared" si="13"/>
        <v>1.9158986679680412</v>
      </c>
      <c r="T58" s="2">
        <f t="shared" si="14"/>
        <v>2.6277755879647881E-3</v>
      </c>
      <c r="U58" s="2">
        <f t="shared" si="15"/>
        <v>0.15984383505077238</v>
      </c>
      <c r="V58" s="2">
        <f t="shared" si="16"/>
        <v>1.4715543292602811E-2</v>
      </c>
      <c r="W58" s="2">
        <f t="shared" si="17"/>
        <v>0.1774874711413931</v>
      </c>
      <c r="X58" s="2">
        <f t="shared" si="18"/>
        <v>1.6929882188061141</v>
      </c>
      <c r="Y58" s="2">
        <f t="shared" si="19"/>
        <v>2.7378918983175977E-2</v>
      </c>
      <c r="Z58" s="2">
        <f t="shared" si="20"/>
        <v>4.7550224925077111E-3</v>
      </c>
      <c r="AA58" s="2">
        <f t="shared" si="21"/>
        <v>2.7028548904780673E-3</v>
      </c>
      <c r="AB58" s="2">
        <f t="shared" si="22"/>
        <v>1.6016917869499661E-3</v>
      </c>
      <c r="AC58" s="2">
        <f t="shared" si="23"/>
        <v>0</v>
      </c>
      <c r="AD58" s="2">
        <f t="shared" si="24"/>
        <v>4</v>
      </c>
      <c r="AF58">
        <v>7.6555</v>
      </c>
      <c r="AG58">
        <v>1.0500000000000001E-2</v>
      </c>
      <c r="AH58">
        <v>0.63870000000000005</v>
      </c>
      <c r="AI58">
        <v>5.8799999999999998E-2</v>
      </c>
      <c r="AJ58">
        <v>0.70920000000000005</v>
      </c>
      <c r="AK58">
        <v>6.7648000000000001</v>
      </c>
      <c r="AL58">
        <v>0.1094</v>
      </c>
      <c r="AM58">
        <v>1.9E-2</v>
      </c>
      <c r="AN58">
        <v>1.0800000000000001E-2</v>
      </c>
      <c r="AO58">
        <v>6.4000000000000003E-3</v>
      </c>
      <c r="AP58">
        <v>0</v>
      </c>
      <c r="AQ58">
        <v>15.9831</v>
      </c>
      <c r="AR58">
        <v>6</v>
      </c>
    </row>
    <row r="59" spans="3:44" x14ac:dyDescent="0.15">
      <c r="C59" t="s">
        <v>87</v>
      </c>
      <c r="D59">
        <v>322</v>
      </c>
      <c r="E59" s="1">
        <v>55.256</v>
      </c>
      <c r="F59" s="1">
        <v>0.14399999999999999</v>
      </c>
      <c r="G59" s="1">
        <v>3.8969999999999998</v>
      </c>
      <c r="H59" s="1">
        <v>0.52300000000000002</v>
      </c>
      <c r="I59" s="1">
        <v>6.2320000000000002</v>
      </c>
      <c r="J59" s="1">
        <v>32.829000000000001</v>
      </c>
      <c r="K59" s="1">
        <v>0.80500000000000005</v>
      </c>
      <c r="L59" s="1">
        <v>0.109</v>
      </c>
      <c r="M59" s="1">
        <v>0.05</v>
      </c>
      <c r="N59" s="1">
        <v>0.02</v>
      </c>
      <c r="O59" s="1">
        <v>0</v>
      </c>
      <c r="P59" s="1">
        <v>99.864999999999995</v>
      </c>
      <c r="Q59" s="1"/>
      <c r="R59" s="2">
        <f t="shared" si="1"/>
        <v>0.90374966639978649</v>
      </c>
      <c r="S59" s="2">
        <f t="shared" si="13"/>
        <v>1.9127672480099052</v>
      </c>
      <c r="T59" s="2">
        <f t="shared" si="14"/>
        <v>3.7519463221546176E-3</v>
      </c>
      <c r="U59" s="2">
        <f t="shared" si="15"/>
        <v>0.15900748513291271</v>
      </c>
      <c r="V59" s="2">
        <f t="shared" si="16"/>
        <v>1.4307421975149609E-2</v>
      </c>
      <c r="W59" s="2">
        <f t="shared" si="17"/>
        <v>0.18041859214467507</v>
      </c>
      <c r="X59" s="2">
        <f t="shared" si="18"/>
        <v>1.694053790403772</v>
      </c>
      <c r="Y59" s="2">
        <f t="shared" si="19"/>
        <v>2.986549272435076E-2</v>
      </c>
      <c r="Z59" s="2">
        <f t="shared" si="20"/>
        <v>3.2016608615719408E-3</v>
      </c>
      <c r="AA59" s="2">
        <f t="shared" si="21"/>
        <v>1.2506487740515393E-3</v>
      </c>
      <c r="AB59" s="2">
        <f t="shared" si="22"/>
        <v>1.3507006759756624E-3</v>
      </c>
      <c r="AC59" s="2">
        <f t="shared" si="23"/>
        <v>0</v>
      </c>
      <c r="AD59" s="2">
        <f t="shared" si="24"/>
        <v>4</v>
      </c>
      <c r="AF59">
        <v>7.6471</v>
      </c>
      <c r="AG59">
        <v>1.4999999999999999E-2</v>
      </c>
      <c r="AH59">
        <v>0.63570000000000004</v>
      </c>
      <c r="AI59">
        <v>5.7200000000000001E-2</v>
      </c>
      <c r="AJ59">
        <v>0.72130000000000005</v>
      </c>
      <c r="AK59">
        <v>6.7727000000000004</v>
      </c>
      <c r="AL59">
        <v>0.11940000000000001</v>
      </c>
      <c r="AM59">
        <v>1.2800000000000001E-2</v>
      </c>
      <c r="AN59">
        <v>5.0000000000000001E-3</v>
      </c>
      <c r="AO59">
        <v>5.4000000000000003E-3</v>
      </c>
      <c r="AP59">
        <v>0</v>
      </c>
      <c r="AQ59">
        <v>15.9917</v>
      </c>
      <c r="AR59">
        <v>6</v>
      </c>
    </row>
    <row r="60" spans="3:44" x14ac:dyDescent="0.15">
      <c r="C60" t="s">
        <v>88</v>
      </c>
      <c r="D60">
        <v>323</v>
      </c>
      <c r="E60" s="1">
        <v>55.427999999999997</v>
      </c>
      <c r="F60" s="1">
        <v>0.127</v>
      </c>
      <c r="G60" s="1">
        <v>3.9020000000000001</v>
      </c>
      <c r="H60" s="1">
        <v>0.55400000000000005</v>
      </c>
      <c r="I60" s="1">
        <v>6.1040000000000001</v>
      </c>
      <c r="J60" s="1">
        <v>32.991</v>
      </c>
      <c r="K60" s="1">
        <v>0.748</v>
      </c>
      <c r="L60" s="1">
        <v>0.153</v>
      </c>
      <c r="M60" s="1">
        <v>8.7999999999999995E-2</v>
      </c>
      <c r="N60" s="1">
        <v>4.4999999999999998E-2</v>
      </c>
      <c r="O60" s="1">
        <v>0</v>
      </c>
      <c r="P60" s="1">
        <v>100.14</v>
      </c>
      <c r="Q60" s="1"/>
      <c r="R60" s="2">
        <f t="shared" si="1"/>
        <v>0.90595916841360347</v>
      </c>
      <c r="S60" s="2">
        <f t="shared" si="13"/>
        <v>1.9125041422042153</v>
      </c>
      <c r="T60" s="2">
        <f t="shared" si="14"/>
        <v>3.3012586048430962E-3</v>
      </c>
      <c r="U60" s="2">
        <f t="shared" si="15"/>
        <v>0.15868549884643518</v>
      </c>
      <c r="V60" s="2">
        <f t="shared" si="16"/>
        <v>1.5105759070645684E-2</v>
      </c>
      <c r="W60" s="2">
        <f t="shared" si="17"/>
        <v>0.17614215419628734</v>
      </c>
      <c r="X60" s="2">
        <f t="shared" si="18"/>
        <v>1.696896941959122</v>
      </c>
      <c r="Y60" s="2">
        <f t="shared" si="19"/>
        <v>2.7660545583003522E-2</v>
      </c>
      <c r="Z60" s="2">
        <f t="shared" si="20"/>
        <v>4.4767067444463201E-3</v>
      </c>
      <c r="AA60" s="2">
        <f t="shared" si="21"/>
        <v>2.2008390698953976E-3</v>
      </c>
      <c r="AB60" s="2">
        <f t="shared" si="22"/>
        <v>3.0011441862209968E-3</v>
      </c>
      <c r="AC60" s="2">
        <f t="shared" si="23"/>
        <v>0</v>
      </c>
      <c r="AD60" s="2">
        <f t="shared" si="24"/>
        <v>4</v>
      </c>
      <c r="AF60">
        <v>7.6471</v>
      </c>
      <c r="AG60">
        <v>1.32E-2</v>
      </c>
      <c r="AH60">
        <v>0.63449999999999995</v>
      </c>
      <c r="AI60">
        <v>6.0400000000000002E-2</v>
      </c>
      <c r="AJ60">
        <v>0.70430000000000004</v>
      </c>
      <c r="AK60">
        <v>6.7850000000000001</v>
      </c>
      <c r="AL60">
        <v>0.1106</v>
      </c>
      <c r="AM60">
        <v>1.7899999999999999E-2</v>
      </c>
      <c r="AN60">
        <v>8.8000000000000005E-3</v>
      </c>
      <c r="AO60">
        <v>1.2E-2</v>
      </c>
      <c r="AP60">
        <v>0</v>
      </c>
      <c r="AQ60">
        <v>15.9939</v>
      </c>
      <c r="AR60">
        <v>6</v>
      </c>
    </row>
    <row r="61" spans="3:44" x14ac:dyDescent="0.15">
      <c r="C61" t="s">
        <v>89</v>
      </c>
      <c r="D61">
        <v>324</v>
      </c>
      <c r="E61" s="1">
        <v>55.710999999999999</v>
      </c>
      <c r="F61" s="1">
        <v>0.14599999999999999</v>
      </c>
      <c r="G61" s="1">
        <v>3.8410000000000002</v>
      </c>
      <c r="H61" s="1">
        <v>0.53600000000000003</v>
      </c>
      <c r="I61" s="1">
        <v>6.1180000000000003</v>
      </c>
      <c r="J61" s="1">
        <v>33.064999999999998</v>
      </c>
      <c r="K61" s="1">
        <v>0.61899999999999999</v>
      </c>
      <c r="L61" s="1">
        <v>0.13600000000000001</v>
      </c>
      <c r="M61" s="1">
        <v>9.4E-2</v>
      </c>
      <c r="N61" s="1">
        <v>0.05</v>
      </c>
      <c r="O61" s="1">
        <v>0</v>
      </c>
      <c r="P61" s="1">
        <v>100.316</v>
      </c>
      <c r="Q61" s="1"/>
      <c r="R61" s="2">
        <f t="shared" si="1"/>
        <v>0.90595573601891299</v>
      </c>
      <c r="S61" s="2">
        <f t="shared" si="13"/>
        <v>1.9190477978447791</v>
      </c>
      <c r="T61" s="2">
        <f t="shared" si="14"/>
        <v>3.7797719621021544E-3</v>
      </c>
      <c r="U61" s="2">
        <f t="shared" si="15"/>
        <v>0.1559468829397114</v>
      </c>
      <c r="V61" s="2">
        <f t="shared" si="16"/>
        <v>1.4593424198050039E-2</v>
      </c>
      <c r="W61" s="2">
        <f t="shared" si="17"/>
        <v>0.1762475124845117</v>
      </c>
      <c r="X61" s="2">
        <f t="shared" si="18"/>
        <v>1.6978435274534101</v>
      </c>
      <c r="Y61" s="2">
        <f t="shared" si="19"/>
        <v>2.2853852989399119E-2</v>
      </c>
      <c r="Z61" s="2">
        <f t="shared" si="20"/>
        <v>3.9800247812863745E-3</v>
      </c>
      <c r="AA61" s="2">
        <f t="shared" si="21"/>
        <v>2.3529706254145862E-3</v>
      </c>
      <c r="AB61" s="2">
        <f t="shared" si="22"/>
        <v>3.329203118937659E-3</v>
      </c>
      <c r="AC61" s="2">
        <f t="shared" si="23"/>
        <v>0</v>
      </c>
      <c r="AD61" s="2">
        <f t="shared" si="24"/>
        <v>4</v>
      </c>
      <c r="AF61">
        <v>7.6665000000000001</v>
      </c>
      <c r="AG61">
        <v>1.5100000000000001E-2</v>
      </c>
      <c r="AH61">
        <v>0.623</v>
      </c>
      <c r="AI61">
        <v>5.8299999999999998E-2</v>
      </c>
      <c r="AJ61">
        <v>0.70409999999999995</v>
      </c>
      <c r="AK61">
        <v>6.7827999999999999</v>
      </c>
      <c r="AL61">
        <v>9.1300000000000006E-2</v>
      </c>
      <c r="AM61">
        <v>1.5900000000000001E-2</v>
      </c>
      <c r="AN61">
        <v>9.4000000000000004E-3</v>
      </c>
      <c r="AO61">
        <v>1.3299999999999999E-2</v>
      </c>
      <c r="AP61">
        <v>0</v>
      </c>
      <c r="AQ61">
        <v>15.979799999999999</v>
      </c>
      <c r="AR61">
        <v>6</v>
      </c>
    </row>
    <row r="62" spans="3:44" x14ac:dyDescent="0.15">
      <c r="C62" t="s">
        <v>90</v>
      </c>
      <c r="D62">
        <v>325</v>
      </c>
      <c r="E62" s="1">
        <v>56.286999999999999</v>
      </c>
      <c r="F62" s="1">
        <v>0.13900000000000001</v>
      </c>
      <c r="G62" s="1">
        <v>3.9540000000000002</v>
      </c>
      <c r="H62" s="1">
        <v>0.54500000000000004</v>
      </c>
      <c r="I62" s="1">
        <v>6.1459999999999999</v>
      </c>
      <c r="J62" s="1">
        <v>33.136000000000003</v>
      </c>
      <c r="K62" s="1">
        <v>0.70099999999999996</v>
      </c>
      <c r="L62" s="1">
        <v>0.126</v>
      </c>
      <c r="M62" s="1">
        <v>0.05</v>
      </c>
      <c r="N62" s="1">
        <v>3.4000000000000002E-2</v>
      </c>
      <c r="O62" s="1">
        <v>0</v>
      </c>
      <c r="P62" s="1">
        <v>101.11799999999999</v>
      </c>
      <c r="Q62" s="1"/>
      <c r="R62" s="2">
        <f t="shared" si="1"/>
        <v>0.90575064844306474</v>
      </c>
      <c r="S62" s="2">
        <f t="shared" si="13"/>
        <v>1.9246774890825591</v>
      </c>
      <c r="T62" s="2">
        <f t="shared" si="14"/>
        <v>3.58380271541975E-3</v>
      </c>
      <c r="U62" s="2">
        <f t="shared" si="15"/>
        <v>0.15936644382765169</v>
      </c>
      <c r="V62" s="2">
        <f t="shared" si="16"/>
        <v>1.4736195780886804E-2</v>
      </c>
      <c r="W62" s="2">
        <f t="shared" si="17"/>
        <v>0.17575670240027069</v>
      </c>
      <c r="X62" s="2">
        <f t="shared" si="18"/>
        <v>1.6890487259330733</v>
      </c>
      <c r="Y62" s="2">
        <f t="shared" si="19"/>
        <v>2.5688096386749956E-2</v>
      </c>
      <c r="Z62" s="2">
        <f t="shared" si="20"/>
        <v>3.6589873877712134E-3</v>
      </c>
      <c r="AA62" s="2">
        <f t="shared" si="21"/>
        <v>1.253077872524388E-3</v>
      </c>
      <c r="AB62" s="2">
        <f t="shared" si="22"/>
        <v>2.2555401705438983E-3</v>
      </c>
      <c r="AC62" s="2">
        <f t="shared" si="23"/>
        <v>0</v>
      </c>
      <c r="AD62" s="2">
        <f t="shared" si="24"/>
        <v>4</v>
      </c>
      <c r="AF62">
        <v>7.6798000000000002</v>
      </c>
      <c r="AG62">
        <v>1.43E-2</v>
      </c>
      <c r="AH62">
        <v>0.63590000000000002</v>
      </c>
      <c r="AI62">
        <v>5.8799999999999998E-2</v>
      </c>
      <c r="AJ62">
        <v>0.70130000000000003</v>
      </c>
      <c r="AK62">
        <v>6.7396000000000003</v>
      </c>
      <c r="AL62">
        <v>0.10249999999999999</v>
      </c>
      <c r="AM62">
        <v>1.46E-2</v>
      </c>
      <c r="AN62">
        <v>5.0000000000000001E-3</v>
      </c>
      <c r="AO62">
        <v>8.9999999999999993E-3</v>
      </c>
      <c r="AP62">
        <v>0</v>
      </c>
      <c r="AQ62">
        <v>15.960699999999999</v>
      </c>
      <c r="AR62">
        <v>6</v>
      </c>
    </row>
    <row r="63" spans="3:44" x14ac:dyDescent="0.15">
      <c r="C63" t="s">
        <v>91</v>
      </c>
      <c r="D63">
        <v>326</v>
      </c>
      <c r="E63" s="1">
        <v>56.307000000000002</v>
      </c>
      <c r="F63" s="1">
        <v>0.157</v>
      </c>
      <c r="G63" s="1">
        <v>3.903</v>
      </c>
      <c r="H63" s="1">
        <v>0.55100000000000005</v>
      </c>
      <c r="I63" s="1">
        <v>6.1749999999999998</v>
      </c>
      <c r="J63" s="1">
        <v>33.034999999999997</v>
      </c>
      <c r="K63" s="1">
        <v>0.65400000000000003</v>
      </c>
      <c r="L63" s="1">
        <v>0.10299999999999999</v>
      </c>
      <c r="M63" s="1">
        <v>7.9000000000000001E-2</v>
      </c>
      <c r="N63" s="1">
        <v>6.9000000000000006E-2</v>
      </c>
      <c r="O63" s="1">
        <v>0</v>
      </c>
      <c r="P63" s="1">
        <v>101.033</v>
      </c>
      <c r="Q63" s="1"/>
      <c r="R63" s="2">
        <f t="shared" si="1"/>
        <v>0.90508492826186437</v>
      </c>
      <c r="S63" s="2">
        <f t="shared" si="13"/>
        <v>1.927477375849189</v>
      </c>
      <c r="T63" s="2">
        <f t="shared" si="14"/>
        <v>4.0359980948083529E-3</v>
      </c>
      <c r="U63" s="2">
        <f t="shared" si="15"/>
        <v>0.15747913063096938</v>
      </c>
      <c r="V63" s="2">
        <f t="shared" si="16"/>
        <v>1.491564513298739E-2</v>
      </c>
      <c r="W63" s="2">
        <f t="shared" si="17"/>
        <v>0.17678173021483543</v>
      </c>
      <c r="X63" s="2">
        <f t="shared" si="18"/>
        <v>1.6857436514502018</v>
      </c>
      <c r="Y63" s="2">
        <f t="shared" si="19"/>
        <v>2.3990373768519212E-2</v>
      </c>
      <c r="Z63" s="2">
        <f t="shared" si="20"/>
        <v>2.9831290265974783E-3</v>
      </c>
      <c r="AA63" s="2">
        <f t="shared" si="21"/>
        <v>1.9553282695344812E-3</v>
      </c>
      <c r="AB63" s="2">
        <f t="shared" si="22"/>
        <v>4.5875009400616678E-3</v>
      </c>
      <c r="AC63" s="2">
        <f t="shared" si="23"/>
        <v>0</v>
      </c>
      <c r="AD63" s="2">
        <f t="shared" si="24"/>
        <v>4</v>
      </c>
      <c r="AF63">
        <v>7.6889000000000003</v>
      </c>
      <c r="AG63">
        <v>1.61E-2</v>
      </c>
      <c r="AH63">
        <v>0.62819999999999998</v>
      </c>
      <c r="AI63">
        <v>5.9499999999999997E-2</v>
      </c>
      <c r="AJ63">
        <v>0.70520000000000005</v>
      </c>
      <c r="AK63">
        <v>6.7245999999999997</v>
      </c>
      <c r="AL63">
        <v>9.5699999999999993E-2</v>
      </c>
      <c r="AM63">
        <v>1.1900000000000001E-2</v>
      </c>
      <c r="AN63">
        <v>7.7999999999999996E-3</v>
      </c>
      <c r="AO63">
        <v>1.83E-2</v>
      </c>
      <c r="AP63">
        <v>0</v>
      </c>
      <c r="AQ63">
        <v>15.9564</v>
      </c>
      <c r="AR63">
        <v>6</v>
      </c>
    </row>
    <row r="64" spans="3:44" x14ac:dyDescent="0.15">
      <c r="C64" t="s">
        <v>92</v>
      </c>
      <c r="D64">
        <v>327</v>
      </c>
      <c r="E64" s="1">
        <v>55.606000000000002</v>
      </c>
      <c r="F64" s="1">
        <v>0.121</v>
      </c>
      <c r="G64" s="1">
        <v>3.8690000000000002</v>
      </c>
      <c r="H64" s="1">
        <v>0.51900000000000002</v>
      </c>
      <c r="I64" s="1">
        <v>6.1589999999999998</v>
      </c>
      <c r="J64" s="1">
        <v>33.055</v>
      </c>
      <c r="K64" s="1">
        <v>0.71899999999999997</v>
      </c>
      <c r="L64" s="1">
        <v>0.13600000000000001</v>
      </c>
      <c r="M64" s="1">
        <v>5.1999999999999998E-2</v>
      </c>
      <c r="N64" s="1">
        <v>5.2999999999999999E-2</v>
      </c>
      <c r="O64" s="1">
        <v>0</v>
      </c>
      <c r="P64" s="1">
        <v>100.289</v>
      </c>
      <c r="Q64" s="1"/>
      <c r="R64" s="2">
        <f t="shared" si="1"/>
        <v>0.90535528457453907</v>
      </c>
      <c r="S64" s="2">
        <f t="shared" si="13"/>
        <v>1.9154566715441663</v>
      </c>
      <c r="T64" s="2">
        <f t="shared" si="14"/>
        <v>3.1266023837216578E-3</v>
      </c>
      <c r="U64" s="2">
        <f t="shared" si="15"/>
        <v>0.15708050375817606</v>
      </c>
      <c r="V64" s="2">
        <f t="shared" si="16"/>
        <v>1.4132242774421893E-2</v>
      </c>
      <c r="W64" s="2">
        <f t="shared" si="17"/>
        <v>0.17744093848097151</v>
      </c>
      <c r="X64" s="2">
        <f t="shared" si="18"/>
        <v>1.6973699020748132</v>
      </c>
      <c r="Y64" s="2">
        <f t="shared" si="19"/>
        <v>2.6538601033029428E-2</v>
      </c>
      <c r="Z64" s="2">
        <f t="shared" si="20"/>
        <v>3.9770382320939487E-3</v>
      </c>
      <c r="AA64" s="2">
        <f t="shared" si="21"/>
        <v>1.3006665916282093E-3</v>
      </c>
      <c r="AB64" s="2">
        <f t="shared" si="22"/>
        <v>3.5518203079078032E-3</v>
      </c>
      <c r="AC64" s="2">
        <f t="shared" si="23"/>
        <v>0</v>
      </c>
      <c r="AD64" s="2">
        <f t="shared" si="24"/>
        <v>4</v>
      </c>
      <c r="AF64">
        <v>7.6578999999999997</v>
      </c>
      <c r="AG64">
        <v>1.2500000000000001E-2</v>
      </c>
      <c r="AH64">
        <v>0.628</v>
      </c>
      <c r="AI64">
        <v>5.6500000000000002E-2</v>
      </c>
      <c r="AJ64">
        <v>0.70940000000000003</v>
      </c>
      <c r="AK64">
        <v>6.7859999999999996</v>
      </c>
      <c r="AL64">
        <v>0.1061</v>
      </c>
      <c r="AM64">
        <v>1.5900000000000001E-2</v>
      </c>
      <c r="AN64">
        <v>5.1999999999999998E-3</v>
      </c>
      <c r="AO64">
        <v>1.4200000000000001E-2</v>
      </c>
      <c r="AP64">
        <v>0</v>
      </c>
      <c r="AQ64">
        <v>15.9918</v>
      </c>
      <c r="AR64">
        <v>6</v>
      </c>
    </row>
    <row r="65" spans="3:44" x14ac:dyDescent="0.15">
      <c r="C65" t="s">
        <v>93</v>
      </c>
      <c r="D65">
        <v>328</v>
      </c>
      <c r="E65" s="1">
        <v>55.33</v>
      </c>
      <c r="F65" s="1">
        <v>0.107</v>
      </c>
      <c r="G65" s="1">
        <v>3.883</v>
      </c>
      <c r="H65" s="1">
        <v>0.53500000000000003</v>
      </c>
      <c r="I65" s="1">
        <v>6.1369999999999996</v>
      </c>
      <c r="J65" s="1">
        <v>32.915999999999997</v>
      </c>
      <c r="K65" s="1">
        <v>0.79100000000000004</v>
      </c>
      <c r="L65" s="1">
        <v>0.129</v>
      </c>
      <c r="M65" s="1">
        <v>5.1999999999999998E-2</v>
      </c>
      <c r="N65" s="1">
        <v>5.2999999999999999E-2</v>
      </c>
      <c r="O65" s="1">
        <v>0</v>
      </c>
      <c r="P65" s="1">
        <v>99.933000000000007</v>
      </c>
      <c r="Q65" s="1"/>
      <c r="R65" s="2">
        <f t="shared" si="1"/>
        <v>0.90530712465137386</v>
      </c>
      <c r="S65" s="2">
        <f t="shared" si="13"/>
        <v>1.9127380014752029</v>
      </c>
      <c r="T65" s="2">
        <f t="shared" si="14"/>
        <v>2.7753816149720589E-3</v>
      </c>
      <c r="U65" s="2">
        <f t="shared" si="15"/>
        <v>0.15822175549138007</v>
      </c>
      <c r="V65" s="2">
        <f t="shared" si="16"/>
        <v>1.4627011214041932E-2</v>
      </c>
      <c r="W65" s="2">
        <f t="shared" si="17"/>
        <v>0.17742439585442998</v>
      </c>
      <c r="X65" s="2">
        <f t="shared" si="18"/>
        <v>1.6962582355073821</v>
      </c>
      <c r="Y65" s="2">
        <f t="shared" si="19"/>
        <v>2.9304029304029304E-2</v>
      </c>
      <c r="Z65" s="2">
        <f t="shared" si="20"/>
        <v>3.7755191338809087E-3</v>
      </c>
      <c r="AA65" s="2">
        <f t="shared" si="21"/>
        <v>1.300178774581505E-3</v>
      </c>
      <c r="AB65" s="2">
        <f t="shared" si="22"/>
        <v>3.5504881921264177E-3</v>
      </c>
      <c r="AC65" s="2">
        <f t="shared" si="23"/>
        <v>0</v>
      </c>
      <c r="AD65" s="2">
        <f t="shared" si="24"/>
        <v>4</v>
      </c>
      <c r="AF65">
        <v>7.6498999999999997</v>
      </c>
      <c r="AG65">
        <v>1.11E-2</v>
      </c>
      <c r="AH65">
        <v>0.63280000000000003</v>
      </c>
      <c r="AI65">
        <v>5.8500000000000003E-2</v>
      </c>
      <c r="AJ65">
        <v>0.70960000000000001</v>
      </c>
      <c r="AK65">
        <v>6.7840999999999996</v>
      </c>
      <c r="AL65">
        <v>0.1172</v>
      </c>
      <c r="AM65">
        <v>1.5100000000000001E-2</v>
      </c>
      <c r="AN65">
        <v>5.1999999999999998E-3</v>
      </c>
      <c r="AO65">
        <v>1.4200000000000001E-2</v>
      </c>
      <c r="AP65">
        <v>0</v>
      </c>
      <c r="AQ65">
        <v>15.9978</v>
      </c>
      <c r="AR65">
        <v>6</v>
      </c>
    </row>
    <row r="66" spans="3:44" x14ac:dyDescent="0.15">
      <c r="C66" t="s">
        <v>94</v>
      </c>
      <c r="D66">
        <v>329</v>
      </c>
      <c r="E66" s="1">
        <v>55.256</v>
      </c>
      <c r="F66" s="1">
        <v>0.14599999999999999</v>
      </c>
      <c r="G66" s="1">
        <v>3.8860000000000001</v>
      </c>
      <c r="H66" s="1">
        <v>0.54</v>
      </c>
      <c r="I66" s="1">
        <v>6.1189999999999998</v>
      </c>
      <c r="J66" s="1">
        <v>32.845999999999997</v>
      </c>
      <c r="K66" s="1">
        <v>0.68899999999999995</v>
      </c>
      <c r="L66" s="1">
        <v>9.2999999999999999E-2</v>
      </c>
      <c r="M66" s="1">
        <v>5.1999999999999998E-2</v>
      </c>
      <c r="N66" s="1">
        <v>4.8000000000000001E-2</v>
      </c>
      <c r="O66" s="1">
        <v>0</v>
      </c>
      <c r="P66" s="1">
        <v>99.674999999999997</v>
      </c>
      <c r="Q66" s="1"/>
      <c r="R66" s="2">
        <f t="shared" si="1"/>
        <v>0.90537907100907633</v>
      </c>
      <c r="S66" s="2">
        <f t="shared" si="13"/>
        <v>1.9152561456183148</v>
      </c>
      <c r="T66" s="2">
        <f t="shared" si="14"/>
        <v>3.8030900106336397E-3</v>
      </c>
      <c r="U66" s="2">
        <f t="shared" si="15"/>
        <v>0.15875398761493711</v>
      </c>
      <c r="V66" s="2">
        <f t="shared" si="16"/>
        <v>1.4787014449240007E-2</v>
      </c>
      <c r="W66" s="2">
        <f t="shared" si="17"/>
        <v>0.17736911240382811</v>
      </c>
      <c r="X66" s="2">
        <f t="shared" si="18"/>
        <v>1.697153937574279</v>
      </c>
      <c r="Y66" s="2">
        <f t="shared" si="19"/>
        <v>2.5595796584725088E-2</v>
      </c>
      <c r="Z66" s="2">
        <f t="shared" si="20"/>
        <v>2.7272158628885968E-3</v>
      </c>
      <c r="AA66" s="2">
        <f t="shared" si="21"/>
        <v>1.301057108900982E-3</v>
      </c>
      <c r="AB66" s="2">
        <f t="shared" si="22"/>
        <v>3.2276224432351286E-3</v>
      </c>
      <c r="AC66" s="2">
        <f t="shared" si="23"/>
        <v>0</v>
      </c>
      <c r="AD66" s="2">
        <f t="shared" si="24"/>
        <v>4</v>
      </c>
      <c r="AF66">
        <v>7.6547999999999998</v>
      </c>
      <c r="AG66">
        <v>1.52E-2</v>
      </c>
      <c r="AH66">
        <v>0.63449999999999995</v>
      </c>
      <c r="AI66">
        <v>5.91E-2</v>
      </c>
      <c r="AJ66">
        <v>0.70889999999999997</v>
      </c>
      <c r="AK66">
        <v>6.7831000000000001</v>
      </c>
      <c r="AL66">
        <v>0.1023</v>
      </c>
      <c r="AM66">
        <v>1.09E-2</v>
      </c>
      <c r="AN66">
        <v>5.1999999999999998E-3</v>
      </c>
      <c r="AO66">
        <v>1.29E-2</v>
      </c>
      <c r="AP66">
        <v>0</v>
      </c>
      <c r="AQ66">
        <v>15.987</v>
      </c>
      <c r="AR66">
        <v>6</v>
      </c>
    </row>
    <row r="67" spans="3:44" x14ac:dyDescent="0.15">
      <c r="C67" t="s">
        <v>95</v>
      </c>
      <c r="D67">
        <v>330</v>
      </c>
      <c r="E67" s="1">
        <v>55.344000000000001</v>
      </c>
      <c r="F67" s="1">
        <v>0.155</v>
      </c>
      <c r="G67" s="1">
        <v>3.8780000000000001</v>
      </c>
      <c r="H67" s="1">
        <v>0.54400000000000004</v>
      </c>
      <c r="I67" s="1">
        <v>6.1269999999999998</v>
      </c>
      <c r="J67" s="1">
        <v>33.018000000000001</v>
      </c>
      <c r="K67" s="1">
        <v>0.71399999999999997</v>
      </c>
      <c r="L67" s="1">
        <v>0.13300000000000001</v>
      </c>
      <c r="M67" s="1">
        <v>6.7000000000000004E-2</v>
      </c>
      <c r="N67" s="1">
        <v>7.2999999999999995E-2</v>
      </c>
      <c r="O67" s="1">
        <v>0</v>
      </c>
      <c r="P67" s="1">
        <v>100.053</v>
      </c>
      <c r="Q67" s="1"/>
      <c r="R67" s="2">
        <f t="shared" si="1"/>
        <v>0.90571367658032198</v>
      </c>
      <c r="S67" s="2">
        <f t="shared" si="13"/>
        <v>1.9104992469738349</v>
      </c>
      <c r="T67" s="2">
        <f t="shared" si="14"/>
        <v>4.0244717880778148E-3</v>
      </c>
      <c r="U67" s="2">
        <f t="shared" si="15"/>
        <v>0.15777929146799483</v>
      </c>
      <c r="V67" s="2">
        <f t="shared" si="16"/>
        <v>1.4848051193280884E-2</v>
      </c>
      <c r="W67" s="2">
        <f t="shared" si="17"/>
        <v>0.176876784921979</v>
      </c>
      <c r="X67" s="2">
        <f t="shared" si="18"/>
        <v>1.6990769961442562</v>
      </c>
      <c r="Y67" s="2">
        <f t="shared" si="19"/>
        <v>2.6421532173902178E-2</v>
      </c>
      <c r="Z67" s="2">
        <f t="shared" si="20"/>
        <v>3.8994881921747774E-3</v>
      </c>
      <c r="AA67" s="2">
        <f t="shared" si="21"/>
        <v>1.6747801851007057E-3</v>
      </c>
      <c r="AB67" s="2">
        <f t="shared" si="22"/>
        <v>4.8743602402184713E-3</v>
      </c>
      <c r="AC67" s="2">
        <f t="shared" si="23"/>
        <v>0</v>
      </c>
      <c r="AD67" s="2">
        <f t="shared" si="24"/>
        <v>4</v>
      </c>
      <c r="AF67">
        <v>7.6429999999999998</v>
      </c>
      <c r="AG67">
        <v>1.61E-2</v>
      </c>
      <c r="AH67">
        <v>0.63119999999999998</v>
      </c>
      <c r="AI67">
        <v>5.9400000000000001E-2</v>
      </c>
      <c r="AJ67">
        <v>0.70760000000000001</v>
      </c>
      <c r="AK67">
        <v>6.7972000000000001</v>
      </c>
      <c r="AL67">
        <v>0.1057</v>
      </c>
      <c r="AM67">
        <v>1.5599999999999999E-2</v>
      </c>
      <c r="AN67">
        <v>6.7000000000000002E-3</v>
      </c>
      <c r="AO67">
        <v>1.95E-2</v>
      </c>
      <c r="AP67">
        <v>0</v>
      </c>
      <c r="AQ67">
        <v>16.002099999999999</v>
      </c>
      <c r="AR67">
        <v>6</v>
      </c>
    </row>
    <row r="68" spans="3:44" x14ac:dyDescent="0.15">
      <c r="C68" t="s">
        <v>96</v>
      </c>
      <c r="D68">
        <v>331</v>
      </c>
      <c r="E68" s="1">
        <v>55.319000000000003</v>
      </c>
      <c r="F68" s="1">
        <v>0.13100000000000001</v>
      </c>
      <c r="G68" s="1">
        <v>3.831</v>
      </c>
      <c r="H68" s="1">
        <v>0.55100000000000005</v>
      </c>
      <c r="I68" s="1">
        <v>6.1340000000000003</v>
      </c>
      <c r="J68" s="1">
        <v>33</v>
      </c>
      <c r="K68" s="1">
        <v>0.74299999999999999</v>
      </c>
      <c r="L68" s="1">
        <v>0.182</v>
      </c>
      <c r="M68" s="1">
        <v>5.2999999999999999E-2</v>
      </c>
      <c r="N68" s="1">
        <v>6.2E-2</v>
      </c>
      <c r="O68" s="1">
        <v>0</v>
      </c>
      <c r="P68" s="1">
        <v>100.006</v>
      </c>
      <c r="Q68" s="1"/>
      <c r="R68" s="2">
        <f t="shared" si="1"/>
        <v>0.90556487919230666</v>
      </c>
      <c r="S68" s="2">
        <f t="shared" si="13"/>
        <v>1.910812583960761</v>
      </c>
      <c r="T68" s="2">
        <f t="shared" si="14"/>
        <v>3.3990440188696926E-3</v>
      </c>
      <c r="U68" s="2">
        <f t="shared" si="15"/>
        <v>0.15598113030710112</v>
      </c>
      <c r="V68" s="2">
        <f t="shared" si="16"/>
        <v>1.5045768377643787E-2</v>
      </c>
      <c r="W68" s="2">
        <f t="shared" si="17"/>
        <v>0.17720016245430972</v>
      </c>
      <c r="X68" s="2">
        <f t="shared" si="18"/>
        <v>1.6992220937861227</v>
      </c>
      <c r="Y68" s="2">
        <f t="shared" si="19"/>
        <v>2.7492267799681339E-2</v>
      </c>
      <c r="Z68" s="2">
        <f t="shared" si="20"/>
        <v>5.3235027648473867E-3</v>
      </c>
      <c r="AA68" s="2">
        <f t="shared" si="21"/>
        <v>1.324627448530101E-3</v>
      </c>
      <c r="AB68" s="2">
        <f t="shared" si="22"/>
        <v>4.1488331406791838E-3</v>
      </c>
      <c r="AC68" s="2">
        <f t="shared" si="23"/>
        <v>0</v>
      </c>
      <c r="AD68" s="2">
        <f t="shared" si="24"/>
        <v>4</v>
      </c>
      <c r="AF68">
        <v>7.6454000000000004</v>
      </c>
      <c r="AG68">
        <v>1.3599999999999999E-2</v>
      </c>
      <c r="AH68">
        <v>0.62409999999999999</v>
      </c>
      <c r="AI68">
        <v>6.0199999999999997E-2</v>
      </c>
      <c r="AJ68">
        <v>0.70899999999999996</v>
      </c>
      <c r="AK68">
        <v>6.7988</v>
      </c>
      <c r="AL68">
        <v>0.11</v>
      </c>
      <c r="AM68">
        <v>2.1299999999999999E-2</v>
      </c>
      <c r="AN68">
        <v>5.3E-3</v>
      </c>
      <c r="AO68">
        <v>1.66E-2</v>
      </c>
      <c r="AP68">
        <v>0</v>
      </c>
      <c r="AQ68">
        <v>16.0045</v>
      </c>
      <c r="AR68">
        <v>6</v>
      </c>
    </row>
    <row r="69" spans="3:44" x14ac:dyDescent="0.15">
      <c r="C69" t="s">
        <v>97</v>
      </c>
      <c r="D69">
        <v>332</v>
      </c>
      <c r="E69" s="1">
        <v>55.564999999999998</v>
      </c>
      <c r="F69" s="1">
        <v>0.114</v>
      </c>
      <c r="G69" s="1">
        <v>3.85</v>
      </c>
      <c r="H69" s="1">
        <v>0.51400000000000001</v>
      </c>
      <c r="I69" s="1">
        <v>6.1420000000000003</v>
      </c>
      <c r="J69" s="1">
        <v>32.959000000000003</v>
      </c>
      <c r="K69" s="1">
        <v>0.65900000000000003</v>
      </c>
      <c r="L69" s="1">
        <v>0.113</v>
      </c>
      <c r="M69" s="1">
        <v>0.10199999999999999</v>
      </c>
      <c r="N69" s="1">
        <v>5.8000000000000003E-2</v>
      </c>
      <c r="O69" s="1">
        <v>0</v>
      </c>
      <c r="P69" s="1">
        <v>100.07599999999999</v>
      </c>
      <c r="Q69" s="1"/>
      <c r="R69" s="2">
        <f t="shared" ref="R69:R102" si="25">X69/(X69+W69)</f>
        <v>0.9053451223421306</v>
      </c>
      <c r="S69" s="2">
        <f t="shared" si="13"/>
        <v>1.9184794509406458</v>
      </c>
      <c r="T69" s="2">
        <f t="shared" si="14"/>
        <v>2.9530083772843583E-3</v>
      </c>
      <c r="U69" s="2">
        <f t="shared" si="15"/>
        <v>0.15668462245913023</v>
      </c>
      <c r="V69" s="2">
        <f t="shared" si="16"/>
        <v>1.4039302539462076E-2</v>
      </c>
      <c r="W69" s="2">
        <f t="shared" si="17"/>
        <v>0.17735568110012073</v>
      </c>
      <c r="X69" s="2">
        <f t="shared" si="18"/>
        <v>1.6963531597815273</v>
      </c>
      <c r="Y69" s="2">
        <f t="shared" si="19"/>
        <v>2.4374831859957331E-2</v>
      </c>
      <c r="Z69" s="2">
        <f t="shared" si="20"/>
        <v>3.3033653034028414E-3</v>
      </c>
      <c r="AA69" s="2">
        <f t="shared" si="21"/>
        <v>2.5526004617203776E-3</v>
      </c>
      <c r="AB69" s="2">
        <f t="shared" si="22"/>
        <v>3.8789516820260639E-3</v>
      </c>
      <c r="AC69" s="2">
        <f t="shared" si="23"/>
        <v>0</v>
      </c>
      <c r="AD69" s="2">
        <f t="shared" si="24"/>
        <v>4</v>
      </c>
      <c r="AF69">
        <v>7.6661000000000001</v>
      </c>
      <c r="AG69">
        <v>1.18E-2</v>
      </c>
      <c r="AH69">
        <v>0.62609999999999999</v>
      </c>
      <c r="AI69">
        <v>5.6099999999999997E-2</v>
      </c>
      <c r="AJ69">
        <v>0.7087</v>
      </c>
      <c r="AK69">
        <v>6.7785000000000002</v>
      </c>
      <c r="AL69">
        <v>9.74E-2</v>
      </c>
      <c r="AM69">
        <v>1.32E-2</v>
      </c>
      <c r="AN69">
        <v>1.0200000000000001E-2</v>
      </c>
      <c r="AO69">
        <v>1.55E-2</v>
      </c>
      <c r="AP69">
        <v>0</v>
      </c>
      <c r="AQ69">
        <v>15.983700000000001</v>
      </c>
      <c r="AR69">
        <v>6</v>
      </c>
    </row>
    <row r="70" spans="3:44" x14ac:dyDescent="0.15">
      <c r="C70" t="s">
        <v>98</v>
      </c>
      <c r="D70">
        <v>333</v>
      </c>
      <c r="E70" s="1">
        <v>55.343000000000004</v>
      </c>
      <c r="F70" s="1">
        <v>0.17799999999999999</v>
      </c>
      <c r="G70" s="1">
        <v>3.8570000000000002</v>
      </c>
      <c r="H70" s="1">
        <v>0.51700000000000002</v>
      </c>
      <c r="I70" s="1">
        <v>6.1529999999999996</v>
      </c>
      <c r="J70" s="1">
        <v>32.997</v>
      </c>
      <c r="K70" s="1">
        <v>0.70199999999999996</v>
      </c>
      <c r="L70" s="1">
        <v>0.153</v>
      </c>
      <c r="M70" s="1">
        <v>3.7999999999999999E-2</v>
      </c>
      <c r="N70" s="1">
        <v>0.06</v>
      </c>
      <c r="O70" s="1">
        <v>0</v>
      </c>
      <c r="P70" s="1">
        <v>99.998000000000005</v>
      </c>
      <c r="Q70" s="1"/>
      <c r="R70" s="2">
        <f t="shared" si="25"/>
        <v>0.90529218227591812</v>
      </c>
      <c r="S70" s="2">
        <f t="shared" ref="S70:S102" si="26">AF70/$AQ70*(24/$AR70)</f>
        <v>1.911793384503838</v>
      </c>
      <c r="T70" s="2">
        <f t="shared" si="14"/>
        <v>4.6253469010175763E-3</v>
      </c>
      <c r="U70" s="2">
        <f t="shared" si="15"/>
        <v>0.15703677775833189</v>
      </c>
      <c r="V70" s="2">
        <f t="shared" si="16"/>
        <v>1.4126059454459085E-2</v>
      </c>
      <c r="W70" s="2">
        <f t="shared" si="17"/>
        <v>0.17776333224991875</v>
      </c>
      <c r="X70" s="2">
        <f t="shared" si="18"/>
        <v>1.6992024401830137</v>
      </c>
      <c r="Y70" s="2">
        <f t="shared" si="19"/>
        <v>2.5976948271120338E-2</v>
      </c>
      <c r="Z70" s="2">
        <f t="shared" si="20"/>
        <v>4.4753356501737633E-3</v>
      </c>
      <c r="AA70" s="2">
        <f t="shared" si="21"/>
        <v>9.500712553441508E-4</v>
      </c>
      <c r="AB70" s="2">
        <f t="shared" si="22"/>
        <v>4.0253018976423235E-3</v>
      </c>
      <c r="AC70" s="2">
        <f t="shared" si="23"/>
        <v>0</v>
      </c>
      <c r="AD70" s="2">
        <f t="shared" si="24"/>
        <v>4</v>
      </c>
      <c r="AF70">
        <v>7.6466000000000003</v>
      </c>
      <c r="AG70">
        <v>1.8499999999999999E-2</v>
      </c>
      <c r="AH70">
        <v>0.62809999999999999</v>
      </c>
      <c r="AI70">
        <v>5.6500000000000002E-2</v>
      </c>
      <c r="AJ70">
        <v>0.71099999999999997</v>
      </c>
      <c r="AK70">
        <v>6.7962999999999996</v>
      </c>
      <c r="AL70">
        <v>0.10390000000000001</v>
      </c>
      <c r="AM70">
        <v>1.7899999999999999E-2</v>
      </c>
      <c r="AN70">
        <v>3.8E-3</v>
      </c>
      <c r="AO70">
        <v>1.61E-2</v>
      </c>
      <c r="AP70">
        <v>0</v>
      </c>
      <c r="AQ70">
        <v>15.998799999999999</v>
      </c>
      <c r="AR70">
        <v>6</v>
      </c>
    </row>
    <row r="71" spans="3:44" x14ac:dyDescent="0.15">
      <c r="C71" t="s">
        <v>99</v>
      </c>
      <c r="D71">
        <v>334</v>
      </c>
      <c r="E71" s="1">
        <v>55.534999999999997</v>
      </c>
      <c r="F71" s="1">
        <v>0.155</v>
      </c>
      <c r="G71" s="1">
        <v>3.8759999999999999</v>
      </c>
      <c r="H71" s="1">
        <v>0.53500000000000003</v>
      </c>
      <c r="I71" s="1">
        <v>6.2270000000000003</v>
      </c>
      <c r="J71" s="1">
        <v>32.755000000000003</v>
      </c>
      <c r="K71" s="1">
        <v>0.69499999999999995</v>
      </c>
      <c r="L71" s="1">
        <v>0.106</v>
      </c>
      <c r="M71" s="1">
        <v>3.2000000000000001E-2</v>
      </c>
      <c r="N71" s="1">
        <v>3.3000000000000002E-2</v>
      </c>
      <c r="O71" s="1">
        <v>0</v>
      </c>
      <c r="P71" s="1">
        <v>99.948999999999998</v>
      </c>
      <c r="Q71" s="1"/>
      <c r="R71" s="2">
        <f t="shared" si="25"/>
        <v>0.90362769263744513</v>
      </c>
      <c r="S71" s="2">
        <f t="shared" si="26"/>
        <v>1.9216030056355666</v>
      </c>
      <c r="T71" s="2">
        <f t="shared" ref="T71:T102" si="27">AG71/$AQ71*(24/$AR71)</f>
        <v>4.0325610519724485E-3</v>
      </c>
      <c r="U71" s="2">
        <f t="shared" ref="U71:U102" si="28">AH71/$AQ71*(24/$AR71)</f>
        <v>0.15807138384470881</v>
      </c>
      <c r="V71" s="2">
        <f t="shared" ref="V71:V102" si="29">AI71/$AQ71*(24/$AR71)</f>
        <v>1.4627426424546024E-2</v>
      </c>
      <c r="W71" s="2">
        <f t="shared" ref="W71:W102" si="30">AJ71/$AQ71*(24/$AR71)</f>
        <v>0.18018785222291797</v>
      </c>
      <c r="X71" s="2">
        <f t="shared" ref="X71:X102" si="31">AK71/$AQ71*(24/$AR71)</f>
        <v>1.689517845961177</v>
      </c>
      <c r="Y71" s="2">
        <f t="shared" ref="Y71:Y102" si="32">AL71/$AQ71*(24/$AR71)</f>
        <v>2.5773324984345647E-2</v>
      </c>
      <c r="Z71" s="2">
        <f t="shared" ref="Z71:Z102" si="33">AM71/$AQ71*(24/$AR71)</f>
        <v>3.1058234189104568E-3</v>
      </c>
      <c r="AA71" s="2">
        <f t="shared" ref="AA71:AA102" si="34">AN71/$AQ71*(24/$AR71)</f>
        <v>8.0150281778334381E-4</v>
      </c>
      <c r="AB71" s="2">
        <f t="shared" ref="AB71:AB102" si="35">AO71/$AQ71*(24/$AR71)</f>
        <v>2.2041327489041953E-3</v>
      </c>
      <c r="AC71" s="2">
        <f t="shared" ref="AC71:AC102" si="36">AP71/$AQ71*(24/$AR71)</f>
        <v>0</v>
      </c>
      <c r="AD71" s="2">
        <f t="shared" ref="AD71:AD102" si="37">AQ71/$AQ71*(24/$AR71)</f>
        <v>4</v>
      </c>
      <c r="AF71">
        <v>7.6719999999999997</v>
      </c>
      <c r="AG71">
        <v>1.61E-2</v>
      </c>
      <c r="AH71">
        <v>0.63109999999999999</v>
      </c>
      <c r="AI71">
        <v>5.8400000000000001E-2</v>
      </c>
      <c r="AJ71">
        <v>0.71940000000000004</v>
      </c>
      <c r="AK71">
        <v>6.7454000000000001</v>
      </c>
      <c r="AL71">
        <v>0.10290000000000001</v>
      </c>
      <c r="AM71">
        <v>1.24E-2</v>
      </c>
      <c r="AN71">
        <v>3.2000000000000002E-3</v>
      </c>
      <c r="AO71">
        <v>8.8000000000000005E-3</v>
      </c>
      <c r="AP71">
        <v>0</v>
      </c>
      <c r="AQ71">
        <v>15.97</v>
      </c>
      <c r="AR71">
        <v>6</v>
      </c>
    </row>
    <row r="72" spans="3:44" x14ac:dyDescent="0.15">
      <c r="C72" t="s">
        <v>100</v>
      </c>
      <c r="D72">
        <v>335</v>
      </c>
      <c r="E72" s="1">
        <v>55.875999999999998</v>
      </c>
      <c r="F72" s="1">
        <v>0.16200000000000001</v>
      </c>
      <c r="G72" s="1">
        <v>3.952</v>
      </c>
      <c r="H72" s="1">
        <v>0.52400000000000002</v>
      </c>
      <c r="I72" s="1">
        <v>6.1150000000000002</v>
      </c>
      <c r="J72" s="1">
        <v>32.567999999999998</v>
      </c>
      <c r="K72" s="1">
        <v>0.86399999999999999</v>
      </c>
      <c r="L72" s="1">
        <v>0.183</v>
      </c>
      <c r="M72" s="1">
        <v>7.3999999999999996E-2</v>
      </c>
      <c r="N72" s="1">
        <v>6.5000000000000002E-2</v>
      </c>
      <c r="O72" s="1">
        <v>0</v>
      </c>
      <c r="P72" s="1">
        <v>100.383</v>
      </c>
      <c r="Q72" s="1"/>
      <c r="R72" s="2">
        <f t="shared" si="25"/>
        <v>0.90469996883848847</v>
      </c>
      <c r="S72" s="2">
        <f t="shared" si="26"/>
        <v>1.926852658564256</v>
      </c>
      <c r="T72" s="2">
        <f t="shared" si="27"/>
        <v>4.2120834142947575E-3</v>
      </c>
      <c r="U72" s="2">
        <f t="shared" si="28"/>
        <v>0.16063582402015783</v>
      </c>
      <c r="V72" s="2">
        <f t="shared" si="29"/>
        <v>1.4290997298500072E-2</v>
      </c>
      <c r="W72" s="2">
        <f t="shared" si="30"/>
        <v>0.17635592104850792</v>
      </c>
      <c r="X72" s="2">
        <f t="shared" si="31"/>
        <v>1.6741777975567409</v>
      </c>
      <c r="Y72" s="2">
        <f t="shared" si="32"/>
        <v>3.1916560633316826E-2</v>
      </c>
      <c r="Z72" s="2">
        <f t="shared" si="33"/>
        <v>5.3403200431237112E-3</v>
      </c>
      <c r="AA72" s="2">
        <f t="shared" si="34"/>
        <v>1.8553224562965005E-3</v>
      </c>
      <c r="AB72" s="2">
        <f t="shared" si="35"/>
        <v>4.3374430397201975E-3</v>
      </c>
      <c r="AC72" s="2">
        <f t="shared" si="36"/>
        <v>0</v>
      </c>
      <c r="AD72" s="2">
        <f t="shared" si="37"/>
        <v>4</v>
      </c>
      <c r="AF72">
        <v>7.6852999999999998</v>
      </c>
      <c r="AG72">
        <v>1.6799999999999999E-2</v>
      </c>
      <c r="AH72">
        <v>0.64070000000000005</v>
      </c>
      <c r="AI72">
        <v>5.7000000000000002E-2</v>
      </c>
      <c r="AJ72">
        <v>0.70340000000000003</v>
      </c>
      <c r="AK72">
        <v>6.6775000000000002</v>
      </c>
      <c r="AL72">
        <v>0.1273</v>
      </c>
      <c r="AM72">
        <v>2.1299999999999999E-2</v>
      </c>
      <c r="AN72">
        <v>7.4000000000000003E-3</v>
      </c>
      <c r="AO72">
        <v>1.7299999999999999E-2</v>
      </c>
      <c r="AP72">
        <v>0</v>
      </c>
      <c r="AQ72">
        <v>15.9541</v>
      </c>
      <c r="AR72">
        <v>6</v>
      </c>
    </row>
    <row r="73" spans="3:44" x14ac:dyDescent="0.15">
      <c r="C73" t="s">
        <v>101</v>
      </c>
      <c r="D73">
        <v>336</v>
      </c>
      <c r="E73" s="1">
        <v>55.372999999999998</v>
      </c>
      <c r="F73" s="1">
        <v>0.159</v>
      </c>
      <c r="G73" s="1">
        <v>3.9039999999999999</v>
      </c>
      <c r="H73" s="1">
        <v>0.49</v>
      </c>
      <c r="I73" s="1">
        <v>6.2629999999999999</v>
      </c>
      <c r="J73" s="1">
        <v>32.975000000000001</v>
      </c>
      <c r="K73" s="1">
        <v>0.64600000000000002</v>
      </c>
      <c r="L73" s="1">
        <v>0.19900000000000001</v>
      </c>
      <c r="M73" s="1">
        <v>0.106</v>
      </c>
      <c r="N73" s="1">
        <v>4.4999999999999998E-2</v>
      </c>
      <c r="O73" s="1">
        <v>0</v>
      </c>
      <c r="P73" s="1">
        <v>100.16</v>
      </c>
      <c r="Q73" s="1"/>
      <c r="R73" s="2">
        <f t="shared" si="25"/>
        <v>0.90369886916099473</v>
      </c>
      <c r="S73" s="2">
        <f t="shared" si="26"/>
        <v>1.9110463771558597</v>
      </c>
      <c r="T73" s="2">
        <f t="shared" si="27"/>
        <v>4.1257477917872615E-3</v>
      </c>
      <c r="U73" s="2">
        <f t="shared" si="28"/>
        <v>0.1588037831857024</v>
      </c>
      <c r="V73" s="2">
        <f t="shared" si="29"/>
        <v>1.3377424658219303E-2</v>
      </c>
      <c r="W73" s="2">
        <f t="shared" si="30"/>
        <v>0.18078276687649636</v>
      </c>
      <c r="X73" s="2">
        <f t="shared" si="31"/>
        <v>1.6964824874508504</v>
      </c>
      <c r="Y73" s="2">
        <f t="shared" si="32"/>
        <v>2.3879328128223243E-2</v>
      </c>
      <c r="Z73" s="2">
        <f t="shared" si="33"/>
        <v>5.8260559726450428E-3</v>
      </c>
      <c r="AA73" s="2">
        <f t="shared" si="34"/>
        <v>2.6504803995724227E-3</v>
      </c>
      <c r="AB73" s="2">
        <f t="shared" si="35"/>
        <v>3.0005438485725539E-3</v>
      </c>
      <c r="AC73" s="2">
        <f t="shared" si="36"/>
        <v>0</v>
      </c>
      <c r="AD73" s="2">
        <f t="shared" si="37"/>
        <v>4</v>
      </c>
      <c r="AF73">
        <v>7.6428000000000003</v>
      </c>
      <c r="AG73">
        <v>1.6500000000000001E-2</v>
      </c>
      <c r="AH73">
        <v>0.6351</v>
      </c>
      <c r="AI73">
        <v>5.3499999999999999E-2</v>
      </c>
      <c r="AJ73">
        <v>0.72299999999999998</v>
      </c>
      <c r="AK73">
        <v>6.7847</v>
      </c>
      <c r="AL73">
        <v>9.5500000000000002E-2</v>
      </c>
      <c r="AM73">
        <v>2.3300000000000001E-2</v>
      </c>
      <c r="AN73">
        <v>1.06E-2</v>
      </c>
      <c r="AO73">
        <v>1.2E-2</v>
      </c>
      <c r="AP73">
        <v>0</v>
      </c>
      <c r="AQ73">
        <v>15.9971</v>
      </c>
      <c r="AR73">
        <v>6</v>
      </c>
    </row>
    <row r="74" spans="3:44" x14ac:dyDescent="0.15">
      <c r="C74" t="s">
        <v>102</v>
      </c>
      <c r="D74">
        <v>337</v>
      </c>
      <c r="E74" s="1">
        <v>55.988999999999997</v>
      </c>
      <c r="F74" s="1">
        <v>0.13200000000000001</v>
      </c>
      <c r="G74" s="1">
        <v>3.95</v>
      </c>
      <c r="H74" s="1">
        <v>0.53300000000000003</v>
      </c>
      <c r="I74" s="1">
        <v>6.21</v>
      </c>
      <c r="J74" s="1">
        <v>32.723999999999997</v>
      </c>
      <c r="K74" s="1">
        <v>0.69299999999999995</v>
      </c>
      <c r="L74" s="1">
        <v>0.17599999999999999</v>
      </c>
      <c r="M74" s="1">
        <v>5.8000000000000003E-2</v>
      </c>
      <c r="N74" s="1">
        <v>2.7E-2</v>
      </c>
      <c r="O74" s="1">
        <v>0</v>
      </c>
      <c r="P74" s="1">
        <v>100.492</v>
      </c>
      <c r="Q74" s="1"/>
      <c r="R74" s="2">
        <f t="shared" si="25"/>
        <v>0.90377714825306898</v>
      </c>
      <c r="S74" s="2">
        <f t="shared" si="26"/>
        <v>1.9285342562809973</v>
      </c>
      <c r="T74" s="2">
        <f t="shared" si="27"/>
        <v>3.4108935412473585E-3</v>
      </c>
      <c r="U74" s="2">
        <f t="shared" si="28"/>
        <v>0.16036215663776185</v>
      </c>
      <c r="V74" s="2">
        <f t="shared" si="29"/>
        <v>1.452137764986927E-2</v>
      </c>
      <c r="W74" s="2">
        <f t="shared" si="30"/>
        <v>0.17889635021851039</v>
      </c>
      <c r="X74" s="2">
        <f t="shared" si="31"/>
        <v>1.6802914307569801</v>
      </c>
      <c r="Y74" s="2">
        <f t="shared" si="32"/>
        <v>2.5581701559355189E-2</v>
      </c>
      <c r="Z74" s="2">
        <f t="shared" si="33"/>
        <v>5.1414204114390337E-3</v>
      </c>
      <c r="AA74" s="2">
        <f t="shared" si="34"/>
        <v>1.4546457749437264E-3</v>
      </c>
      <c r="AB74" s="2">
        <f t="shared" si="35"/>
        <v>1.8057671688956605E-3</v>
      </c>
      <c r="AC74" s="2">
        <f t="shared" si="36"/>
        <v>0</v>
      </c>
      <c r="AD74" s="2">
        <f t="shared" si="37"/>
        <v>4</v>
      </c>
      <c r="AF74">
        <v>7.6894999999999998</v>
      </c>
      <c r="AG74">
        <v>1.3599999999999999E-2</v>
      </c>
      <c r="AH74">
        <v>0.63939999999999997</v>
      </c>
      <c r="AI74">
        <v>5.79E-2</v>
      </c>
      <c r="AJ74">
        <v>0.71330000000000005</v>
      </c>
      <c r="AK74">
        <v>6.6997</v>
      </c>
      <c r="AL74">
        <v>0.10199999999999999</v>
      </c>
      <c r="AM74">
        <v>2.0500000000000001E-2</v>
      </c>
      <c r="AN74">
        <v>5.7999999999999996E-3</v>
      </c>
      <c r="AO74">
        <v>7.1999999999999998E-3</v>
      </c>
      <c r="AP74">
        <v>0</v>
      </c>
      <c r="AQ74">
        <v>15.9489</v>
      </c>
      <c r="AR74">
        <v>6</v>
      </c>
    </row>
    <row r="75" spans="3:44" x14ac:dyDescent="0.15">
      <c r="C75" t="s">
        <v>103</v>
      </c>
      <c r="D75">
        <v>338</v>
      </c>
      <c r="E75" s="1">
        <v>55.411999999999999</v>
      </c>
      <c r="F75" s="1">
        <v>0.13700000000000001</v>
      </c>
      <c r="G75" s="1">
        <v>3.8919999999999999</v>
      </c>
      <c r="H75" s="1">
        <v>0.53300000000000003</v>
      </c>
      <c r="I75" s="1">
        <v>6.1369999999999996</v>
      </c>
      <c r="J75" s="1">
        <v>33.174999999999997</v>
      </c>
      <c r="K75" s="1">
        <v>0.65700000000000003</v>
      </c>
      <c r="L75" s="1">
        <v>0.106</v>
      </c>
      <c r="M75" s="1">
        <v>9.0999999999999998E-2</v>
      </c>
      <c r="N75" s="1">
        <v>8.2000000000000003E-2</v>
      </c>
      <c r="O75" s="1">
        <v>0</v>
      </c>
      <c r="P75" s="1">
        <v>100.22199999999999</v>
      </c>
      <c r="Q75" s="1"/>
      <c r="R75" s="2">
        <f t="shared" si="25"/>
        <v>0.90597631799274392</v>
      </c>
      <c r="S75" s="2">
        <f t="shared" si="26"/>
        <v>1.9086110503794855</v>
      </c>
      <c r="T75" s="2">
        <f t="shared" si="27"/>
        <v>3.5481150638723177E-3</v>
      </c>
      <c r="U75" s="2">
        <f t="shared" si="28"/>
        <v>0.1580160539713277</v>
      </c>
      <c r="V75" s="2">
        <f t="shared" si="29"/>
        <v>1.4517287690914199E-2</v>
      </c>
      <c r="W75" s="2">
        <f t="shared" si="30"/>
        <v>0.17678108504856793</v>
      </c>
      <c r="X75" s="2">
        <f t="shared" si="31"/>
        <v>1.7033950713683352</v>
      </c>
      <c r="Y75" s="2">
        <f t="shared" si="32"/>
        <v>2.4237124027860199E-2</v>
      </c>
      <c r="Z75" s="2">
        <f t="shared" si="33"/>
        <v>3.0983539994377985E-3</v>
      </c>
      <c r="AA75" s="2">
        <f t="shared" si="34"/>
        <v>2.2737920479745134E-3</v>
      </c>
      <c r="AB75" s="2">
        <f t="shared" si="35"/>
        <v>5.4720929506199825E-3</v>
      </c>
      <c r="AC75" s="2">
        <f t="shared" si="36"/>
        <v>0</v>
      </c>
      <c r="AD75" s="2">
        <f t="shared" si="37"/>
        <v>4</v>
      </c>
      <c r="AF75">
        <v>7.6384999999999996</v>
      </c>
      <c r="AG75">
        <v>1.4200000000000001E-2</v>
      </c>
      <c r="AH75">
        <v>0.63239999999999996</v>
      </c>
      <c r="AI75">
        <v>5.8099999999999999E-2</v>
      </c>
      <c r="AJ75">
        <v>0.70750000000000002</v>
      </c>
      <c r="AK75">
        <v>6.8171999999999997</v>
      </c>
      <c r="AL75">
        <v>9.7000000000000003E-2</v>
      </c>
      <c r="AM75">
        <v>1.24E-2</v>
      </c>
      <c r="AN75">
        <v>9.1000000000000004E-3</v>
      </c>
      <c r="AO75">
        <v>2.1899999999999999E-2</v>
      </c>
      <c r="AP75">
        <v>0</v>
      </c>
      <c r="AQ75">
        <v>16.008500000000002</v>
      </c>
      <c r="AR75">
        <v>6</v>
      </c>
    </row>
    <row r="76" spans="3:44" x14ac:dyDescent="0.15">
      <c r="C76" t="s">
        <v>104</v>
      </c>
      <c r="D76">
        <v>339</v>
      </c>
      <c r="E76" s="1">
        <v>55.415999999999997</v>
      </c>
      <c r="F76" s="1">
        <v>0.13900000000000001</v>
      </c>
      <c r="G76" s="1">
        <v>3.863</v>
      </c>
      <c r="H76" s="1">
        <v>0.51</v>
      </c>
      <c r="I76" s="1">
        <v>6.0759999999999996</v>
      </c>
      <c r="J76" s="1">
        <v>32.893999999999998</v>
      </c>
      <c r="K76" s="1">
        <v>0.76800000000000002</v>
      </c>
      <c r="L76" s="1">
        <v>0.182</v>
      </c>
      <c r="M76" s="1">
        <v>7.1999999999999995E-2</v>
      </c>
      <c r="N76" s="1">
        <v>5.1999999999999998E-2</v>
      </c>
      <c r="O76" s="1">
        <v>0</v>
      </c>
      <c r="P76" s="1">
        <v>99.971999999999994</v>
      </c>
      <c r="Q76" s="1"/>
      <c r="R76" s="2">
        <f t="shared" si="25"/>
        <v>0.90610247014296608</v>
      </c>
      <c r="S76" s="2">
        <f t="shared" si="26"/>
        <v>1.915458076136513</v>
      </c>
      <c r="T76" s="2">
        <f t="shared" si="27"/>
        <v>3.6023189928516483E-3</v>
      </c>
      <c r="U76" s="2">
        <f t="shared" si="28"/>
        <v>0.15737631100020638</v>
      </c>
      <c r="V76" s="2">
        <f t="shared" si="29"/>
        <v>1.3933969993183113E-2</v>
      </c>
      <c r="W76" s="2">
        <f t="shared" si="30"/>
        <v>0.17563806700563486</v>
      </c>
      <c r="X76" s="2">
        <f t="shared" si="31"/>
        <v>1.6948910861367006</v>
      </c>
      <c r="Y76" s="2">
        <f t="shared" si="32"/>
        <v>2.8443310381057806E-2</v>
      </c>
      <c r="Z76" s="2">
        <f t="shared" si="33"/>
        <v>5.3284301769263966E-3</v>
      </c>
      <c r="AA76" s="2">
        <f t="shared" si="34"/>
        <v>1.8011594964258242E-3</v>
      </c>
      <c r="AB76" s="2">
        <f t="shared" si="35"/>
        <v>3.4772384722665216E-3</v>
      </c>
      <c r="AC76" s="2">
        <f t="shared" si="36"/>
        <v>0</v>
      </c>
      <c r="AD76" s="2">
        <f t="shared" si="37"/>
        <v>4</v>
      </c>
      <c r="AF76">
        <v>7.6569000000000003</v>
      </c>
      <c r="AG76">
        <v>1.44E-2</v>
      </c>
      <c r="AH76">
        <v>0.62909999999999999</v>
      </c>
      <c r="AI76">
        <v>5.57E-2</v>
      </c>
      <c r="AJ76">
        <v>0.70209999999999995</v>
      </c>
      <c r="AK76">
        <v>6.7751999999999999</v>
      </c>
      <c r="AL76">
        <v>0.1137</v>
      </c>
      <c r="AM76">
        <v>2.1299999999999999E-2</v>
      </c>
      <c r="AN76">
        <v>7.1999999999999998E-3</v>
      </c>
      <c r="AO76">
        <v>1.3899999999999999E-2</v>
      </c>
      <c r="AP76">
        <v>0</v>
      </c>
      <c r="AQ76">
        <v>15.989699999999999</v>
      </c>
      <c r="AR76">
        <v>6</v>
      </c>
    </row>
    <row r="77" spans="3:44" x14ac:dyDescent="0.15">
      <c r="C77" t="s">
        <v>105</v>
      </c>
      <c r="D77">
        <v>340</v>
      </c>
      <c r="E77" s="1">
        <v>55.177999999999997</v>
      </c>
      <c r="F77" s="1">
        <v>0.10299999999999999</v>
      </c>
      <c r="G77" s="1">
        <v>3.927</v>
      </c>
      <c r="H77" s="1">
        <v>0.52100000000000002</v>
      </c>
      <c r="I77" s="1">
        <v>6.03</v>
      </c>
      <c r="J77" s="1">
        <v>33.161000000000001</v>
      </c>
      <c r="K77" s="1">
        <v>0.84599999999999997</v>
      </c>
      <c r="L77" s="1">
        <v>0.129</v>
      </c>
      <c r="M77" s="1">
        <v>6.9000000000000006E-2</v>
      </c>
      <c r="N77" s="1">
        <v>4.9000000000000002E-2</v>
      </c>
      <c r="O77" s="1">
        <v>0</v>
      </c>
      <c r="P77" s="1">
        <v>100.01300000000001</v>
      </c>
      <c r="Q77" s="1"/>
      <c r="R77" s="2">
        <f t="shared" si="25"/>
        <v>0.90743274659581541</v>
      </c>
      <c r="S77" s="2">
        <f t="shared" si="26"/>
        <v>1.9037809696810801</v>
      </c>
      <c r="T77" s="2">
        <f t="shared" si="27"/>
        <v>2.6717104565004337E-3</v>
      </c>
      <c r="U77" s="2">
        <f t="shared" si="28"/>
        <v>0.15970336523155862</v>
      </c>
      <c r="V77" s="2">
        <f t="shared" si="29"/>
        <v>1.4207507006997635E-2</v>
      </c>
      <c r="W77" s="2">
        <f t="shared" si="30"/>
        <v>0.1739857800083647</v>
      </c>
      <c r="X77" s="2">
        <f t="shared" si="31"/>
        <v>1.7055750107679919</v>
      </c>
      <c r="Y77" s="2">
        <f t="shared" si="32"/>
        <v>3.1286478523318166E-2</v>
      </c>
      <c r="Z77" s="2">
        <f t="shared" si="33"/>
        <v>3.7703577470239768E-3</v>
      </c>
      <c r="AA77" s="2">
        <f t="shared" si="34"/>
        <v>1.7228787055937377E-3</v>
      </c>
      <c r="AB77" s="2">
        <f t="shared" si="35"/>
        <v>3.2709726149678211E-3</v>
      </c>
      <c r="AC77" s="2">
        <f t="shared" si="36"/>
        <v>0</v>
      </c>
      <c r="AD77" s="2">
        <f t="shared" si="37"/>
        <v>4</v>
      </c>
      <c r="AF77">
        <v>7.6245000000000003</v>
      </c>
      <c r="AG77">
        <v>1.0699999999999999E-2</v>
      </c>
      <c r="AH77">
        <v>0.63959999999999995</v>
      </c>
      <c r="AI77">
        <v>5.6899999999999999E-2</v>
      </c>
      <c r="AJ77">
        <v>0.69679999999999997</v>
      </c>
      <c r="AK77">
        <v>6.8307000000000002</v>
      </c>
      <c r="AL77">
        <v>0.12529999999999999</v>
      </c>
      <c r="AM77">
        <v>1.5100000000000001E-2</v>
      </c>
      <c r="AN77">
        <v>6.8999999999999999E-3</v>
      </c>
      <c r="AO77">
        <v>1.3100000000000001E-2</v>
      </c>
      <c r="AP77">
        <v>0</v>
      </c>
      <c r="AQ77">
        <v>16.0197</v>
      </c>
      <c r="AR77">
        <v>6</v>
      </c>
    </row>
    <row r="78" spans="3:44" x14ac:dyDescent="0.15">
      <c r="C78" t="s">
        <v>106</v>
      </c>
      <c r="D78">
        <v>341</v>
      </c>
      <c r="E78" s="1">
        <v>56.128</v>
      </c>
      <c r="F78" s="1">
        <v>0.127</v>
      </c>
      <c r="G78" s="1">
        <v>3.9980000000000002</v>
      </c>
      <c r="H78" s="1">
        <v>0.51800000000000002</v>
      </c>
      <c r="I78" s="1">
        <v>6.1230000000000002</v>
      </c>
      <c r="J78" s="1">
        <v>33.094999999999999</v>
      </c>
      <c r="K78" s="1">
        <v>0.72099999999999997</v>
      </c>
      <c r="L78" s="1">
        <v>0.113</v>
      </c>
      <c r="M78" s="1">
        <v>6.2E-2</v>
      </c>
      <c r="N78" s="1">
        <v>4.7E-2</v>
      </c>
      <c r="O78" s="1">
        <v>0</v>
      </c>
      <c r="P78" s="1">
        <v>100.932</v>
      </c>
      <c r="Q78" s="1"/>
      <c r="R78" s="2">
        <f t="shared" si="25"/>
        <v>0.90596453519613107</v>
      </c>
      <c r="S78" s="2">
        <f t="shared" si="26"/>
        <v>1.9220912609441738</v>
      </c>
      <c r="T78" s="2">
        <f t="shared" si="27"/>
        <v>3.2816864361135817E-3</v>
      </c>
      <c r="U78" s="2">
        <f t="shared" si="28"/>
        <v>0.16137880932399765</v>
      </c>
      <c r="V78" s="2">
        <f t="shared" si="29"/>
        <v>1.4028583238348135E-2</v>
      </c>
      <c r="W78" s="2">
        <f t="shared" si="30"/>
        <v>0.17535729047935167</v>
      </c>
      <c r="X78" s="2">
        <f t="shared" si="31"/>
        <v>1.6894422385610681</v>
      </c>
      <c r="Y78" s="2">
        <f t="shared" si="32"/>
        <v>2.6453899820885054E-2</v>
      </c>
      <c r="Z78" s="2">
        <f t="shared" si="33"/>
        <v>3.2816864361135817E-3</v>
      </c>
      <c r="AA78" s="2">
        <f t="shared" si="34"/>
        <v>1.5531645728171148E-3</v>
      </c>
      <c r="AB78" s="2">
        <f t="shared" si="35"/>
        <v>3.1313801871312801E-3</v>
      </c>
      <c r="AC78" s="2">
        <f t="shared" si="36"/>
        <v>0</v>
      </c>
      <c r="AD78" s="2">
        <f t="shared" si="37"/>
        <v>4</v>
      </c>
      <c r="AF78">
        <v>7.6726999999999999</v>
      </c>
      <c r="AG78">
        <v>1.3100000000000001E-2</v>
      </c>
      <c r="AH78">
        <v>0.64419999999999999</v>
      </c>
      <c r="AI78">
        <v>5.6000000000000001E-2</v>
      </c>
      <c r="AJ78">
        <v>0.7</v>
      </c>
      <c r="AK78">
        <v>6.7439999999999998</v>
      </c>
      <c r="AL78">
        <v>0.1056</v>
      </c>
      <c r="AM78">
        <v>1.3100000000000001E-2</v>
      </c>
      <c r="AN78">
        <v>6.1999999999999998E-3</v>
      </c>
      <c r="AO78">
        <v>1.2500000000000001E-2</v>
      </c>
      <c r="AP78">
        <v>0</v>
      </c>
      <c r="AQ78">
        <v>15.9674</v>
      </c>
      <c r="AR78">
        <v>6</v>
      </c>
    </row>
    <row r="79" spans="3:44" x14ac:dyDescent="0.15">
      <c r="C79" t="s">
        <v>107</v>
      </c>
      <c r="D79">
        <v>342</v>
      </c>
      <c r="E79" s="1">
        <v>55.472000000000001</v>
      </c>
      <c r="F79" s="1">
        <v>0.14399999999999999</v>
      </c>
      <c r="G79" s="1">
        <v>3.907</v>
      </c>
      <c r="H79" s="1">
        <v>0.497</v>
      </c>
      <c r="I79" s="1">
        <v>6.0990000000000002</v>
      </c>
      <c r="J79" s="1">
        <v>33.161000000000001</v>
      </c>
      <c r="K79" s="1">
        <v>0.68899999999999995</v>
      </c>
      <c r="L79" s="1">
        <v>0.13600000000000001</v>
      </c>
      <c r="M79" s="1">
        <v>0.08</v>
      </c>
      <c r="N79" s="1">
        <v>8.4000000000000005E-2</v>
      </c>
      <c r="O79" s="1">
        <v>0</v>
      </c>
      <c r="P79" s="1">
        <v>100.26900000000001</v>
      </c>
      <c r="Q79" s="1"/>
      <c r="R79" s="2">
        <f t="shared" si="25"/>
        <v>0.90646505251108123</v>
      </c>
      <c r="S79" s="2">
        <f t="shared" si="26"/>
        <v>1.9097469089909471</v>
      </c>
      <c r="T79" s="2">
        <f t="shared" si="27"/>
        <v>3.723580384978227E-3</v>
      </c>
      <c r="U79" s="2">
        <f t="shared" si="28"/>
        <v>0.1585395567939723</v>
      </c>
      <c r="V79" s="2">
        <f t="shared" si="29"/>
        <v>1.3519845558880677E-2</v>
      </c>
      <c r="W79" s="2">
        <f t="shared" si="30"/>
        <v>0.17560804943115438</v>
      </c>
      <c r="X79" s="2">
        <f t="shared" si="31"/>
        <v>1.7018511692417264</v>
      </c>
      <c r="Y79" s="2">
        <f t="shared" si="32"/>
        <v>2.5415310412905078E-2</v>
      </c>
      <c r="Z79" s="2">
        <f t="shared" si="33"/>
        <v>3.973485108802269E-3</v>
      </c>
      <c r="AA79" s="2">
        <f t="shared" si="34"/>
        <v>1.9992377905923369E-3</v>
      </c>
      <c r="AB79" s="2">
        <f t="shared" si="35"/>
        <v>5.5978658136585429E-3</v>
      </c>
      <c r="AC79" s="2">
        <f t="shared" si="36"/>
        <v>0</v>
      </c>
      <c r="AD79" s="2">
        <f t="shared" si="37"/>
        <v>4</v>
      </c>
      <c r="AF79">
        <v>7.6418999999999997</v>
      </c>
      <c r="AG79">
        <v>1.49E-2</v>
      </c>
      <c r="AH79">
        <v>0.63439999999999996</v>
      </c>
      <c r="AI79">
        <v>5.4100000000000002E-2</v>
      </c>
      <c r="AJ79">
        <v>0.70269999999999999</v>
      </c>
      <c r="AK79">
        <v>6.81</v>
      </c>
      <c r="AL79">
        <v>0.1017</v>
      </c>
      <c r="AM79">
        <v>1.5900000000000001E-2</v>
      </c>
      <c r="AN79">
        <v>8.0000000000000002E-3</v>
      </c>
      <c r="AO79">
        <v>2.24E-2</v>
      </c>
      <c r="AP79">
        <v>0</v>
      </c>
      <c r="AQ79">
        <v>16.0061</v>
      </c>
      <c r="AR79">
        <v>6</v>
      </c>
    </row>
    <row r="80" spans="3:44" x14ac:dyDescent="0.15">
      <c r="C80" t="s">
        <v>108</v>
      </c>
      <c r="D80">
        <v>343</v>
      </c>
      <c r="E80" s="1">
        <v>56.228000000000002</v>
      </c>
      <c r="F80" s="1">
        <v>0.14799999999999999</v>
      </c>
      <c r="G80" s="1">
        <v>3.9929999999999999</v>
      </c>
      <c r="H80" s="1">
        <v>0.50700000000000001</v>
      </c>
      <c r="I80" s="1">
        <v>6.2089999999999996</v>
      </c>
      <c r="J80" s="1">
        <v>33.017000000000003</v>
      </c>
      <c r="K80" s="1">
        <v>0.71</v>
      </c>
      <c r="L80" s="1">
        <v>0.153</v>
      </c>
      <c r="M80" s="1">
        <v>9.6000000000000002E-2</v>
      </c>
      <c r="N80" s="1">
        <v>0.03</v>
      </c>
      <c r="O80" s="1">
        <v>0</v>
      </c>
      <c r="P80" s="1">
        <v>101.09099999999999</v>
      </c>
      <c r="Q80" s="1"/>
      <c r="R80" s="2">
        <f t="shared" si="25"/>
        <v>0.90456576751197981</v>
      </c>
      <c r="S80" s="2">
        <f t="shared" si="26"/>
        <v>1.9243644293493587</v>
      </c>
      <c r="T80" s="2">
        <f t="shared" si="27"/>
        <v>3.8099773782593166E-3</v>
      </c>
      <c r="U80" s="2">
        <f t="shared" si="28"/>
        <v>0.16107180679404187</v>
      </c>
      <c r="V80" s="2">
        <f t="shared" si="29"/>
        <v>1.371090543360425E-2</v>
      </c>
      <c r="W80" s="2">
        <f t="shared" si="30"/>
        <v>0.17771539218327995</v>
      </c>
      <c r="X80" s="2">
        <f t="shared" si="31"/>
        <v>1.684461182722254</v>
      </c>
      <c r="Y80" s="2">
        <f t="shared" si="32"/>
        <v>2.6043200631654145E-2</v>
      </c>
      <c r="Z80" s="2">
        <f t="shared" si="33"/>
        <v>4.4366183944203885E-3</v>
      </c>
      <c r="AA80" s="2">
        <f t="shared" si="34"/>
        <v>2.381235861412073E-3</v>
      </c>
      <c r="AB80" s="2">
        <f t="shared" si="35"/>
        <v>1.9801856110689873E-3</v>
      </c>
      <c r="AC80" s="2">
        <f t="shared" si="36"/>
        <v>0</v>
      </c>
      <c r="AD80" s="2">
        <f t="shared" si="37"/>
        <v>4</v>
      </c>
      <c r="AF80">
        <v>7.6772999999999998</v>
      </c>
      <c r="AG80">
        <v>1.52E-2</v>
      </c>
      <c r="AH80">
        <v>0.64259999999999995</v>
      </c>
      <c r="AI80">
        <v>5.4699999999999999E-2</v>
      </c>
      <c r="AJ80">
        <v>0.70899999999999996</v>
      </c>
      <c r="AK80">
        <v>6.7202000000000002</v>
      </c>
      <c r="AL80">
        <v>0.10390000000000001</v>
      </c>
      <c r="AM80">
        <v>1.77E-2</v>
      </c>
      <c r="AN80">
        <v>9.4999999999999998E-3</v>
      </c>
      <c r="AO80">
        <v>7.9000000000000008E-3</v>
      </c>
      <c r="AP80">
        <v>0</v>
      </c>
      <c r="AQ80">
        <v>15.9581</v>
      </c>
      <c r="AR80">
        <v>6</v>
      </c>
    </row>
    <row r="81" spans="3:44" x14ac:dyDescent="0.15">
      <c r="C81" t="s">
        <v>109</v>
      </c>
      <c r="D81">
        <v>344</v>
      </c>
      <c r="E81" s="1">
        <v>55.167999999999999</v>
      </c>
      <c r="F81" s="1">
        <v>9.7000000000000003E-2</v>
      </c>
      <c r="G81" s="1">
        <v>3.907</v>
      </c>
      <c r="H81" s="1">
        <v>0.502</v>
      </c>
      <c r="I81" s="1">
        <v>6.09</v>
      </c>
      <c r="J81" s="1">
        <v>33.192</v>
      </c>
      <c r="K81" s="1">
        <v>0.80900000000000005</v>
      </c>
      <c r="L81" s="1">
        <v>0.222</v>
      </c>
      <c r="M81" s="1">
        <v>6.2E-2</v>
      </c>
      <c r="N81" s="1">
        <v>2.8000000000000001E-2</v>
      </c>
      <c r="O81" s="1">
        <v>0</v>
      </c>
      <c r="P81" s="1">
        <v>100.077</v>
      </c>
      <c r="Q81" s="1"/>
      <c r="R81" s="2">
        <f t="shared" si="25"/>
        <v>0.90666984973275511</v>
      </c>
      <c r="S81" s="2">
        <f t="shared" si="26"/>
        <v>1.9028384552013382</v>
      </c>
      <c r="T81" s="2">
        <f t="shared" si="27"/>
        <v>2.5214069950320792E-3</v>
      </c>
      <c r="U81" s="2">
        <f t="shared" si="28"/>
        <v>0.15884864068702098</v>
      </c>
      <c r="V81" s="2">
        <f t="shared" si="29"/>
        <v>1.3680505279976034E-2</v>
      </c>
      <c r="W81" s="2">
        <f t="shared" si="30"/>
        <v>0.17567466360436379</v>
      </c>
      <c r="X81" s="2">
        <f t="shared" si="31"/>
        <v>1.7066180692513169</v>
      </c>
      <c r="Y81" s="2">
        <f t="shared" si="32"/>
        <v>2.9907381980677536E-2</v>
      </c>
      <c r="Z81" s="2">
        <f t="shared" si="33"/>
        <v>6.4907506802806001E-3</v>
      </c>
      <c r="AA81" s="2">
        <f t="shared" si="34"/>
        <v>1.5477943929899892E-3</v>
      </c>
      <c r="AB81" s="2">
        <f t="shared" si="35"/>
        <v>1.8723319270040192E-3</v>
      </c>
      <c r="AC81" s="2">
        <f t="shared" si="36"/>
        <v>0</v>
      </c>
      <c r="AD81" s="2">
        <f t="shared" si="37"/>
        <v>4</v>
      </c>
      <c r="AF81">
        <v>7.6222000000000003</v>
      </c>
      <c r="AG81">
        <v>1.01E-2</v>
      </c>
      <c r="AH81">
        <v>0.63629999999999998</v>
      </c>
      <c r="AI81">
        <v>5.4800000000000001E-2</v>
      </c>
      <c r="AJ81">
        <v>0.70369999999999999</v>
      </c>
      <c r="AK81">
        <v>6.8361999999999998</v>
      </c>
      <c r="AL81">
        <v>0.1198</v>
      </c>
      <c r="AM81">
        <v>2.5999999999999999E-2</v>
      </c>
      <c r="AN81">
        <v>6.1999999999999998E-3</v>
      </c>
      <c r="AO81">
        <v>7.4999999999999997E-3</v>
      </c>
      <c r="AP81">
        <v>0</v>
      </c>
      <c r="AQ81">
        <v>16.0228</v>
      </c>
      <c r="AR81">
        <v>6</v>
      </c>
    </row>
    <row r="82" spans="3:44" x14ac:dyDescent="0.15">
      <c r="C82" t="s">
        <v>110</v>
      </c>
      <c r="D82">
        <v>345</v>
      </c>
      <c r="E82" s="1">
        <v>55.289000000000001</v>
      </c>
      <c r="F82" s="1">
        <v>0.14299999999999999</v>
      </c>
      <c r="G82" s="1">
        <v>3.8780000000000001</v>
      </c>
      <c r="H82" s="1">
        <v>0.49099999999999999</v>
      </c>
      <c r="I82" s="1">
        <v>6.1479999999999997</v>
      </c>
      <c r="J82" s="1">
        <v>33.031999999999996</v>
      </c>
      <c r="K82" s="1">
        <v>0.71199999999999997</v>
      </c>
      <c r="L82" s="1">
        <v>0.14299999999999999</v>
      </c>
      <c r="M82" s="1">
        <v>9.4E-2</v>
      </c>
      <c r="N82" s="1">
        <v>2.1999999999999999E-2</v>
      </c>
      <c r="O82" s="1">
        <v>0</v>
      </c>
      <c r="P82" s="1">
        <v>99.951999999999998</v>
      </c>
      <c r="Q82" s="1"/>
      <c r="R82" s="2">
        <f t="shared" si="25"/>
        <v>0.90545807670307155</v>
      </c>
      <c r="S82" s="2">
        <f t="shared" si="26"/>
        <v>1.910913864233029</v>
      </c>
      <c r="T82" s="2">
        <f t="shared" si="27"/>
        <v>3.7254656832104013E-3</v>
      </c>
      <c r="U82" s="2">
        <f t="shared" si="28"/>
        <v>0.15799474934366797</v>
      </c>
      <c r="V82" s="2">
        <f t="shared" si="29"/>
        <v>1.342667833479185E-2</v>
      </c>
      <c r="W82" s="2">
        <f t="shared" si="30"/>
        <v>0.17769721215151896</v>
      </c>
      <c r="X82" s="2">
        <f t="shared" si="31"/>
        <v>1.7018627328416054</v>
      </c>
      <c r="Y82" s="2">
        <f t="shared" si="32"/>
        <v>2.6378297287160894E-2</v>
      </c>
      <c r="Z82" s="2">
        <f t="shared" si="33"/>
        <v>4.1755219402425303E-3</v>
      </c>
      <c r="AA82" s="2">
        <f t="shared" si="34"/>
        <v>2.3502937867233408E-3</v>
      </c>
      <c r="AB82" s="2">
        <f t="shared" si="35"/>
        <v>1.4751843980497562E-3</v>
      </c>
      <c r="AC82" s="2">
        <f t="shared" si="36"/>
        <v>0</v>
      </c>
      <c r="AD82" s="2">
        <f t="shared" si="37"/>
        <v>4</v>
      </c>
      <c r="AF82">
        <v>7.6426999999999996</v>
      </c>
      <c r="AG82">
        <v>1.49E-2</v>
      </c>
      <c r="AH82">
        <v>0.63190000000000002</v>
      </c>
      <c r="AI82">
        <v>5.3699999999999998E-2</v>
      </c>
      <c r="AJ82">
        <v>0.7107</v>
      </c>
      <c r="AK82">
        <v>6.8066000000000004</v>
      </c>
      <c r="AL82">
        <v>0.1055</v>
      </c>
      <c r="AM82">
        <v>1.67E-2</v>
      </c>
      <c r="AN82">
        <v>9.4000000000000004E-3</v>
      </c>
      <c r="AO82">
        <v>5.8999999999999999E-3</v>
      </c>
      <c r="AP82">
        <v>0</v>
      </c>
      <c r="AQ82">
        <v>15.997999999999999</v>
      </c>
      <c r="AR82">
        <v>6</v>
      </c>
    </row>
    <row r="83" spans="3:44" x14ac:dyDescent="0.15">
      <c r="C83" t="s">
        <v>111</v>
      </c>
      <c r="D83">
        <v>346</v>
      </c>
      <c r="E83" s="1">
        <v>55.415999999999997</v>
      </c>
      <c r="F83" s="1">
        <v>0.14099999999999999</v>
      </c>
      <c r="G83" s="1">
        <v>3.9</v>
      </c>
      <c r="H83" s="1">
        <v>0.47299999999999998</v>
      </c>
      <c r="I83" s="1">
        <v>6.0369999999999999</v>
      </c>
      <c r="J83" s="1">
        <v>32.939</v>
      </c>
      <c r="K83" s="1">
        <v>0.74399999999999999</v>
      </c>
      <c r="L83" s="1">
        <v>0.19600000000000001</v>
      </c>
      <c r="M83" s="1">
        <v>2.5999999999999999E-2</v>
      </c>
      <c r="N83" s="1">
        <v>3.4000000000000002E-2</v>
      </c>
      <c r="O83" s="1">
        <v>0</v>
      </c>
      <c r="P83" s="1">
        <v>99.906000000000006</v>
      </c>
      <c r="Q83" s="1"/>
      <c r="R83" s="2">
        <f t="shared" si="25"/>
        <v>0.90676199385273282</v>
      </c>
      <c r="S83" s="2">
        <f t="shared" si="26"/>
        <v>1.9159708018239479</v>
      </c>
      <c r="T83" s="2">
        <f t="shared" si="27"/>
        <v>3.6779193484828584E-3</v>
      </c>
      <c r="U83" s="2">
        <f t="shared" si="28"/>
        <v>0.15892614762968107</v>
      </c>
      <c r="V83" s="2">
        <f t="shared" si="29"/>
        <v>1.2935267368473728E-2</v>
      </c>
      <c r="W83" s="2">
        <f t="shared" si="30"/>
        <v>0.17456355982561159</v>
      </c>
      <c r="X83" s="2">
        <f t="shared" si="31"/>
        <v>1.6976725275687579</v>
      </c>
      <c r="Y83" s="2">
        <f t="shared" si="32"/>
        <v>2.7571885183864695E-2</v>
      </c>
      <c r="Z83" s="2">
        <f t="shared" si="33"/>
        <v>5.7295478285889429E-3</v>
      </c>
      <c r="AA83" s="2">
        <f t="shared" si="34"/>
        <v>6.5051634735070957E-4</v>
      </c>
      <c r="AB83" s="2">
        <f t="shared" si="35"/>
        <v>2.2768072157274841E-3</v>
      </c>
      <c r="AC83" s="2">
        <f t="shared" si="36"/>
        <v>0</v>
      </c>
      <c r="AD83" s="2">
        <f t="shared" si="37"/>
        <v>4</v>
      </c>
      <c r="AF83">
        <v>7.6577999999999999</v>
      </c>
      <c r="AG83">
        <v>1.47E-2</v>
      </c>
      <c r="AH83">
        <v>0.63519999999999999</v>
      </c>
      <c r="AI83">
        <v>5.1700000000000003E-2</v>
      </c>
      <c r="AJ83">
        <v>0.69769999999999999</v>
      </c>
      <c r="AK83">
        <v>6.7853000000000003</v>
      </c>
      <c r="AL83">
        <v>0.11020000000000001</v>
      </c>
      <c r="AM83">
        <v>2.29E-2</v>
      </c>
      <c r="AN83">
        <v>2.5999999999999999E-3</v>
      </c>
      <c r="AO83">
        <v>9.1000000000000004E-3</v>
      </c>
      <c r="AP83">
        <v>0</v>
      </c>
      <c r="AQ83">
        <v>15.987299999999999</v>
      </c>
      <c r="AR83">
        <v>6</v>
      </c>
    </row>
    <row r="84" spans="3:44" x14ac:dyDescent="0.15">
      <c r="C84" t="s">
        <v>112</v>
      </c>
      <c r="D84">
        <v>347</v>
      </c>
      <c r="E84" s="1">
        <v>55.345999999999997</v>
      </c>
      <c r="F84" s="1">
        <v>0.16200000000000001</v>
      </c>
      <c r="G84" s="1">
        <v>3.8849999999999998</v>
      </c>
      <c r="H84" s="1">
        <v>0.48</v>
      </c>
      <c r="I84" s="1">
        <v>6.194</v>
      </c>
      <c r="J84" s="1">
        <v>33.088000000000001</v>
      </c>
      <c r="K84" s="1">
        <v>0.74199999999999999</v>
      </c>
      <c r="L84" s="1">
        <v>0.13600000000000001</v>
      </c>
      <c r="M84" s="1">
        <v>6.0999999999999999E-2</v>
      </c>
      <c r="N84" s="1">
        <v>6.9000000000000006E-2</v>
      </c>
      <c r="O84" s="1">
        <v>0</v>
      </c>
      <c r="P84" s="1">
        <v>100.163</v>
      </c>
      <c r="Q84" s="1"/>
      <c r="R84" s="2">
        <f t="shared" si="25"/>
        <v>0.90496197415306068</v>
      </c>
      <c r="S84" s="2">
        <f t="shared" si="26"/>
        <v>1.908169320233106</v>
      </c>
      <c r="T84" s="2">
        <f t="shared" si="27"/>
        <v>4.1974028569822424E-3</v>
      </c>
      <c r="U84" s="2">
        <f t="shared" si="28"/>
        <v>0.15787731341232614</v>
      </c>
      <c r="V84" s="2">
        <f t="shared" si="29"/>
        <v>1.3091899387254139E-2</v>
      </c>
      <c r="W84" s="2">
        <f t="shared" si="30"/>
        <v>0.17858949774826827</v>
      </c>
      <c r="X84" s="2">
        <f t="shared" si="31"/>
        <v>1.7005477860573772</v>
      </c>
      <c r="Y84" s="2">
        <f t="shared" si="32"/>
        <v>2.740804127446143E-2</v>
      </c>
      <c r="Z84" s="2">
        <f t="shared" si="33"/>
        <v>3.9725419896439089E-3</v>
      </c>
      <c r="AA84" s="2">
        <f t="shared" si="34"/>
        <v>1.5240569897376002E-3</v>
      </c>
      <c r="AB84" s="2">
        <f t="shared" si="35"/>
        <v>4.6221400508435406E-3</v>
      </c>
      <c r="AC84" s="2">
        <f t="shared" si="36"/>
        <v>0</v>
      </c>
      <c r="AD84" s="2">
        <f t="shared" si="37"/>
        <v>4</v>
      </c>
      <c r="AF84">
        <v>7.6374000000000004</v>
      </c>
      <c r="AG84">
        <v>1.6799999999999999E-2</v>
      </c>
      <c r="AH84">
        <v>0.63190000000000002</v>
      </c>
      <c r="AI84">
        <v>5.2400000000000002E-2</v>
      </c>
      <c r="AJ84">
        <v>0.71479999999999999</v>
      </c>
      <c r="AK84">
        <v>6.8064</v>
      </c>
      <c r="AL84">
        <v>0.10970000000000001</v>
      </c>
      <c r="AM84">
        <v>1.5900000000000001E-2</v>
      </c>
      <c r="AN84">
        <v>6.1000000000000004E-3</v>
      </c>
      <c r="AO84">
        <v>1.8499999999999999E-2</v>
      </c>
      <c r="AP84">
        <v>0</v>
      </c>
      <c r="AQ84">
        <v>16.009899999999998</v>
      </c>
      <c r="AR84">
        <v>6</v>
      </c>
    </row>
    <row r="85" spans="3:44" x14ac:dyDescent="0.15">
      <c r="C85" t="s">
        <v>113</v>
      </c>
      <c r="D85">
        <v>348</v>
      </c>
      <c r="E85" s="1">
        <v>55.472999999999999</v>
      </c>
      <c r="F85" s="1">
        <v>0.13100000000000001</v>
      </c>
      <c r="G85" s="1">
        <v>3.8849999999999998</v>
      </c>
      <c r="H85" s="1">
        <v>0.47099999999999997</v>
      </c>
      <c r="I85" s="1">
        <v>6.194</v>
      </c>
      <c r="J85" s="1">
        <v>32.984000000000002</v>
      </c>
      <c r="K85" s="1">
        <v>0.749</v>
      </c>
      <c r="L85" s="1">
        <v>0.14299999999999999</v>
      </c>
      <c r="M85" s="1">
        <v>5.7000000000000002E-2</v>
      </c>
      <c r="N85" s="1">
        <v>3.9E-2</v>
      </c>
      <c r="O85" s="1">
        <v>0</v>
      </c>
      <c r="P85" s="1">
        <v>100.126</v>
      </c>
      <c r="Q85" s="1"/>
      <c r="R85" s="2">
        <f t="shared" si="25"/>
        <v>0.90469268826094484</v>
      </c>
      <c r="S85" s="2">
        <f t="shared" si="26"/>
        <v>1.9142766033276435</v>
      </c>
      <c r="T85" s="2">
        <f t="shared" si="27"/>
        <v>3.4014243464450737E-3</v>
      </c>
      <c r="U85" s="2">
        <f t="shared" si="28"/>
        <v>0.15801616927088219</v>
      </c>
      <c r="V85" s="2">
        <f t="shared" si="29"/>
        <v>1.285538319171153E-2</v>
      </c>
      <c r="W85" s="2">
        <f t="shared" si="30"/>
        <v>0.17874985150031575</v>
      </c>
      <c r="X85" s="2">
        <f t="shared" si="31"/>
        <v>1.6967605184671082</v>
      </c>
      <c r="Y85" s="2">
        <f t="shared" si="32"/>
        <v>2.7686593761137478E-2</v>
      </c>
      <c r="Z85" s="2">
        <f t="shared" si="33"/>
        <v>4.1767490136494657E-3</v>
      </c>
      <c r="AA85" s="2">
        <f t="shared" si="34"/>
        <v>1.4255969687306561E-3</v>
      </c>
      <c r="AB85" s="2">
        <f t="shared" si="35"/>
        <v>2.6010892061050566E-3</v>
      </c>
      <c r="AC85" s="2">
        <f t="shared" si="36"/>
        <v>0</v>
      </c>
      <c r="AD85" s="2">
        <f t="shared" si="37"/>
        <v>4</v>
      </c>
      <c r="AF85">
        <v>7.6539000000000001</v>
      </c>
      <c r="AG85">
        <v>1.3599999999999999E-2</v>
      </c>
      <c r="AH85">
        <v>0.63180000000000003</v>
      </c>
      <c r="AI85">
        <v>5.1400000000000001E-2</v>
      </c>
      <c r="AJ85">
        <v>0.7147</v>
      </c>
      <c r="AK85">
        <v>6.7842000000000002</v>
      </c>
      <c r="AL85">
        <v>0.11070000000000001</v>
      </c>
      <c r="AM85">
        <v>1.67E-2</v>
      </c>
      <c r="AN85">
        <v>5.7000000000000002E-3</v>
      </c>
      <c r="AO85">
        <v>1.04E-2</v>
      </c>
      <c r="AP85">
        <v>0</v>
      </c>
      <c r="AQ85">
        <v>15.9933</v>
      </c>
      <c r="AR85">
        <v>6</v>
      </c>
    </row>
    <row r="86" spans="3:44" x14ac:dyDescent="0.15">
      <c r="C86" t="s">
        <v>114</v>
      </c>
      <c r="D86">
        <v>349</v>
      </c>
      <c r="E86" s="1">
        <v>55.392000000000003</v>
      </c>
      <c r="F86" s="1">
        <v>0.14299999999999999</v>
      </c>
      <c r="G86" s="1">
        <v>3.8639999999999999</v>
      </c>
      <c r="H86" s="1">
        <v>0.46200000000000002</v>
      </c>
      <c r="I86" s="1">
        <v>6.0750000000000002</v>
      </c>
      <c r="J86" s="1">
        <v>33.161999999999999</v>
      </c>
      <c r="K86" s="1">
        <v>0.71299999999999997</v>
      </c>
      <c r="L86" s="1">
        <v>0.13900000000000001</v>
      </c>
      <c r="M86" s="1">
        <v>7.5999999999999998E-2</v>
      </c>
      <c r="N86" s="1">
        <v>7.3999999999999996E-2</v>
      </c>
      <c r="O86" s="1">
        <v>0</v>
      </c>
      <c r="P86" s="1">
        <v>100.1</v>
      </c>
      <c r="Q86" s="1"/>
      <c r="R86" s="2">
        <f t="shared" si="25"/>
        <v>0.90679836222482191</v>
      </c>
      <c r="S86" s="2">
        <f t="shared" si="26"/>
        <v>1.9098104132179778</v>
      </c>
      <c r="T86" s="2">
        <f t="shared" si="27"/>
        <v>3.6980354186838238E-3</v>
      </c>
      <c r="U86" s="2">
        <f t="shared" si="28"/>
        <v>0.15704157166505292</v>
      </c>
      <c r="V86" s="2">
        <f t="shared" si="29"/>
        <v>1.2593309804166536E-2</v>
      </c>
      <c r="W86" s="2">
        <f t="shared" si="30"/>
        <v>0.17518193459724518</v>
      </c>
      <c r="X86" s="2">
        <f t="shared" si="31"/>
        <v>1.7044195271262139</v>
      </c>
      <c r="Y86" s="2">
        <f t="shared" si="32"/>
        <v>2.6336008995221285E-2</v>
      </c>
      <c r="Z86" s="2">
        <f t="shared" si="33"/>
        <v>4.0478495799106716E-3</v>
      </c>
      <c r="AA86" s="2">
        <f t="shared" si="34"/>
        <v>1.8989911609457474E-3</v>
      </c>
      <c r="AB86" s="2">
        <f t="shared" si="35"/>
        <v>4.947371708779711E-3</v>
      </c>
      <c r="AC86" s="2">
        <f t="shared" si="36"/>
        <v>0</v>
      </c>
      <c r="AD86" s="2">
        <f t="shared" si="37"/>
        <v>4</v>
      </c>
      <c r="AF86">
        <v>7.6433</v>
      </c>
      <c r="AG86">
        <v>1.4800000000000001E-2</v>
      </c>
      <c r="AH86">
        <v>0.62849999999999995</v>
      </c>
      <c r="AI86">
        <v>5.04E-2</v>
      </c>
      <c r="AJ86">
        <v>0.70109999999999995</v>
      </c>
      <c r="AK86">
        <v>6.8212999999999999</v>
      </c>
      <c r="AL86">
        <v>0.10539999999999999</v>
      </c>
      <c r="AM86">
        <v>1.6199999999999999E-2</v>
      </c>
      <c r="AN86">
        <v>7.6E-3</v>
      </c>
      <c r="AO86">
        <v>1.9800000000000002E-2</v>
      </c>
      <c r="AP86">
        <v>0</v>
      </c>
      <c r="AQ86">
        <v>16.008500000000002</v>
      </c>
      <c r="AR86">
        <v>6</v>
      </c>
    </row>
    <row r="87" spans="3:44" x14ac:dyDescent="0.15">
      <c r="C87" t="s">
        <v>115</v>
      </c>
      <c r="D87">
        <v>350</v>
      </c>
      <c r="E87" s="1">
        <v>55.622</v>
      </c>
      <c r="F87" s="1">
        <v>0.109</v>
      </c>
      <c r="G87" s="1">
        <v>3.8460000000000001</v>
      </c>
      <c r="H87" s="1">
        <v>0.46700000000000003</v>
      </c>
      <c r="I87" s="1">
        <v>6.1669999999999998</v>
      </c>
      <c r="J87" s="1">
        <v>33.122</v>
      </c>
      <c r="K87" s="1">
        <v>0.71399999999999997</v>
      </c>
      <c r="L87" s="1">
        <v>0.16900000000000001</v>
      </c>
      <c r="M87" s="1">
        <v>6.0999999999999999E-2</v>
      </c>
      <c r="N87" s="1">
        <v>5.1999999999999998E-2</v>
      </c>
      <c r="O87" s="1">
        <v>0</v>
      </c>
      <c r="P87" s="1">
        <v>100.32899999999999</v>
      </c>
      <c r="Q87" s="1"/>
      <c r="R87" s="2">
        <f t="shared" si="25"/>
        <v>0.90542088438998403</v>
      </c>
      <c r="S87" s="2">
        <f t="shared" si="26"/>
        <v>1.9148100917660591</v>
      </c>
      <c r="T87" s="2">
        <f t="shared" si="27"/>
        <v>2.8254944615307676E-3</v>
      </c>
      <c r="U87" s="2">
        <f t="shared" si="28"/>
        <v>0.15605230915410198</v>
      </c>
      <c r="V87" s="2">
        <f t="shared" si="29"/>
        <v>1.2702222889005577E-2</v>
      </c>
      <c r="W87" s="2">
        <f t="shared" si="30"/>
        <v>0.17755607231265472</v>
      </c>
      <c r="X87" s="2">
        <f t="shared" si="31"/>
        <v>1.6997724601805317</v>
      </c>
      <c r="Y87" s="2">
        <f t="shared" si="32"/>
        <v>2.6329607681344236E-2</v>
      </c>
      <c r="Z87" s="2">
        <f t="shared" si="33"/>
        <v>4.9258620258545247E-3</v>
      </c>
      <c r="AA87" s="2">
        <f t="shared" si="34"/>
        <v>1.5252669217112997E-3</v>
      </c>
      <c r="AB87" s="2">
        <f t="shared" si="35"/>
        <v>3.475608231440502E-3</v>
      </c>
      <c r="AC87" s="2">
        <f t="shared" si="36"/>
        <v>0</v>
      </c>
      <c r="AD87" s="2">
        <f t="shared" si="37"/>
        <v>4</v>
      </c>
      <c r="AF87">
        <v>7.6578999999999997</v>
      </c>
      <c r="AG87">
        <v>1.1299999999999999E-2</v>
      </c>
      <c r="AH87">
        <v>0.62409999999999999</v>
      </c>
      <c r="AI87">
        <v>5.0799999999999998E-2</v>
      </c>
      <c r="AJ87">
        <v>0.71009999999999995</v>
      </c>
      <c r="AK87">
        <v>6.7979000000000003</v>
      </c>
      <c r="AL87">
        <v>0.1053</v>
      </c>
      <c r="AM87">
        <v>1.9699999999999999E-2</v>
      </c>
      <c r="AN87">
        <v>6.1000000000000004E-3</v>
      </c>
      <c r="AO87">
        <v>1.3899999999999999E-2</v>
      </c>
      <c r="AP87">
        <v>0</v>
      </c>
      <c r="AQ87">
        <v>15.997199999999999</v>
      </c>
      <c r="AR87">
        <v>6</v>
      </c>
    </row>
    <row r="88" spans="3:44" x14ac:dyDescent="0.15">
      <c r="C88" t="s">
        <v>116</v>
      </c>
      <c r="D88">
        <v>351</v>
      </c>
      <c r="E88" s="1">
        <v>55.564</v>
      </c>
      <c r="F88" s="1">
        <v>0.109</v>
      </c>
      <c r="G88" s="1">
        <v>3.8069999999999999</v>
      </c>
      <c r="H88" s="1">
        <v>0.45800000000000002</v>
      </c>
      <c r="I88" s="1">
        <v>6.1959999999999997</v>
      </c>
      <c r="J88" s="1">
        <v>33.194000000000003</v>
      </c>
      <c r="K88" s="1">
        <v>0.72099999999999997</v>
      </c>
      <c r="L88" s="1">
        <v>0.17899999999999999</v>
      </c>
      <c r="M88" s="1">
        <v>6.7000000000000004E-2</v>
      </c>
      <c r="N88" s="1">
        <v>7.2999999999999995E-2</v>
      </c>
      <c r="O88" s="1">
        <v>0</v>
      </c>
      <c r="P88" s="1">
        <v>100.36799999999999</v>
      </c>
      <c r="Q88" s="1"/>
      <c r="R88" s="2">
        <f t="shared" si="25"/>
        <v>0.9052079181612861</v>
      </c>
      <c r="S88" s="2">
        <f t="shared" si="26"/>
        <v>1.9114825363513714</v>
      </c>
      <c r="T88" s="2">
        <f t="shared" si="27"/>
        <v>2.8231649427871881E-3</v>
      </c>
      <c r="U88" s="2">
        <f t="shared" si="28"/>
        <v>0.15437465647329235</v>
      </c>
      <c r="V88" s="2">
        <f t="shared" si="29"/>
        <v>1.2466896517263779E-2</v>
      </c>
      <c r="W88" s="2">
        <f t="shared" si="30"/>
        <v>0.17825913156448309</v>
      </c>
      <c r="X88" s="2">
        <f t="shared" si="31"/>
        <v>1.702268525458452</v>
      </c>
      <c r="Y88" s="2">
        <f t="shared" si="32"/>
        <v>2.6582721231199719E-2</v>
      </c>
      <c r="Z88" s="2">
        <f t="shared" si="33"/>
        <v>5.2216059561285156E-3</v>
      </c>
      <c r="AA88" s="2">
        <f t="shared" si="34"/>
        <v>1.6739119572278019E-3</v>
      </c>
      <c r="AB88" s="2">
        <f t="shared" si="35"/>
        <v>4.8718333083495723E-3</v>
      </c>
      <c r="AC88" s="2">
        <f t="shared" si="36"/>
        <v>0</v>
      </c>
      <c r="AD88" s="2">
        <f t="shared" si="37"/>
        <v>4</v>
      </c>
      <c r="AF88">
        <v>7.6509</v>
      </c>
      <c r="AG88">
        <v>1.1299999999999999E-2</v>
      </c>
      <c r="AH88">
        <v>0.6179</v>
      </c>
      <c r="AI88">
        <v>4.99E-2</v>
      </c>
      <c r="AJ88">
        <v>0.71350000000000002</v>
      </c>
      <c r="AK88">
        <v>6.8135000000000003</v>
      </c>
      <c r="AL88">
        <v>0.10639999999999999</v>
      </c>
      <c r="AM88">
        <v>2.0899999999999998E-2</v>
      </c>
      <c r="AN88">
        <v>6.7000000000000002E-3</v>
      </c>
      <c r="AO88">
        <v>1.95E-2</v>
      </c>
      <c r="AP88">
        <v>0</v>
      </c>
      <c r="AQ88">
        <v>16.010400000000001</v>
      </c>
      <c r="AR88">
        <v>6</v>
      </c>
    </row>
    <row r="89" spans="3:44" x14ac:dyDescent="0.15">
      <c r="C89" t="s">
        <v>117</v>
      </c>
      <c r="D89">
        <v>352</v>
      </c>
      <c r="E89" s="1">
        <v>55.692999999999998</v>
      </c>
      <c r="F89" s="1">
        <v>0.12</v>
      </c>
      <c r="G89" s="1">
        <v>3.8370000000000002</v>
      </c>
      <c r="H89" s="1">
        <v>0.44500000000000001</v>
      </c>
      <c r="I89" s="1">
        <v>6.0890000000000004</v>
      </c>
      <c r="J89" s="1">
        <v>33.052</v>
      </c>
      <c r="K89" s="1">
        <v>0.69399999999999995</v>
      </c>
      <c r="L89" s="1">
        <v>0.126</v>
      </c>
      <c r="M89" s="1">
        <v>5.2999999999999999E-2</v>
      </c>
      <c r="N89" s="1">
        <v>2.5999999999999999E-2</v>
      </c>
      <c r="O89" s="1">
        <v>0</v>
      </c>
      <c r="P89" s="1">
        <v>100.13500000000001</v>
      </c>
      <c r="Q89" s="1"/>
      <c r="R89" s="2">
        <f t="shared" si="25"/>
        <v>0.90632509211299195</v>
      </c>
      <c r="S89" s="2">
        <f t="shared" si="26"/>
        <v>1.9211064868416936</v>
      </c>
      <c r="T89" s="2">
        <f t="shared" si="27"/>
        <v>3.1041712300904339E-3</v>
      </c>
      <c r="U89" s="2">
        <f t="shared" si="28"/>
        <v>0.15600963795099665</v>
      </c>
      <c r="V89" s="2">
        <f t="shared" si="29"/>
        <v>1.2141314891885972E-2</v>
      </c>
      <c r="W89" s="2">
        <f t="shared" si="30"/>
        <v>0.17566104452858528</v>
      </c>
      <c r="X89" s="2">
        <f t="shared" si="31"/>
        <v>1.699558782113465</v>
      </c>
      <c r="Y89" s="2">
        <f t="shared" si="32"/>
        <v>2.5659479926150763E-2</v>
      </c>
      <c r="Z89" s="2">
        <f t="shared" si="33"/>
        <v>3.6799449259943048E-3</v>
      </c>
      <c r="AA89" s="2">
        <f t="shared" si="34"/>
        <v>1.3267828644741371E-3</v>
      </c>
      <c r="AB89" s="2">
        <f t="shared" si="35"/>
        <v>1.7273210877116125E-3</v>
      </c>
      <c r="AC89" s="2">
        <f t="shared" si="36"/>
        <v>0</v>
      </c>
      <c r="AD89" s="2">
        <f t="shared" si="37"/>
        <v>4</v>
      </c>
      <c r="AF89">
        <v>7.6741000000000001</v>
      </c>
      <c r="AG89">
        <v>1.24E-2</v>
      </c>
      <c r="AH89">
        <v>0.62319999999999998</v>
      </c>
      <c r="AI89">
        <v>4.8500000000000001E-2</v>
      </c>
      <c r="AJ89">
        <v>0.70169999999999999</v>
      </c>
      <c r="AK89">
        <v>6.7891000000000004</v>
      </c>
      <c r="AL89">
        <v>0.10249999999999999</v>
      </c>
      <c r="AM89">
        <v>1.47E-2</v>
      </c>
      <c r="AN89">
        <v>5.3E-3</v>
      </c>
      <c r="AO89">
        <v>6.8999999999999999E-3</v>
      </c>
      <c r="AP89">
        <v>0</v>
      </c>
      <c r="AQ89">
        <v>15.9785</v>
      </c>
      <c r="AR89">
        <v>6</v>
      </c>
    </row>
    <row r="90" spans="3:44" x14ac:dyDescent="0.15">
      <c r="C90" t="s">
        <v>118</v>
      </c>
      <c r="D90">
        <v>353</v>
      </c>
      <c r="E90" s="1">
        <v>55.728000000000002</v>
      </c>
      <c r="F90" s="1">
        <v>0.122</v>
      </c>
      <c r="G90" s="1">
        <v>3.8359999999999999</v>
      </c>
      <c r="H90" s="1">
        <v>0.434</v>
      </c>
      <c r="I90" s="1">
        <v>6.08</v>
      </c>
      <c r="J90" s="1">
        <v>33.002000000000002</v>
      </c>
      <c r="K90" s="1">
        <v>0.69199999999999995</v>
      </c>
      <c r="L90" s="1">
        <v>0.16300000000000001</v>
      </c>
      <c r="M90" s="1">
        <v>6.5000000000000002E-2</v>
      </c>
      <c r="N90" s="1">
        <v>4.4999999999999998E-2</v>
      </c>
      <c r="O90" s="1">
        <v>0</v>
      </c>
      <c r="P90" s="1">
        <v>100.167</v>
      </c>
      <c r="Q90" s="1"/>
      <c r="R90" s="2">
        <f t="shared" si="25"/>
        <v>0.90632396795891901</v>
      </c>
      <c r="S90" s="2">
        <f t="shared" si="26"/>
        <v>1.9219917635719561</v>
      </c>
      <c r="T90" s="2">
        <f t="shared" si="27"/>
        <v>3.1543766976680145E-3</v>
      </c>
      <c r="U90" s="2">
        <f t="shared" si="28"/>
        <v>0.15594136864900049</v>
      </c>
      <c r="V90" s="2">
        <f t="shared" si="29"/>
        <v>1.1841429984102944E-2</v>
      </c>
      <c r="W90" s="2">
        <f t="shared" si="30"/>
        <v>0.17536832354892412</v>
      </c>
      <c r="X90" s="2">
        <f t="shared" si="31"/>
        <v>1.6967041770456508</v>
      </c>
      <c r="Y90" s="2">
        <f t="shared" si="32"/>
        <v>2.5560465145389226E-2</v>
      </c>
      <c r="Z90" s="2">
        <f t="shared" si="33"/>
        <v>4.756599782197799E-3</v>
      </c>
      <c r="AA90" s="2">
        <f t="shared" si="34"/>
        <v>1.6272578202255628E-3</v>
      </c>
      <c r="AB90" s="2">
        <f t="shared" si="35"/>
        <v>3.0041682834933471E-3</v>
      </c>
      <c r="AC90" s="2">
        <f t="shared" si="36"/>
        <v>0</v>
      </c>
      <c r="AD90" s="2">
        <f t="shared" si="37"/>
        <v>4</v>
      </c>
      <c r="AF90">
        <v>7.6772999999999998</v>
      </c>
      <c r="AG90">
        <v>1.26E-2</v>
      </c>
      <c r="AH90">
        <v>0.62290000000000001</v>
      </c>
      <c r="AI90">
        <v>4.7300000000000002E-2</v>
      </c>
      <c r="AJ90">
        <v>0.70050000000000001</v>
      </c>
      <c r="AK90">
        <v>6.7774000000000001</v>
      </c>
      <c r="AL90">
        <v>0.1021</v>
      </c>
      <c r="AM90">
        <v>1.9E-2</v>
      </c>
      <c r="AN90">
        <v>6.4999999999999997E-3</v>
      </c>
      <c r="AO90">
        <v>1.2E-2</v>
      </c>
      <c r="AP90">
        <v>0</v>
      </c>
      <c r="AQ90">
        <v>15.9778</v>
      </c>
      <c r="AR90">
        <v>6</v>
      </c>
    </row>
    <row r="91" spans="3:44" x14ac:dyDescent="0.15">
      <c r="C91" t="s">
        <v>119</v>
      </c>
      <c r="D91">
        <v>354</v>
      </c>
      <c r="E91" s="1">
        <v>55.737000000000002</v>
      </c>
      <c r="F91" s="1">
        <v>0.10100000000000001</v>
      </c>
      <c r="G91" s="1">
        <v>3.8220000000000001</v>
      </c>
      <c r="H91" s="1">
        <v>0.46400000000000002</v>
      </c>
      <c r="I91" s="1">
        <v>6.008</v>
      </c>
      <c r="J91" s="1">
        <v>33.435000000000002</v>
      </c>
      <c r="K91" s="1">
        <v>0.68400000000000005</v>
      </c>
      <c r="L91" s="1">
        <v>0.13900000000000001</v>
      </c>
      <c r="M91" s="1">
        <v>6.3E-2</v>
      </c>
      <c r="N91" s="1">
        <v>3.6999999999999998E-2</v>
      </c>
      <c r="O91" s="1">
        <v>0</v>
      </c>
      <c r="P91" s="1">
        <v>100.49</v>
      </c>
      <c r="Q91" s="1"/>
      <c r="R91" s="2">
        <f t="shared" si="25"/>
        <v>0.90841528314156417</v>
      </c>
      <c r="S91" s="2">
        <f t="shared" si="26"/>
        <v>1.9133869092999716</v>
      </c>
      <c r="T91" s="2">
        <f t="shared" si="27"/>
        <v>2.599642549149492E-3</v>
      </c>
      <c r="U91" s="2">
        <f t="shared" si="28"/>
        <v>0.15465373511142219</v>
      </c>
      <c r="V91" s="2">
        <f t="shared" si="29"/>
        <v>1.2598267738186E-2</v>
      </c>
      <c r="W91" s="2">
        <f t="shared" si="30"/>
        <v>0.17250128107385237</v>
      </c>
      <c r="X91" s="2">
        <f t="shared" si="31"/>
        <v>1.7110147354738725</v>
      </c>
      <c r="Y91" s="2">
        <f t="shared" si="32"/>
        <v>2.5171538913399408E-2</v>
      </c>
      <c r="Z91" s="2">
        <f t="shared" si="33"/>
        <v>4.049443201559786E-3</v>
      </c>
      <c r="AA91" s="2">
        <f t="shared" si="34"/>
        <v>1.57478346727325E-3</v>
      </c>
      <c r="AB91" s="2">
        <f t="shared" si="35"/>
        <v>2.4746597342865362E-3</v>
      </c>
      <c r="AC91" s="2">
        <f t="shared" si="36"/>
        <v>0</v>
      </c>
      <c r="AD91" s="2">
        <f t="shared" si="37"/>
        <v>4</v>
      </c>
      <c r="AF91">
        <v>7.6546000000000003</v>
      </c>
      <c r="AG91">
        <v>1.04E-2</v>
      </c>
      <c r="AH91">
        <v>0.61870000000000003</v>
      </c>
      <c r="AI91">
        <v>5.04E-2</v>
      </c>
      <c r="AJ91">
        <v>0.69010000000000005</v>
      </c>
      <c r="AK91">
        <v>6.8449999999999998</v>
      </c>
      <c r="AL91">
        <v>0.1007</v>
      </c>
      <c r="AM91">
        <v>1.6199999999999999E-2</v>
      </c>
      <c r="AN91">
        <v>6.3E-3</v>
      </c>
      <c r="AO91">
        <v>9.9000000000000008E-3</v>
      </c>
      <c r="AP91">
        <v>0</v>
      </c>
      <c r="AQ91">
        <v>16.002199999999998</v>
      </c>
      <c r="AR91">
        <v>6</v>
      </c>
    </row>
    <row r="92" spans="3:44" x14ac:dyDescent="0.15">
      <c r="C92" t="s">
        <v>120</v>
      </c>
      <c r="D92">
        <v>355</v>
      </c>
      <c r="E92" s="1">
        <v>55.887</v>
      </c>
      <c r="F92" s="1">
        <v>0.13300000000000001</v>
      </c>
      <c r="G92" s="1">
        <v>3.8140000000000001</v>
      </c>
      <c r="H92" s="1">
        <v>0.45300000000000001</v>
      </c>
      <c r="I92" s="1">
        <v>6.1379999999999999</v>
      </c>
      <c r="J92" s="1">
        <v>33.189</v>
      </c>
      <c r="K92" s="1">
        <v>0.70099999999999996</v>
      </c>
      <c r="L92" s="1">
        <v>0.159</v>
      </c>
      <c r="M92" s="1">
        <v>7.0000000000000007E-2</v>
      </c>
      <c r="N92" s="1">
        <v>3.3000000000000002E-2</v>
      </c>
      <c r="O92" s="1">
        <v>0</v>
      </c>
      <c r="P92" s="1">
        <v>100.577</v>
      </c>
      <c r="Q92" s="1"/>
      <c r="R92" s="2">
        <f t="shared" si="25"/>
        <v>0.90599442317185441</v>
      </c>
      <c r="S92" s="2">
        <f t="shared" si="26"/>
        <v>1.9197036907271965</v>
      </c>
      <c r="T92" s="2">
        <f t="shared" si="27"/>
        <v>3.4285785788917182E-3</v>
      </c>
      <c r="U92" s="2">
        <f t="shared" si="28"/>
        <v>0.15441116665519636</v>
      </c>
      <c r="V92" s="2">
        <f t="shared" si="29"/>
        <v>1.2312851538793615E-2</v>
      </c>
      <c r="W92" s="2">
        <f t="shared" si="30"/>
        <v>0.1763340486632923</v>
      </c>
      <c r="X92" s="2">
        <f t="shared" si="31"/>
        <v>1.699448799684671</v>
      </c>
      <c r="Y92" s="2">
        <f t="shared" si="32"/>
        <v>2.5801930765236215E-2</v>
      </c>
      <c r="Z92" s="2">
        <f t="shared" si="33"/>
        <v>4.6298323875545097E-3</v>
      </c>
      <c r="AA92" s="2">
        <f t="shared" si="34"/>
        <v>1.7518284709665715E-3</v>
      </c>
      <c r="AB92" s="2">
        <f t="shared" si="35"/>
        <v>2.2022986492151184E-3</v>
      </c>
      <c r="AC92" s="2">
        <f t="shared" si="36"/>
        <v>0</v>
      </c>
      <c r="AD92" s="2">
        <f t="shared" si="37"/>
        <v>4</v>
      </c>
      <c r="AF92">
        <v>7.6707999999999998</v>
      </c>
      <c r="AG92">
        <v>1.37E-2</v>
      </c>
      <c r="AH92">
        <v>0.61699999999999999</v>
      </c>
      <c r="AI92">
        <v>4.9200000000000001E-2</v>
      </c>
      <c r="AJ92">
        <v>0.7046</v>
      </c>
      <c r="AK92">
        <v>6.7907000000000002</v>
      </c>
      <c r="AL92">
        <v>0.1031</v>
      </c>
      <c r="AM92">
        <v>1.8499999999999999E-2</v>
      </c>
      <c r="AN92">
        <v>7.0000000000000001E-3</v>
      </c>
      <c r="AO92">
        <v>8.8000000000000005E-3</v>
      </c>
      <c r="AP92">
        <v>0</v>
      </c>
      <c r="AQ92">
        <v>15.9833</v>
      </c>
      <c r="AR92">
        <v>6</v>
      </c>
    </row>
    <row r="93" spans="3:44" x14ac:dyDescent="0.15">
      <c r="C93" t="s">
        <v>121</v>
      </c>
      <c r="D93">
        <v>356</v>
      </c>
      <c r="E93" s="1">
        <v>55.963999999999999</v>
      </c>
      <c r="F93" s="1">
        <v>9.5000000000000001E-2</v>
      </c>
      <c r="G93" s="1">
        <v>3.7719999999999998</v>
      </c>
      <c r="H93" s="1">
        <v>0.45800000000000002</v>
      </c>
      <c r="I93" s="1">
        <v>6.1459999999999999</v>
      </c>
      <c r="J93" s="1">
        <v>33.069000000000003</v>
      </c>
      <c r="K93" s="1">
        <v>0.65700000000000003</v>
      </c>
      <c r="L93" s="1">
        <v>0.16300000000000001</v>
      </c>
      <c r="M93" s="1">
        <v>6.2E-2</v>
      </c>
      <c r="N93" s="1">
        <v>4.9000000000000002E-2</v>
      </c>
      <c r="O93" s="1">
        <v>0</v>
      </c>
      <c r="P93" s="1">
        <v>100.435</v>
      </c>
      <c r="Q93" s="1"/>
      <c r="R93" s="2">
        <f t="shared" si="25"/>
        <v>0.90557939914163099</v>
      </c>
      <c r="S93" s="2">
        <f t="shared" si="26"/>
        <v>1.9254418089282026</v>
      </c>
      <c r="T93" s="2">
        <f t="shared" si="27"/>
        <v>2.4539723677703281E-3</v>
      </c>
      <c r="U93" s="2">
        <f t="shared" si="28"/>
        <v>0.15297262443580545</v>
      </c>
      <c r="V93" s="2">
        <f t="shared" si="29"/>
        <v>1.2470186113771667E-2</v>
      </c>
      <c r="W93" s="2">
        <f t="shared" si="30"/>
        <v>0.17683625368565367</v>
      </c>
      <c r="X93" s="2">
        <f t="shared" si="31"/>
        <v>1.696020433076042</v>
      </c>
      <c r="Y93" s="2">
        <f t="shared" si="32"/>
        <v>2.4214196730958239E-2</v>
      </c>
      <c r="Z93" s="2">
        <f t="shared" si="33"/>
        <v>4.7577015293506358E-3</v>
      </c>
      <c r="AA93" s="2">
        <f t="shared" si="34"/>
        <v>1.5525131306302075E-3</v>
      </c>
      <c r="AB93" s="2">
        <f t="shared" si="35"/>
        <v>3.2803100018154387E-3</v>
      </c>
      <c r="AC93" s="2">
        <f t="shared" si="36"/>
        <v>0</v>
      </c>
      <c r="AD93" s="2">
        <f t="shared" si="37"/>
        <v>4</v>
      </c>
      <c r="AF93">
        <v>7.6893000000000002</v>
      </c>
      <c r="AG93">
        <v>9.7999999999999997E-3</v>
      </c>
      <c r="AH93">
        <v>0.6109</v>
      </c>
      <c r="AI93">
        <v>4.9799999999999997E-2</v>
      </c>
      <c r="AJ93">
        <v>0.70620000000000005</v>
      </c>
      <c r="AK93">
        <v>6.7731000000000003</v>
      </c>
      <c r="AL93">
        <v>9.6699999999999994E-2</v>
      </c>
      <c r="AM93">
        <v>1.9E-2</v>
      </c>
      <c r="AN93">
        <v>6.1999999999999998E-3</v>
      </c>
      <c r="AO93">
        <v>1.3100000000000001E-2</v>
      </c>
      <c r="AP93">
        <v>0</v>
      </c>
      <c r="AQ93">
        <v>15.9741</v>
      </c>
      <c r="AR93">
        <v>6</v>
      </c>
    </row>
    <row r="94" spans="3:44" x14ac:dyDescent="0.15">
      <c r="C94" t="s">
        <v>122</v>
      </c>
      <c r="D94">
        <v>357</v>
      </c>
      <c r="E94" s="1">
        <v>56.271000000000001</v>
      </c>
      <c r="F94" s="1">
        <v>9.5000000000000001E-2</v>
      </c>
      <c r="G94" s="1">
        <v>3.7679999999999998</v>
      </c>
      <c r="H94" s="1">
        <v>0.45900000000000002</v>
      </c>
      <c r="I94" s="1">
        <v>6.0860000000000003</v>
      </c>
      <c r="J94" s="1">
        <v>33.296999999999997</v>
      </c>
      <c r="K94" s="1">
        <v>0.68700000000000006</v>
      </c>
      <c r="L94" s="1">
        <v>0.20899999999999999</v>
      </c>
      <c r="M94" s="1">
        <v>0.10199999999999999</v>
      </c>
      <c r="N94" s="1">
        <v>5.7000000000000002E-2</v>
      </c>
      <c r="O94" s="1">
        <v>0</v>
      </c>
      <c r="P94" s="1">
        <v>101.03100000000001</v>
      </c>
      <c r="Q94" s="1"/>
      <c r="R94" s="2">
        <f t="shared" si="25"/>
        <v>0.90698949903016512</v>
      </c>
      <c r="S94" s="2">
        <f t="shared" si="26"/>
        <v>1.924283863538218</v>
      </c>
      <c r="T94" s="2">
        <f t="shared" si="27"/>
        <v>2.4533580338087758E-3</v>
      </c>
      <c r="U94" s="2">
        <f t="shared" si="28"/>
        <v>0.15188288970528413</v>
      </c>
      <c r="V94" s="2">
        <f t="shared" si="29"/>
        <v>1.2416995762950538E-2</v>
      </c>
      <c r="W94" s="2">
        <f t="shared" si="30"/>
        <v>0.17406324907216755</v>
      </c>
      <c r="X94" s="2">
        <f t="shared" si="31"/>
        <v>1.6973732796765573</v>
      </c>
      <c r="Y94" s="2">
        <f t="shared" si="32"/>
        <v>2.5184471245016615E-2</v>
      </c>
      <c r="Z94" s="2">
        <f t="shared" si="33"/>
        <v>6.0582922875686094E-3</v>
      </c>
      <c r="AA94" s="2">
        <f t="shared" si="34"/>
        <v>2.5284608307621055E-3</v>
      </c>
      <c r="AB94" s="2">
        <f t="shared" si="35"/>
        <v>3.7801741133176039E-3</v>
      </c>
      <c r="AC94" s="2">
        <f t="shared" si="36"/>
        <v>0</v>
      </c>
      <c r="AD94" s="2">
        <f t="shared" si="37"/>
        <v>4</v>
      </c>
      <c r="AF94">
        <v>7.6866000000000003</v>
      </c>
      <c r="AG94">
        <v>9.7999999999999997E-3</v>
      </c>
      <c r="AH94">
        <v>0.60670000000000002</v>
      </c>
      <c r="AI94">
        <v>4.9599999999999998E-2</v>
      </c>
      <c r="AJ94">
        <v>0.69530000000000003</v>
      </c>
      <c r="AK94">
        <v>6.7801999999999998</v>
      </c>
      <c r="AL94">
        <v>0.10059999999999999</v>
      </c>
      <c r="AM94">
        <v>2.4199999999999999E-2</v>
      </c>
      <c r="AN94">
        <v>1.01E-2</v>
      </c>
      <c r="AO94">
        <v>1.5100000000000001E-2</v>
      </c>
      <c r="AP94">
        <v>0</v>
      </c>
      <c r="AQ94">
        <v>15.9781</v>
      </c>
      <c r="AR94">
        <v>6</v>
      </c>
    </row>
    <row r="95" spans="3:44" x14ac:dyDescent="0.15">
      <c r="C95" t="s">
        <v>123</v>
      </c>
      <c r="D95">
        <v>358</v>
      </c>
      <c r="E95" s="1">
        <v>55.938000000000002</v>
      </c>
      <c r="F95" s="1">
        <v>0.112</v>
      </c>
      <c r="G95" s="1">
        <v>3.7519999999999998</v>
      </c>
      <c r="H95" s="1">
        <v>0.45</v>
      </c>
      <c r="I95" s="1">
        <v>6.0380000000000003</v>
      </c>
      <c r="J95" s="1">
        <v>33.167999999999999</v>
      </c>
      <c r="K95" s="1">
        <v>0.67300000000000004</v>
      </c>
      <c r="L95" s="1">
        <v>9.2999999999999999E-2</v>
      </c>
      <c r="M95" s="1">
        <v>7.8E-2</v>
      </c>
      <c r="N95" s="1">
        <v>8.0000000000000002E-3</v>
      </c>
      <c r="O95" s="1">
        <v>0</v>
      </c>
      <c r="P95" s="1">
        <v>100.31</v>
      </c>
      <c r="Q95" s="1"/>
      <c r="R95" s="2">
        <f t="shared" si="25"/>
        <v>0.90733595888124963</v>
      </c>
      <c r="S95" s="2">
        <f t="shared" si="26"/>
        <v>1.9261402421077021</v>
      </c>
      <c r="T95" s="2">
        <f t="shared" si="27"/>
        <v>2.9057934256423745E-3</v>
      </c>
      <c r="U95" s="2">
        <f t="shared" si="28"/>
        <v>0.15227860546965513</v>
      </c>
      <c r="V95" s="2">
        <f t="shared" si="29"/>
        <v>1.2249422285682078E-2</v>
      </c>
      <c r="W95" s="2">
        <f t="shared" si="30"/>
        <v>0.17387165661537693</v>
      </c>
      <c r="X95" s="2">
        <f t="shared" si="31"/>
        <v>1.7024943481065375</v>
      </c>
      <c r="Y95" s="2">
        <f t="shared" si="32"/>
        <v>2.4824493834582698E-2</v>
      </c>
      <c r="Z95" s="2">
        <f t="shared" si="33"/>
        <v>2.7053938790463487E-3</v>
      </c>
      <c r="AA95" s="2">
        <f t="shared" si="34"/>
        <v>1.9538955793112519E-3</v>
      </c>
      <c r="AB95" s="2">
        <f t="shared" si="35"/>
        <v>5.2604880981456782E-4</v>
      </c>
      <c r="AC95" s="2">
        <f t="shared" si="36"/>
        <v>0</v>
      </c>
      <c r="AD95" s="2">
        <f t="shared" si="37"/>
        <v>4</v>
      </c>
      <c r="AF95">
        <v>7.6891999999999996</v>
      </c>
      <c r="AG95">
        <v>1.1599999999999999E-2</v>
      </c>
      <c r="AH95">
        <v>0.6079</v>
      </c>
      <c r="AI95">
        <v>4.8899999999999999E-2</v>
      </c>
      <c r="AJ95">
        <v>0.69410000000000005</v>
      </c>
      <c r="AK95">
        <v>6.7964000000000002</v>
      </c>
      <c r="AL95">
        <v>9.9099999999999994E-2</v>
      </c>
      <c r="AM95">
        <v>1.0800000000000001E-2</v>
      </c>
      <c r="AN95">
        <v>7.7999999999999996E-3</v>
      </c>
      <c r="AO95">
        <v>2.0999999999999999E-3</v>
      </c>
      <c r="AP95">
        <v>0</v>
      </c>
      <c r="AQ95">
        <v>15.9681</v>
      </c>
      <c r="AR95">
        <v>6</v>
      </c>
    </row>
    <row r="96" spans="3:44" x14ac:dyDescent="0.15">
      <c r="C96" t="s">
        <v>124</v>
      </c>
      <c r="D96">
        <v>359</v>
      </c>
      <c r="E96" s="1">
        <v>56.247999999999998</v>
      </c>
      <c r="F96" s="1">
        <v>9.9000000000000005E-2</v>
      </c>
      <c r="G96" s="1">
        <v>3.722</v>
      </c>
      <c r="H96" s="1">
        <v>0.442</v>
      </c>
      <c r="I96" s="1">
        <v>6.1630000000000003</v>
      </c>
      <c r="J96" s="1">
        <v>33.045000000000002</v>
      </c>
      <c r="K96" s="1">
        <v>0.64500000000000002</v>
      </c>
      <c r="L96" s="1">
        <v>0.08</v>
      </c>
      <c r="M96" s="1">
        <v>9.0999999999999998E-2</v>
      </c>
      <c r="N96" s="1">
        <v>4.9000000000000002E-2</v>
      </c>
      <c r="O96" s="1">
        <v>0</v>
      </c>
      <c r="P96" s="1">
        <v>100.584</v>
      </c>
      <c r="Q96" s="1"/>
      <c r="R96" s="2">
        <f t="shared" si="25"/>
        <v>0.90527642232827488</v>
      </c>
      <c r="S96" s="2">
        <f t="shared" si="26"/>
        <v>1.9330166330329275</v>
      </c>
      <c r="T96" s="2">
        <f t="shared" si="27"/>
        <v>2.5569997869166845E-3</v>
      </c>
      <c r="U96" s="2">
        <f t="shared" si="28"/>
        <v>0.15076271292663668</v>
      </c>
      <c r="V96" s="2">
        <f t="shared" si="29"/>
        <v>1.2007871548363644E-2</v>
      </c>
      <c r="W96" s="2">
        <f t="shared" si="30"/>
        <v>0.17713490680738522</v>
      </c>
      <c r="X96" s="2">
        <f t="shared" si="31"/>
        <v>1.6928842706910165</v>
      </c>
      <c r="Y96" s="2">
        <f t="shared" si="32"/>
        <v>2.3739988217746082E-2</v>
      </c>
      <c r="Z96" s="2">
        <f t="shared" si="33"/>
        <v>2.3313821586593295E-3</v>
      </c>
      <c r="AA96" s="2">
        <f t="shared" si="34"/>
        <v>2.2812449079354733E-3</v>
      </c>
      <c r="AB96" s="2">
        <f t="shared" si="35"/>
        <v>3.2589212970506759E-3</v>
      </c>
      <c r="AC96" s="2">
        <f t="shared" si="36"/>
        <v>0</v>
      </c>
      <c r="AD96" s="2">
        <f t="shared" si="37"/>
        <v>4</v>
      </c>
      <c r="AF96">
        <v>7.7108999999999996</v>
      </c>
      <c r="AG96">
        <v>1.0200000000000001E-2</v>
      </c>
      <c r="AH96">
        <v>0.60140000000000005</v>
      </c>
      <c r="AI96">
        <v>4.7899999999999998E-2</v>
      </c>
      <c r="AJ96">
        <v>0.70660000000000001</v>
      </c>
      <c r="AK96">
        <v>6.7530000000000001</v>
      </c>
      <c r="AL96">
        <v>9.4700000000000006E-2</v>
      </c>
      <c r="AM96">
        <v>9.2999999999999992E-3</v>
      </c>
      <c r="AN96">
        <v>9.1000000000000004E-3</v>
      </c>
      <c r="AO96">
        <v>1.2999999999999999E-2</v>
      </c>
      <c r="AP96">
        <v>0</v>
      </c>
      <c r="AQ96">
        <v>15.956200000000001</v>
      </c>
      <c r="AR96">
        <v>6</v>
      </c>
    </row>
    <row r="97" spans="3:44" x14ac:dyDescent="0.15">
      <c r="C97" t="s">
        <v>125</v>
      </c>
      <c r="D97">
        <v>360</v>
      </c>
      <c r="E97" s="1">
        <v>55.892000000000003</v>
      </c>
      <c r="F97" s="1">
        <v>8.2000000000000003E-2</v>
      </c>
      <c r="G97" s="1">
        <v>3.6659999999999999</v>
      </c>
      <c r="H97" s="1">
        <v>0.42199999999999999</v>
      </c>
      <c r="I97" s="1">
        <v>6.1219999999999999</v>
      </c>
      <c r="J97" s="1">
        <v>33.311999999999998</v>
      </c>
      <c r="K97" s="1">
        <v>0.61899999999999999</v>
      </c>
      <c r="L97" s="1">
        <v>0.17599999999999999</v>
      </c>
      <c r="M97" s="1">
        <v>7.2999999999999995E-2</v>
      </c>
      <c r="N97" s="1">
        <v>1.7000000000000001E-2</v>
      </c>
      <c r="O97" s="1">
        <v>0</v>
      </c>
      <c r="P97" s="1">
        <v>100.381</v>
      </c>
      <c r="Q97" s="1"/>
      <c r="R97" s="2">
        <f t="shared" si="25"/>
        <v>0.90652927350711088</v>
      </c>
      <c r="S97" s="2">
        <f t="shared" si="26"/>
        <v>1.922584196567082</v>
      </c>
      <c r="T97" s="2">
        <f t="shared" si="27"/>
        <v>2.1268077866186262E-3</v>
      </c>
      <c r="U97" s="2">
        <f t="shared" si="28"/>
        <v>0.14862633238252515</v>
      </c>
      <c r="V97" s="2">
        <f t="shared" si="29"/>
        <v>1.1484762047740581E-2</v>
      </c>
      <c r="W97" s="2">
        <f t="shared" si="30"/>
        <v>0.17612470600010008</v>
      </c>
      <c r="X97" s="2">
        <f t="shared" si="31"/>
        <v>1.7081519291397689</v>
      </c>
      <c r="Y97" s="2">
        <f t="shared" si="32"/>
        <v>2.2819396487013963E-2</v>
      </c>
      <c r="Z97" s="2">
        <f t="shared" si="33"/>
        <v>5.1293599559625687E-3</v>
      </c>
      <c r="AA97" s="2">
        <f t="shared" si="34"/>
        <v>1.8265525696842316E-3</v>
      </c>
      <c r="AB97" s="2">
        <f t="shared" si="35"/>
        <v>1.1259570635039782E-3</v>
      </c>
      <c r="AC97" s="2">
        <f t="shared" si="36"/>
        <v>0</v>
      </c>
      <c r="AD97" s="2">
        <f t="shared" si="37"/>
        <v>4</v>
      </c>
      <c r="AF97">
        <v>7.6837999999999997</v>
      </c>
      <c r="AG97">
        <v>8.5000000000000006E-3</v>
      </c>
      <c r="AH97">
        <v>0.59399999999999997</v>
      </c>
      <c r="AI97">
        <v>4.5900000000000003E-2</v>
      </c>
      <c r="AJ97">
        <v>0.70389999999999997</v>
      </c>
      <c r="AK97">
        <v>6.8268000000000004</v>
      </c>
      <c r="AL97">
        <v>9.1200000000000003E-2</v>
      </c>
      <c r="AM97">
        <v>2.0500000000000001E-2</v>
      </c>
      <c r="AN97">
        <v>7.3000000000000001E-3</v>
      </c>
      <c r="AO97">
        <v>4.4999999999999997E-3</v>
      </c>
      <c r="AP97">
        <v>0</v>
      </c>
      <c r="AQ97">
        <v>15.9864</v>
      </c>
      <c r="AR97">
        <v>6</v>
      </c>
    </row>
    <row r="98" spans="3:44" x14ac:dyDescent="0.15">
      <c r="C98" t="s">
        <v>126</v>
      </c>
      <c r="D98">
        <v>361</v>
      </c>
      <c r="E98" s="1">
        <v>56.161000000000001</v>
      </c>
      <c r="F98" s="1">
        <v>0.10100000000000001</v>
      </c>
      <c r="G98" s="1">
        <v>3.6230000000000002</v>
      </c>
      <c r="H98" s="1">
        <v>0.41299999999999998</v>
      </c>
      <c r="I98" s="1">
        <v>6.18</v>
      </c>
      <c r="J98" s="1">
        <v>33.329000000000001</v>
      </c>
      <c r="K98" s="1">
        <v>0.64600000000000002</v>
      </c>
      <c r="L98" s="1">
        <v>0.14599999999999999</v>
      </c>
      <c r="M98" s="1">
        <v>9.5000000000000001E-2</v>
      </c>
      <c r="N98" s="1">
        <v>4.2999999999999997E-2</v>
      </c>
      <c r="O98" s="1">
        <v>0</v>
      </c>
      <c r="P98" s="1">
        <v>100.73699999999999</v>
      </c>
      <c r="Q98" s="1"/>
      <c r="R98" s="2">
        <f t="shared" si="25"/>
        <v>0.90577135481123672</v>
      </c>
      <c r="S98" s="2">
        <f t="shared" si="26"/>
        <v>1.9257275508863261</v>
      </c>
      <c r="T98" s="2">
        <f t="shared" si="27"/>
        <v>2.6029771551211696E-3</v>
      </c>
      <c r="U98" s="2">
        <f t="shared" si="28"/>
        <v>0.14641746497556579</v>
      </c>
      <c r="V98" s="2">
        <f t="shared" si="29"/>
        <v>1.1187796041722719E-2</v>
      </c>
      <c r="W98" s="2">
        <f t="shared" si="30"/>
        <v>0.17722770418666348</v>
      </c>
      <c r="X98" s="2">
        <f t="shared" si="31"/>
        <v>1.7035984907738226</v>
      </c>
      <c r="Y98" s="2">
        <f t="shared" si="32"/>
        <v>2.3727137913989123E-2</v>
      </c>
      <c r="Z98" s="2">
        <f t="shared" si="33"/>
        <v>4.2298378770719005E-3</v>
      </c>
      <c r="AA98" s="2">
        <f t="shared" si="34"/>
        <v>2.3777195166972223E-3</v>
      </c>
      <c r="AB98" s="2">
        <f t="shared" si="35"/>
        <v>2.8532634200366669E-3</v>
      </c>
      <c r="AC98" s="2">
        <f t="shared" si="36"/>
        <v>0</v>
      </c>
      <c r="AD98" s="2">
        <f t="shared" si="37"/>
        <v>4</v>
      </c>
      <c r="AF98">
        <v>7.6940999999999997</v>
      </c>
      <c r="AG98">
        <v>1.04E-2</v>
      </c>
      <c r="AH98">
        <v>0.58499999999999996</v>
      </c>
      <c r="AI98">
        <v>4.4699999999999997E-2</v>
      </c>
      <c r="AJ98">
        <v>0.70809999999999995</v>
      </c>
      <c r="AK98">
        <v>6.8066000000000004</v>
      </c>
      <c r="AL98">
        <v>9.4799999999999995E-2</v>
      </c>
      <c r="AM98">
        <v>1.6899999999999998E-2</v>
      </c>
      <c r="AN98">
        <v>9.4999999999999998E-3</v>
      </c>
      <c r="AO98">
        <v>1.14E-2</v>
      </c>
      <c r="AP98">
        <v>0</v>
      </c>
      <c r="AQ98">
        <v>15.9817</v>
      </c>
      <c r="AR98">
        <v>6</v>
      </c>
    </row>
    <row r="99" spans="3:44" x14ac:dyDescent="0.15">
      <c r="C99" t="s">
        <v>127</v>
      </c>
      <c r="D99">
        <v>362</v>
      </c>
      <c r="E99" s="1">
        <v>56.23</v>
      </c>
      <c r="F99" s="1">
        <v>3.5000000000000003E-2</v>
      </c>
      <c r="G99" s="1">
        <v>3.617</v>
      </c>
      <c r="H99" s="1">
        <v>0.40899999999999997</v>
      </c>
      <c r="I99" s="1">
        <v>6.1020000000000003</v>
      </c>
      <c r="J99" s="1">
        <v>33.244</v>
      </c>
      <c r="K99" s="1">
        <v>0.65</v>
      </c>
      <c r="L99" s="1">
        <v>0.156</v>
      </c>
      <c r="M99" s="1">
        <v>9.6000000000000002E-2</v>
      </c>
      <c r="N99" s="1">
        <v>1.6E-2</v>
      </c>
      <c r="O99" s="1">
        <v>0</v>
      </c>
      <c r="P99" s="1">
        <v>100.55500000000001</v>
      </c>
      <c r="Q99" s="1"/>
      <c r="R99" s="2">
        <f t="shared" si="25"/>
        <v>0.90663269389824175</v>
      </c>
      <c r="S99" s="2">
        <f t="shared" si="26"/>
        <v>1.9317626723781609</v>
      </c>
      <c r="T99" s="2">
        <f t="shared" si="27"/>
        <v>9.018149024912636E-4</v>
      </c>
      <c r="U99" s="2">
        <f t="shared" si="28"/>
        <v>0.14646977041295606</v>
      </c>
      <c r="V99" s="2">
        <f t="shared" si="29"/>
        <v>1.109733338343416E-2</v>
      </c>
      <c r="W99" s="2">
        <f t="shared" si="30"/>
        <v>0.1753278472926765</v>
      </c>
      <c r="X99" s="2">
        <f t="shared" si="31"/>
        <v>1.7025012838337152</v>
      </c>
      <c r="Y99" s="2">
        <f t="shared" si="32"/>
        <v>2.3923145329976577E-2</v>
      </c>
      <c r="Z99" s="2">
        <f t="shared" si="33"/>
        <v>4.5341249264144092E-3</v>
      </c>
      <c r="AA99" s="2">
        <f t="shared" si="34"/>
        <v>2.4048397399767029E-3</v>
      </c>
      <c r="AB99" s="2">
        <f t="shared" si="35"/>
        <v>1.0771678001978981E-3</v>
      </c>
      <c r="AC99" s="2">
        <f t="shared" si="36"/>
        <v>0</v>
      </c>
      <c r="AD99" s="2">
        <f t="shared" si="37"/>
        <v>4</v>
      </c>
      <c r="AF99">
        <v>7.7115</v>
      </c>
      <c r="AG99">
        <v>3.5999999999999999E-3</v>
      </c>
      <c r="AH99">
        <v>0.5847</v>
      </c>
      <c r="AI99">
        <v>4.4299999999999999E-2</v>
      </c>
      <c r="AJ99">
        <v>0.69989999999999997</v>
      </c>
      <c r="AK99">
        <v>6.7962999999999996</v>
      </c>
      <c r="AL99">
        <v>9.5500000000000002E-2</v>
      </c>
      <c r="AM99">
        <v>1.8100000000000002E-2</v>
      </c>
      <c r="AN99">
        <v>9.5999999999999992E-3</v>
      </c>
      <c r="AO99">
        <v>4.3E-3</v>
      </c>
      <c r="AP99">
        <v>0</v>
      </c>
      <c r="AQ99">
        <v>15.9678</v>
      </c>
      <c r="AR99">
        <v>6</v>
      </c>
    </row>
    <row r="100" spans="3:44" x14ac:dyDescent="0.15">
      <c r="C100" t="s">
        <v>128</v>
      </c>
      <c r="D100">
        <v>363</v>
      </c>
      <c r="E100" s="1">
        <v>56.353999999999999</v>
      </c>
      <c r="F100" s="1">
        <v>5.7000000000000002E-2</v>
      </c>
      <c r="G100" s="1">
        <v>3.4580000000000002</v>
      </c>
      <c r="H100" s="1">
        <v>0.39</v>
      </c>
      <c r="I100" s="1">
        <v>6.0650000000000004</v>
      </c>
      <c r="J100" s="1">
        <v>33.119999999999997</v>
      </c>
      <c r="K100" s="1">
        <v>0.63</v>
      </c>
      <c r="L100" s="1">
        <v>0.14599999999999999</v>
      </c>
      <c r="M100" s="1">
        <v>0.09</v>
      </c>
      <c r="N100" s="1">
        <v>2.1000000000000001E-2</v>
      </c>
      <c r="O100" s="1">
        <v>0</v>
      </c>
      <c r="P100" s="1">
        <v>100.331</v>
      </c>
      <c r="Q100" s="1"/>
      <c r="R100" s="2">
        <f t="shared" si="25"/>
        <v>0.90683462376806945</v>
      </c>
      <c r="S100" s="2">
        <f t="shared" si="26"/>
        <v>1.9410566174949375</v>
      </c>
      <c r="T100" s="2">
        <f t="shared" si="27"/>
        <v>1.4795403394165846E-3</v>
      </c>
      <c r="U100" s="2">
        <f t="shared" si="28"/>
        <v>0.14038079356023797</v>
      </c>
      <c r="V100" s="2">
        <f t="shared" si="29"/>
        <v>1.0632628879875117E-2</v>
      </c>
      <c r="W100" s="2">
        <f t="shared" si="30"/>
        <v>0.17471114482568381</v>
      </c>
      <c r="X100" s="2">
        <f t="shared" si="31"/>
        <v>1.700568619952479</v>
      </c>
      <c r="Y100" s="2">
        <f t="shared" si="32"/>
        <v>2.3246337197274133E-2</v>
      </c>
      <c r="Z100" s="2">
        <f t="shared" si="33"/>
        <v>4.2630823339121935E-3</v>
      </c>
      <c r="AA100" s="2">
        <f t="shared" si="34"/>
        <v>2.2569259414829254E-3</v>
      </c>
      <c r="AB100" s="2">
        <f t="shared" si="35"/>
        <v>1.4043094747004871E-3</v>
      </c>
      <c r="AC100" s="2">
        <f t="shared" si="36"/>
        <v>0</v>
      </c>
      <c r="AD100" s="2">
        <f t="shared" si="37"/>
        <v>4</v>
      </c>
      <c r="AF100">
        <v>7.7404000000000002</v>
      </c>
      <c r="AG100">
        <v>5.8999999999999999E-3</v>
      </c>
      <c r="AH100">
        <v>0.55979999999999996</v>
      </c>
      <c r="AI100">
        <v>4.24E-2</v>
      </c>
      <c r="AJ100">
        <v>0.69669999999999999</v>
      </c>
      <c r="AK100">
        <v>6.7813999999999997</v>
      </c>
      <c r="AL100">
        <v>9.2700000000000005E-2</v>
      </c>
      <c r="AM100">
        <v>1.7000000000000001E-2</v>
      </c>
      <c r="AN100">
        <v>8.9999999999999993E-3</v>
      </c>
      <c r="AO100">
        <v>5.5999999999999999E-3</v>
      </c>
      <c r="AP100">
        <v>0</v>
      </c>
      <c r="AQ100">
        <v>15.950900000000001</v>
      </c>
      <c r="AR100">
        <v>6</v>
      </c>
    </row>
    <row r="101" spans="3:44" x14ac:dyDescent="0.15">
      <c r="C101" t="s">
        <v>129</v>
      </c>
      <c r="D101">
        <v>364</v>
      </c>
      <c r="E101" s="1">
        <v>56.515000000000001</v>
      </c>
      <c r="F101" s="1">
        <v>2.1999999999999999E-2</v>
      </c>
      <c r="G101" s="1">
        <v>3.371</v>
      </c>
      <c r="H101" s="1">
        <v>0.378</v>
      </c>
      <c r="I101" s="1">
        <v>6.117</v>
      </c>
      <c r="J101" s="1">
        <v>33.451999999999998</v>
      </c>
      <c r="K101" s="1">
        <v>0.59099999999999997</v>
      </c>
      <c r="L101" s="1">
        <v>9.2999999999999999E-2</v>
      </c>
      <c r="M101" s="1">
        <v>9.1999999999999998E-2</v>
      </c>
      <c r="N101" s="1">
        <v>1.6E-2</v>
      </c>
      <c r="O101" s="1">
        <v>0</v>
      </c>
      <c r="P101" s="1">
        <v>100.64700000000001</v>
      </c>
      <c r="Q101" s="1"/>
      <c r="R101" s="2">
        <f t="shared" si="25"/>
        <v>0.90695234047075068</v>
      </c>
      <c r="S101" s="2">
        <f t="shared" si="26"/>
        <v>1.9388275382562778</v>
      </c>
      <c r="T101" s="2">
        <f t="shared" si="27"/>
        <v>5.7627139877354408E-4</v>
      </c>
      <c r="U101" s="2">
        <f t="shared" si="28"/>
        <v>0.13630071344904696</v>
      </c>
      <c r="V101" s="2">
        <f t="shared" si="29"/>
        <v>1.0247608786886067E-2</v>
      </c>
      <c r="W101" s="2">
        <f t="shared" si="30"/>
        <v>0.17551222384385551</v>
      </c>
      <c r="X101" s="2">
        <f t="shared" si="31"/>
        <v>1.7107493407329921</v>
      </c>
      <c r="Y101" s="2">
        <f t="shared" si="32"/>
        <v>2.1722926205941857E-2</v>
      </c>
      <c r="Z101" s="2">
        <f t="shared" si="33"/>
        <v>2.705970046414903E-3</v>
      </c>
      <c r="AA101" s="2">
        <f t="shared" si="34"/>
        <v>2.3050855950941763E-3</v>
      </c>
      <c r="AB101" s="2">
        <f t="shared" si="35"/>
        <v>1.0523216847169066E-3</v>
      </c>
      <c r="AC101" s="2">
        <f t="shared" si="36"/>
        <v>0</v>
      </c>
      <c r="AD101" s="2">
        <f t="shared" si="37"/>
        <v>4</v>
      </c>
      <c r="AF101">
        <v>7.7382</v>
      </c>
      <c r="AG101">
        <v>2.3E-3</v>
      </c>
      <c r="AH101">
        <v>0.54400000000000004</v>
      </c>
      <c r="AI101">
        <v>4.0899999999999999E-2</v>
      </c>
      <c r="AJ101">
        <v>0.70050000000000001</v>
      </c>
      <c r="AK101">
        <v>6.8278999999999996</v>
      </c>
      <c r="AL101">
        <v>8.6699999999999999E-2</v>
      </c>
      <c r="AM101">
        <v>1.0800000000000001E-2</v>
      </c>
      <c r="AN101">
        <v>9.1999999999999998E-3</v>
      </c>
      <c r="AO101">
        <v>4.1999999999999997E-3</v>
      </c>
      <c r="AP101">
        <v>0</v>
      </c>
      <c r="AQ101">
        <v>15.964700000000001</v>
      </c>
      <c r="AR101">
        <v>6</v>
      </c>
    </row>
    <row r="102" spans="3:44" x14ac:dyDescent="0.15">
      <c r="C102" t="s">
        <v>130</v>
      </c>
      <c r="D102">
        <v>365</v>
      </c>
      <c r="E102" s="1">
        <v>56.264000000000003</v>
      </c>
      <c r="F102" s="1">
        <v>3.7999999999999999E-2</v>
      </c>
      <c r="G102" s="1">
        <v>3.367</v>
      </c>
      <c r="H102" s="1">
        <v>0.35799999999999998</v>
      </c>
      <c r="I102" s="1">
        <v>5.9169999999999998</v>
      </c>
      <c r="J102" s="1">
        <v>33.526000000000003</v>
      </c>
      <c r="K102" s="1">
        <v>0.52500000000000002</v>
      </c>
      <c r="L102" s="1">
        <v>9.2999999999999999E-2</v>
      </c>
      <c r="M102" s="1">
        <v>8.4000000000000005E-2</v>
      </c>
      <c r="N102" s="1">
        <v>3.4000000000000002E-2</v>
      </c>
      <c r="O102" s="1">
        <v>0</v>
      </c>
      <c r="P102" s="1">
        <v>100.206</v>
      </c>
      <c r="Q102" s="1"/>
      <c r="R102" s="2">
        <f t="shared" si="25"/>
        <v>0.9099051354072818</v>
      </c>
      <c r="S102" s="2">
        <f t="shared" si="26"/>
        <v>1.9361543614497054</v>
      </c>
      <c r="T102" s="2">
        <f t="shared" si="27"/>
        <v>9.766542080649099E-4</v>
      </c>
      <c r="U102" s="2">
        <f t="shared" si="28"/>
        <v>0.13658133463553895</v>
      </c>
      <c r="V102" s="2">
        <f t="shared" si="29"/>
        <v>9.7414996650576919E-3</v>
      </c>
      <c r="W102" s="2">
        <f t="shared" si="30"/>
        <v>0.17028842602157407</v>
      </c>
      <c r="X102" s="2">
        <f t="shared" si="31"/>
        <v>1.7198129331555323</v>
      </c>
      <c r="Y102" s="2">
        <f t="shared" si="32"/>
        <v>1.9357787252158344E-2</v>
      </c>
      <c r="Z102" s="2">
        <f t="shared" si="33"/>
        <v>2.7045808838720587E-3</v>
      </c>
      <c r="AA102" s="2">
        <f t="shared" si="34"/>
        <v>2.1035629096782674E-3</v>
      </c>
      <c r="AB102" s="2">
        <f t="shared" si="35"/>
        <v>2.2788598188181234E-3</v>
      </c>
      <c r="AC102" s="2">
        <f t="shared" si="36"/>
        <v>0</v>
      </c>
      <c r="AD102" s="2">
        <f t="shared" si="37"/>
        <v>4</v>
      </c>
      <c r="AF102">
        <v>7.7314999999999996</v>
      </c>
      <c r="AG102">
        <v>3.8999999999999998E-3</v>
      </c>
      <c r="AH102">
        <v>0.5454</v>
      </c>
      <c r="AI102">
        <v>3.8899999999999997E-2</v>
      </c>
      <c r="AJ102">
        <v>0.68</v>
      </c>
      <c r="AK102">
        <v>6.8676000000000004</v>
      </c>
      <c r="AL102">
        <v>7.7299999999999994E-2</v>
      </c>
      <c r="AM102">
        <v>1.0800000000000001E-2</v>
      </c>
      <c r="AN102">
        <v>8.3999999999999995E-3</v>
      </c>
      <c r="AO102">
        <v>9.1000000000000004E-3</v>
      </c>
      <c r="AP102">
        <v>0</v>
      </c>
      <c r="AQ102">
        <v>15.972899999999999</v>
      </c>
      <c r="AR102">
        <v>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119"/>
  <sheetViews>
    <sheetView topLeftCell="A16" zoomScale="70" zoomScaleNormal="70" workbookViewId="0">
      <selection activeCell="H4" sqref="H4:H101"/>
    </sheetView>
  </sheetViews>
  <sheetFormatPr defaultRowHeight="13.5" x14ac:dyDescent="0.15"/>
  <cols>
    <col min="20" max="20" width="11.25" customWidth="1"/>
  </cols>
  <sheetData>
    <row r="1" spans="2:38" x14ac:dyDescent="0.15">
      <c r="E1">
        <v>1750</v>
      </c>
    </row>
    <row r="2" spans="2:38" x14ac:dyDescent="0.15">
      <c r="D2" t="s">
        <v>0</v>
      </c>
      <c r="E2">
        <v>182.5</v>
      </c>
      <c r="F2">
        <v>108</v>
      </c>
      <c r="G2" t="s">
        <v>1</v>
      </c>
      <c r="T2" s="4" t="s">
        <v>134</v>
      </c>
      <c r="Z2" t="s">
        <v>1</v>
      </c>
      <c r="AK2" t="s">
        <v>2</v>
      </c>
    </row>
    <row r="3" spans="2:38" x14ac:dyDescent="0.15">
      <c r="B3" t="s">
        <v>3</v>
      </c>
      <c r="C3" t="s">
        <v>4</v>
      </c>
      <c r="D3" t="s">
        <v>5</v>
      </c>
      <c r="E3" t="s">
        <v>131</v>
      </c>
      <c r="F3" s="1" t="s">
        <v>33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17</v>
      </c>
      <c r="T3" t="s">
        <v>135</v>
      </c>
      <c r="U3" t="s">
        <v>136</v>
      </c>
      <c r="V3" t="s">
        <v>137</v>
      </c>
      <c r="W3" t="s">
        <v>132</v>
      </c>
      <c r="X3" t="s">
        <v>133</v>
      </c>
      <c r="Z3" t="s">
        <v>18</v>
      </c>
      <c r="AA3" t="s">
        <v>19</v>
      </c>
      <c r="AB3" t="s">
        <v>20</v>
      </c>
      <c r="AC3" t="s">
        <v>21</v>
      </c>
      <c r="AD3" t="s">
        <v>22</v>
      </c>
      <c r="AE3" t="s">
        <v>23</v>
      </c>
      <c r="AF3" t="s">
        <v>24</v>
      </c>
      <c r="AG3" t="s">
        <v>25</v>
      </c>
      <c r="AH3" t="s">
        <v>26</v>
      </c>
      <c r="AI3" t="s">
        <v>27</v>
      </c>
      <c r="AJ3" t="s">
        <v>28</v>
      </c>
      <c r="AK3" t="s">
        <v>17</v>
      </c>
      <c r="AL3" t="s">
        <v>29</v>
      </c>
    </row>
    <row r="4" spans="2:38" x14ac:dyDescent="0.15">
      <c r="C4" t="s">
        <v>34</v>
      </c>
      <c r="D4">
        <v>1</v>
      </c>
      <c r="E4" s="3">
        <f>$E$1/$E$2*$F$2/$D$100*(D4-1)</f>
        <v>0</v>
      </c>
      <c r="F4" s="2">
        <f t="shared" ref="F4:F67" si="0">L4/(L4+K4)</f>
        <v>0.90942139956055668</v>
      </c>
      <c r="G4" s="2">
        <f t="shared" ref="G4:R4" si="1">Z4/$AK4*(24/$AL4)</f>
        <v>1.9538052342358165</v>
      </c>
      <c r="H4" s="2">
        <f t="shared" si="1"/>
        <v>5.2693649160665446E-4</v>
      </c>
      <c r="I4" s="2">
        <f t="shared" si="1"/>
        <v>0.12960128472135096</v>
      </c>
      <c r="J4" s="2">
        <f t="shared" si="1"/>
        <v>6.3985145409379465E-3</v>
      </c>
      <c r="K4" s="2">
        <f t="shared" si="1"/>
        <v>0.17067723885278399</v>
      </c>
      <c r="L4" s="2">
        <f t="shared" si="1"/>
        <v>1.7136225629187263</v>
      </c>
      <c r="M4" s="2">
        <f t="shared" si="1"/>
        <v>1.4954959476074574E-2</v>
      </c>
      <c r="N4" s="2">
        <f t="shared" si="1"/>
        <v>5.1689960605224199E-3</v>
      </c>
      <c r="O4" s="2">
        <f t="shared" si="1"/>
        <v>2.459036960831054E-3</v>
      </c>
      <c r="P4" s="2">
        <f t="shared" si="1"/>
        <v>2.8103279552354902E-3</v>
      </c>
      <c r="Q4" s="2">
        <f t="shared" si="1"/>
        <v>0</v>
      </c>
      <c r="R4" s="2">
        <f t="shared" si="1"/>
        <v>4</v>
      </c>
      <c r="T4" s="3">
        <f>(6425+26.4*10)/(-LN(M4)+1.843)-273.15</f>
        <v>833.25395569777368</v>
      </c>
      <c r="U4" s="3">
        <f>636.54+2088.21*V4+14527.32*J4</f>
        <v>859.96382003864198</v>
      </c>
      <c r="V4" s="5">
        <f>0.5*(I4-J4-2*H4+P4)</f>
        <v>6.2479612576217598E-2</v>
      </c>
      <c r="W4" s="2">
        <f>I4+J4</f>
        <v>0.13599979926228892</v>
      </c>
      <c r="X4" s="2">
        <f>K4+L4+N4+O4</f>
        <v>1.8919278347928636</v>
      </c>
      <c r="Z4">
        <v>7.7865000000000002</v>
      </c>
      <c r="AA4">
        <v>2.0999999999999999E-3</v>
      </c>
      <c r="AB4">
        <v>0.51649999999999996</v>
      </c>
      <c r="AC4">
        <v>2.5499999999999998E-2</v>
      </c>
      <c r="AD4">
        <v>0.68020000000000003</v>
      </c>
      <c r="AE4">
        <v>6.8292999999999999</v>
      </c>
      <c r="AF4">
        <v>5.96E-2</v>
      </c>
      <c r="AG4">
        <v>2.06E-2</v>
      </c>
      <c r="AH4">
        <v>9.7999999999999997E-3</v>
      </c>
      <c r="AI4">
        <v>1.12E-2</v>
      </c>
      <c r="AJ4">
        <v>0</v>
      </c>
      <c r="AK4">
        <v>15.9412</v>
      </c>
      <c r="AL4">
        <v>6</v>
      </c>
    </row>
    <row r="5" spans="2:38" x14ac:dyDescent="0.15">
      <c r="C5" t="s">
        <v>35</v>
      </c>
      <c r="D5">
        <v>2</v>
      </c>
      <c r="E5" s="3">
        <f t="shared" ref="E5:E68" si="2">$E$1/$E$2*$F$2/$D$100*(D5-1)</f>
        <v>10.676458127383137</v>
      </c>
      <c r="F5" s="2">
        <f t="shared" si="0"/>
        <v>0.90858263335011524</v>
      </c>
      <c r="G5" s="2">
        <f t="shared" ref="G5:R39" si="3">Z5/$AK5*(24/$AL5)</f>
        <v>1.9472675096179151</v>
      </c>
      <c r="H5" s="2">
        <f t="shared" ref="H5:H18" si="4">AA5/$AK5*(24/$AL5)</f>
        <v>4.0100753142269956E-4</v>
      </c>
      <c r="I5" s="2">
        <f t="shared" ref="I5:I18" si="5">AB5/$AK5*(24/$AL5)</f>
        <v>0.12992644018095464</v>
      </c>
      <c r="J5" s="2">
        <f t="shared" ref="J5:J18" si="6">AC5/$AK5*(24/$AL5)</f>
        <v>7.0928207120389978E-3</v>
      </c>
      <c r="K5" s="2">
        <f t="shared" ref="K5:K18" si="7">AD5/$AK5*(24/$AL5)</f>
        <v>0.17293449792603915</v>
      </c>
      <c r="L5" s="2">
        <f t="shared" ref="L5:L18" si="8">AE5/$AK5*(24/$AL5)</f>
        <v>1.7187684056191181</v>
      </c>
      <c r="M5" s="2">
        <f t="shared" ref="M5:M18" si="9">AF5/$AK5*(24/$AL5)</f>
        <v>1.5940049374052308E-2</v>
      </c>
      <c r="N5" s="2">
        <f t="shared" ref="N5:N18" si="10">AG5/$AK5*(24/$AL5)</f>
        <v>4.0100753142269952E-3</v>
      </c>
      <c r="O5" s="2">
        <f t="shared" ref="O5:O18" si="11">AH5/$AK5*(24/$AL5)</f>
        <v>7.5188912141756171E-4</v>
      </c>
      <c r="P5" s="2">
        <f t="shared" ref="P5:P18" si="12">AI5/$AK5*(24/$AL5)</f>
        <v>2.8822416321006529E-3</v>
      </c>
      <c r="Q5" s="2">
        <f t="shared" ref="Q5:Q18" si="13">AJ5/$AK5*(24/$AL5)</f>
        <v>0</v>
      </c>
      <c r="R5" s="2">
        <f t="shared" ref="R5:R18" si="14">AK5/$AK5*(24/$AL5)</f>
        <v>4</v>
      </c>
      <c r="T5" s="3">
        <f t="shared" ref="T5:T68" si="15">(6425+26.4*10)/(-LN(M5)+1.843)-273.15</f>
        <v>845.05275627332401</v>
      </c>
      <c r="U5" s="3">
        <f t="shared" ref="U5:U68" si="16">636.54+2088.21*V5+14527.32*J5</f>
        <v>870.00284740410279</v>
      </c>
      <c r="V5" s="5">
        <f t="shared" ref="V5:V68" si="17">0.5*(I5-J5-2*H5+P5)</f>
        <v>6.2456923019085453E-2</v>
      </c>
      <c r="W5" s="2">
        <f t="shared" ref="W5:W68" si="18">I5+J5</f>
        <v>0.13701926089299366</v>
      </c>
      <c r="X5" s="2">
        <f t="shared" ref="X5:X68" si="19">K5+L5+N5+O5</f>
        <v>1.8964648679808018</v>
      </c>
      <c r="Z5">
        <v>7.7694999999999999</v>
      </c>
      <c r="AA5">
        <v>1.6000000000000001E-3</v>
      </c>
      <c r="AB5">
        <v>0.51839999999999997</v>
      </c>
      <c r="AC5">
        <v>2.8299999999999999E-2</v>
      </c>
      <c r="AD5">
        <v>0.69</v>
      </c>
      <c r="AE5">
        <v>6.8578000000000001</v>
      </c>
      <c r="AF5">
        <v>6.3600000000000004E-2</v>
      </c>
      <c r="AG5">
        <v>1.6E-2</v>
      </c>
      <c r="AH5">
        <v>3.0000000000000001E-3</v>
      </c>
      <c r="AI5">
        <v>1.15E-2</v>
      </c>
      <c r="AJ5">
        <v>0</v>
      </c>
      <c r="AK5">
        <v>15.9598</v>
      </c>
      <c r="AL5">
        <v>6</v>
      </c>
    </row>
    <row r="6" spans="2:38" x14ac:dyDescent="0.15">
      <c r="C6" t="s">
        <v>36</v>
      </c>
      <c r="D6">
        <v>3</v>
      </c>
      <c r="E6" s="3">
        <f t="shared" si="2"/>
        <v>21.352916254766274</v>
      </c>
      <c r="F6" s="2">
        <f t="shared" si="0"/>
        <v>0.90854290039036567</v>
      </c>
      <c r="G6" s="2">
        <f t="shared" si="3"/>
        <v>1.9466390899689761</v>
      </c>
      <c r="H6" s="2">
        <f t="shared" si="4"/>
        <v>5.0139450346275581E-4</v>
      </c>
      <c r="I6" s="2">
        <f t="shared" si="5"/>
        <v>0.13194196358622418</v>
      </c>
      <c r="J6" s="2">
        <f t="shared" si="6"/>
        <v>8.2228698567891959E-3</v>
      </c>
      <c r="K6" s="2">
        <f t="shared" si="7"/>
        <v>0.17268026699257308</v>
      </c>
      <c r="L6" s="2">
        <f t="shared" si="8"/>
        <v>1.7154210146971263</v>
      </c>
      <c r="M6" s="2">
        <f t="shared" si="9"/>
        <v>1.6195042461847012E-2</v>
      </c>
      <c r="N6" s="2">
        <f t="shared" si="10"/>
        <v>2.1309266397167123E-3</v>
      </c>
      <c r="O6" s="2">
        <f t="shared" si="11"/>
        <v>2.6824605935257431E-3</v>
      </c>
      <c r="P6" s="2">
        <f t="shared" si="12"/>
        <v>3.6100404249318416E-3</v>
      </c>
      <c r="Q6" s="2">
        <f t="shared" si="13"/>
        <v>0</v>
      </c>
      <c r="R6" s="2">
        <f t="shared" si="14"/>
        <v>4</v>
      </c>
      <c r="T6" s="3">
        <f t="shared" si="15"/>
        <v>848.02730875394616</v>
      </c>
      <c r="U6" s="3">
        <f t="shared" si="16"/>
        <v>887.89423032809998</v>
      </c>
      <c r="V6" s="5">
        <f t="shared" si="17"/>
        <v>6.3163172573720658E-2</v>
      </c>
      <c r="W6" s="2">
        <f t="shared" si="18"/>
        <v>0.14016483344301336</v>
      </c>
      <c r="X6" s="2">
        <f t="shared" si="19"/>
        <v>1.8929146689229419</v>
      </c>
      <c r="Z6">
        <v>7.7648999999999999</v>
      </c>
      <c r="AA6">
        <v>2E-3</v>
      </c>
      <c r="AB6">
        <v>0.52629999999999999</v>
      </c>
      <c r="AC6">
        <v>3.2800000000000003E-2</v>
      </c>
      <c r="AD6">
        <v>0.68879999999999997</v>
      </c>
      <c r="AE6">
        <v>6.8426</v>
      </c>
      <c r="AF6">
        <v>6.4600000000000005E-2</v>
      </c>
      <c r="AG6">
        <v>8.5000000000000006E-3</v>
      </c>
      <c r="AH6">
        <v>1.0699999999999999E-2</v>
      </c>
      <c r="AI6">
        <v>1.44E-2</v>
      </c>
      <c r="AJ6">
        <v>0</v>
      </c>
      <c r="AK6">
        <v>15.955500000000001</v>
      </c>
      <c r="AL6">
        <v>6</v>
      </c>
    </row>
    <row r="7" spans="2:38" x14ac:dyDescent="0.15">
      <c r="C7" t="s">
        <v>37</v>
      </c>
      <c r="D7">
        <v>4</v>
      </c>
      <c r="E7" s="3">
        <f t="shared" si="2"/>
        <v>32.029374382149413</v>
      </c>
      <c r="F7" s="2">
        <f t="shared" si="0"/>
        <v>0.91005004555598101</v>
      </c>
      <c r="G7" s="2">
        <f t="shared" si="3"/>
        <v>1.935166526903388</v>
      </c>
      <c r="H7" s="2">
        <f t="shared" si="4"/>
        <v>4.0051566391729353E-4</v>
      </c>
      <c r="I7" s="2">
        <f t="shared" si="5"/>
        <v>0.13374719951938122</v>
      </c>
      <c r="J7" s="2">
        <f t="shared" si="6"/>
        <v>9.0616668961287661E-3</v>
      </c>
      <c r="K7" s="2">
        <f t="shared" si="7"/>
        <v>0.17051954391278773</v>
      </c>
      <c r="L7" s="2">
        <f t="shared" si="8"/>
        <v>1.725196190094747</v>
      </c>
      <c r="M7" s="2">
        <f t="shared" si="9"/>
        <v>1.6921786800505649E-2</v>
      </c>
      <c r="N7" s="2">
        <f t="shared" si="10"/>
        <v>4.1553500131419202E-3</v>
      </c>
      <c r="O7" s="2">
        <f t="shared" si="11"/>
        <v>3.179093082343517E-3</v>
      </c>
      <c r="P7" s="2">
        <f t="shared" si="12"/>
        <v>1.6020626556691741E-3</v>
      </c>
      <c r="Q7" s="2">
        <f t="shared" si="13"/>
        <v>0</v>
      </c>
      <c r="R7" s="2">
        <f t="shared" si="14"/>
        <v>4</v>
      </c>
      <c r="T7" s="3">
        <f t="shared" si="15"/>
        <v>856.33781128724434</v>
      </c>
      <c r="U7" s="3">
        <f t="shared" si="16"/>
        <v>899.202883587619</v>
      </c>
      <c r="V7" s="5">
        <f t="shared" si="17"/>
        <v>6.2743281975543519E-2</v>
      </c>
      <c r="W7" s="2">
        <f t="shared" si="18"/>
        <v>0.14280886641550999</v>
      </c>
      <c r="X7" s="2">
        <f t="shared" si="19"/>
        <v>1.9030501771030202</v>
      </c>
      <c r="Z7">
        <v>7.7306999999999997</v>
      </c>
      <c r="AA7">
        <v>1.6000000000000001E-3</v>
      </c>
      <c r="AB7">
        <v>0.5343</v>
      </c>
      <c r="AC7">
        <v>3.6200000000000003E-2</v>
      </c>
      <c r="AD7">
        <v>0.68120000000000003</v>
      </c>
      <c r="AE7">
        <v>6.8918999999999997</v>
      </c>
      <c r="AF7">
        <v>6.7599999999999993E-2</v>
      </c>
      <c r="AG7">
        <v>1.66E-2</v>
      </c>
      <c r="AH7">
        <v>1.2699999999999999E-2</v>
      </c>
      <c r="AI7">
        <v>6.4000000000000003E-3</v>
      </c>
      <c r="AJ7">
        <v>0</v>
      </c>
      <c r="AK7">
        <v>15.9794</v>
      </c>
      <c r="AL7">
        <v>6</v>
      </c>
    </row>
    <row r="8" spans="2:38" x14ac:dyDescent="0.15">
      <c r="C8" t="s">
        <v>38</v>
      </c>
      <c r="D8">
        <v>5</v>
      </c>
      <c r="E8" s="3">
        <f t="shared" si="2"/>
        <v>42.705832509532549</v>
      </c>
      <c r="F8" s="2">
        <f t="shared" si="0"/>
        <v>0.90723810787500836</v>
      </c>
      <c r="G8" s="2">
        <f t="shared" si="3"/>
        <v>1.9418405061705193</v>
      </c>
      <c r="H8" s="2">
        <f t="shared" si="4"/>
        <v>2.0046357201027379E-4</v>
      </c>
      <c r="I8" s="2">
        <f t="shared" si="5"/>
        <v>0.13553843262544638</v>
      </c>
      <c r="J8" s="2">
        <f t="shared" si="6"/>
        <v>8.9456869009584671E-3</v>
      </c>
      <c r="K8" s="2">
        <f t="shared" si="7"/>
        <v>0.17518010399047801</v>
      </c>
      <c r="L8" s="2">
        <f t="shared" si="8"/>
        <v>1.7133120340788073</v>
      </c>
      <c r="M8" s="2">
        <f t="shared" si="9"/>
        <v>1.7665852283405375E-2</v>
      </c>
      <c r="N8" s="2">
        <f t="shared" si="10"/>
        <v>2.4306208106245697E-3</v>
      </c>
      <c r="O8" s="2">
        <f t="shared" si="11"/>
        <v>2.0547516131053062E-3</v>
      </c>
      <c r="P8" s="2">
        <f t="shared" si="12"/>
        <v>2.8064900081438329E-3</v>
      </c>
      <c r="Q8" s="2">
        <f t="shared" si="13"/>
        <v>0</v>
      </c>
      <c r="R8" s="2">
        <f t="shared" si="14"/>
        <v>4</v>
      </c>
      <c r="T8" s="3">
        <f t="shared" si="15"/>
        <v>864.60497120010598</v>
      </c>
      <c r="U8" s="3">
        <f t="shared" si="16"/>
        <v>901.18463521894387</v>
      </c>
      <c r="V8" s="5">
        <f t="shared" si="17"/>
        <v>6.4499154294305611E-2</v>
      </c>
      <c r="W8" s="2">
        <f t="shared" si="18"/>
        <v>0.14448411952640483</v>
      </c>
      <c r="X8" s="2">
        <f t="shared" si="19"/>
        <v>1.8929775104930151</v>
      </c>
      <c r="Z8">
        <v>7.7493999999999996</v>
      </c>
      <c r="AA8">
        <v>8.0000000000000004E-4</v>
      </c>
      <c r="AB8">
        <v>0.54090000000000005</v>
      </c>
      <c r="AC8">
        <v>3.5700000000000003E-2</v>
      </c>
      <c r="AD8">
        <v>0.69910000000000005</v>
      </c>
      <c r="AE8">
        <v>6.8373999999999997</v>
      </c>
      <c r="AF8">
        <v>7.0499999999999993E-2</v>
      </c>
      <c r="AG8">
        <v>9.7000000000000003E-3</v>
      </c>
      <c r="AH8">
        <v>8.2000000000000007E-3</v>
      </c>
      <c r="AI8">
        <v>1.12E-2</v>
      </c>
      <c r="AJ8">
        <v>0</v>
      </c>
      <c r="AK8">
        <v>15.962999999999999</v>
      </c>
      <c r="AL8">
        <v>6</v>
      </c>
    </row>
    <row r="9" spans="2:38" x14ac:dyDescent="0.15">
      <c r="C9" t="s">
        <v>39</v>
      </c>
      <c r="D9">
        <v>6</v>
      </c>
      <c r="E9" s="3">
        <f t="shared" si="2"/>
        <v>53.382290636915684</v>
      </c>
      <c r="F9" s="2">
        <f t="shared" si="0"/>
        <v>0.90584064732084024</v>
      </c>
      <c r="G9" s="2">
        <f t="shared" si="3"/>
        <v>1.9308472710441713</v>
      </c>
      <c r="H9" s="2">
        <f t="shared" si="4"/>
        <v>1.6012209309598569E-3</v>
      </c>
      <c r="I9" s="2">
        <f t="shared" si="5"/>
        <v>0.13640400805614281</v>
      </c>
      <c r="J9" s="2">
        <f t="shared" si="6"/>
        <v>8.3813908104930016E-3</v>
      </c>
      <c r="K9" s="2">
        <f t="shared" si="7"/>
        <v>0.17876130549544028</v>
      </c>
      <c r="L9" s="2">
        <f t="shared" si="8"/>
        <v>1.7197362989279326</v>
      </c>
      <c r="M9" s="2">
        <f t="shared" si="9"/>
        <v>1.8864384092870813E-2</v>
      </c>
      <c r="N9" s="2">
        <f t="shared" si="10"/>
        <v>2.9272320144109886E-3</v>
      </c>
      <c r="O9" s="2">
        <f t="shared" si="11"/>
        <v>9.7574400480366274E-4</v>
      </c>
      <c r="P9" s="2">
        <f t="shared" si="12"/>
        <v>1.4761255457286181E-3</v>
      </c>
      <c r="Q9" s="2">
        <f t="shared" si="13"/>
        <v>0</v>
      </c>
      <c r="R9" s="2">
        <f t="shared" si="14"/>
        <v>4</v>
      </c>
      <c r="T9" s="3">
        <f t="shared" si="15"/>
        <v>877.45178926968299</v>
      </c>
      <c r="U9" s="3">
        <f t="shared" si="16"/>
        <v>890.16574563104371</v>
      </c>
      <c r="V9" s="5">
        <f t="shared" si="17"/>
        <v>6.3148150464729352E-2</v>
      </c>
      <c r="W9" s="2">
        <f t="shared" si="18"/>
        <v>0.1447853988666358</v>
      </c>
      <c r="X9" s="2">
        <f t="shared" si="19"/>
        <v>1.9024005804425874</v>
      </c>
      <c r="Z9">
        <v>7.7175000000000002</v>
      </c>
      <c r="AA9">
        <v>6.4000000000000003E-3</v>
      </c>
      <c r="AB9">
        <v>0.54520000000000002</v>
      </c>
      <c r="AC9">
        <v>3.3500000000000002E-2</v>
      </c>
      <c r="AD9">
        <v>0.71450000000000002</v>
      </c>
      <c r="AE9">
        <v>6.8737000000000004</v>
      </c>
      <c r="AF9">
        <v>7.5399999999999995E-2</v>
      </c>
      <c r="AG9">
        <v>1.17E-2</v>
      </c>
      <c r="AH9">
        <v>3.8999999999999998E-3</v>
      </c>
      <c r="AI9">
        <v>5.8999999999999999E-3</v>
      </c>
      <c r="AJ9">
        <v>0</v>
      </c>
      <c r="AK9">
        <v>15.9878</v>
      </c>
      <c r="AL9">
        <v>6</v>
      </c>
    </row>
    <row r="10" spans="2:38" x14ac:dyDescent="0.15">
      <c r="C10" t="s">
        <v>40</v>
      </c>
      <c r="D10">
        <v>7</v>
      </c>
      <c r="E10" s="3">
        <f t="shared" si="2"/>
        <v>64.058748764298826</v>
      </c>
      <c r="F10" s="2">
        <f t="shared" si="0"/>
        <v>0.90986776530001989</v>
      </c>
      <c r="G10" s="2">
        <f t="shared" si="3"/>
        <v>1.9387978826698407</v>
      </c>
      <c r="H10" s="2">
        <f t="shared" si="4"/>
        <v>1.2278009208506907E-3</v>
      </c>
      <c r="I10" s="2">
        <f t="shared" si="5"/>
        <v>0.13773921759012747</v>
      </c>
      <c r="J10" s="2">
        <f t="shared" si="6"/>
        <v>9.2460926488552014E-3</v>
      </c>
      <c r="K10" s="2">
        <f t="shared" si="7"/>
        <v>0.16993767031039561</v>
      </c>
      <c r="L10" s="2">
        <f t="shared" si="8"/>
        <v>1.715488458044915</v>
      </c>
      <c r="M10" s="2">
        <f t="shared" si="9"/>
        <v>1.909355717731074E-2</v>
      </c>
      <c r="N10" s="2">
        <f t="shared" si="10"/>
        <v>4.3850032887524674E-3</v>
      </c>
      <c r="O10" s="2">
        <f t="shared" si="11"/>
        <v>2.2802017101512828E-3</v>
      </c>
      <c r="P10" s="2">
        <f t="shared" si="12"/>
        <v>1.8041156388010147E-3</v>
      </c>
      <c r="Q10" s="2">
        <f t="shared" si="13"/>
        <v>0</v>
      </c>
      <c r="R10" s="2">
        <f t="shared" si="14"/>
        <v>4</v>
      </c>
      <c r="T10" s="3">
        <f t="shared" si="15"/>
        <v>879.84669346129238</v>
      </c>
      <c r="U10" s="3">
        <f t="shared" si="16"/>
        <v>904.34104087449487</v>
      </c>
      <c r="V10" s="5">
        <f t="shared" si="17"/>
        <v>6.3920819369185949E-2</v>
      </c>
      <c r="W10" s="2">
        <f t="shared" si="18"/>
        <v>0.14698531023898267</v>
      </c>
      <c r="X10" s="2">
        <f t="shared" si="19"/>
        <v>1.8920913333542144</v>
      </c>
      <c r="Z10">
        <v>7.7374999999999998</v>
      </c>
      <c r="AA10">
        <v>4.8999999999999998E-3</v>
      </c>
      <c r="AB10">
        <v>0.54969999999999997</v>
      </c>
      <c r="AC10">
        <v>3.6900000000000002E-2</v>
      </c>
      <c r="AD10">
        <v>0.67820000000000003</v>
      </c>
      <c r="AE10">
        <v>6.8463000000000003</v>
      </c>
      <c r="AF10">
        <v>7.6200000000000004E-2</v>
      </c>
      <c r="AG10">
        <v>1.7500000000000002E-2</v>
      </c>
      <c r="AH10">
        <v>9.1000000000000004E-3</v>
      </c>
      <c r="AI10">
        <v>7.1999999999999998E-3</v>
      </c>
      <c r="AJ10">
        <v>0</v>
      </c>
      <c r="AK10">
        <v>15.9635</v>
      </c>
      <c r="AL10">
        <v>6</v>
      </c>
    </row>
    <row r="11" spans="2:38" x14ac:dyDescent="0.15">
      <c r="C11" t="s">
        <v>40</v>
      </c>
      <c r="D11">
        <v>8</v>
      </c>
      <c r="E11" s="3">
        <f t="shared" si="2"/>
        <v>74.735206891681955</v>
      </c>
      <c r="F11" s="2">
        <f t="shared" si="0"/>
        <v>0.90786395061402003</v>
      </c>
      <c r="G11" s="2">
        <f t="shared" si="3"/>
        <v>1.9263862751105081</v>
      </c>
      <c r="H11" s="2">
        <f t="shared" si="4"/>
        <v>1.6505880219828313E-3</v>
      </c>
      <c r="I11" s="2">
        <f t="shared" si="5"/>
        <v>0.14002488386487685</v>
      </c>
      <c r="J11" s="2">
        <f t="shared" si="6"/>
        <v>9.7284657659291104E-3</v>
      </c>
      <c r="K11" s="2">
        <f t="shared" si="7"/>
        <v>0.17431209868515657</v>
      </c>
      <c r="L11" s="2">
        <f t="shared" si="8"/>
        <v>1.7175868903296798</v>
      </c>
      <c r="M11" s="2">
        <f t="shared" si="9"/>
        <v>2.0257216633425657E-2</v>
      </c>
      <c r="N11" s="2">
        <f t="shared" si="10"/>
        <v>3.8763809607172553E-3</v>
      </c>
      <c r="O11" s="2">
        <f t="shared" si="11"/>
        <v>2.3008196670063707E-3</v>
      </c>
      <c r="P11" s="2">
        <f t="shared" si="12"/>
        <v>3.8763809607172553E-3</v>
      </c>
      <c r="Q11" s="2">
        <f t="shared" si="13"/>
        <v>0</v>
      </c>
      <c r="R11" s="2">
        <f t="shared" si="14"/>
        <v>4</v>
      </c>
      <c r="T11" s="3">
        <f t="shared" si="15"/>
        <v>891.7255782044316</v>
      </c>
      <c r="U11" s="3">
        <f t="shared" si="16"/>
        <v>914.51225123950394</v>
      </c>
      <c r="V11" s="5">
        <f t="shared" si="17"/>
        <v>6.5435811507849675E-2</v>
      </c>
      <c r="W11" s="2">
        <f t="shared" si="18"/>
        <v>0.14975334963080597</v>
      </c>
      <c r="X11" s="2">
        <f t="shared" si="19"/>
        <v>1.89807618964256</v>
      </c>
      <c r="Z11">
        <v>7.7027999999999999</v>
      </c>
      <c r="AA11">
        <v>6.6E-3</v>
      </c>
      <c r="AB11">
        <v>0.55989999999999995</v>
      </c>
      <c r="AC11">
        <v>3.8899999999999997E-2</v>
      </c>
      <c r="AD11">
        <v>0.69699999999999995</v>
      </c>
      <c r="AE11">
        <v>6.8678999999999997</v>
      </c>
      <c r="AF11">
        <v>8.1000000000000003E-2</v>
      </c>
      <c r="AG11">
        <v>1.55E-2</v>
      </c>
      <c r="AH11">
        <v>9.1999999999999998E-3</v>
      </c>
      <c r="AI11">
        <v>1.55E-2</v>
      </c>
      <c r="AJ11">
        <v>0</v>
      </c>
      <c r="AK11">
        <v>15.994300000000001</v>
      </c>
      <c r="AL11">
        <v>6</v>
      </c>
    </row>
    <row r="12" spans="2:38" x14ac:dyDescent="0.15">
      <c r="C12" t="s">
        <v>41</v>
      </c>
      <c r="D12">
        <v>9</v>
      </c>
      <c r="E12" s="3">
        <f t="shared" si="2"/>
        <v>85.411665019065097</v>
      </c>
      <c r="F12" s="2">
        <f t="shared" si="0"/>
        <v>0.90828752811530944</v>
      </c>
      <c r="G12" s="2">
        <f t="shared" si="3"/>
        <v>1.9379655559105633</v>
      </c>
      <c r="H12" s="2">
        <f t="shared" si="4"/>
        <v>1.5035615614486816E-3</v>
      </c>
      <c r="I12" s="2">
        <f t="shared" si="5"/>
        <v>0.14030735304251946</v>
      </c>
      <c r="J12" s="2">
        <f t="shared" si="6"/>
        <v>9.4473784777692159E-3</v>
      </c>
      <c r="K12" s="2">
        <f t="shared" si="7"/>
        <v>0.1726840453323811</v>
      </c>
      <c r="L12" s="2">
        <f t="shared" si="8"/>
        <v>1.7102010387104454</v>
      </c>
      <c r="M12" s="2">
        <f t="shared" si="9"/>
        <v>1.9345825423973038E-2</v>
      </c>
      <c r="N12" s="2">
        <f t="shared" si="10"/>
        <v>3.2075979977571876E-3</v>
      </c>
      <c r="O12" s="2">
        <f t="shared" si="11"/>
        <v>2.556054654462759E-3</v>
      </c>
      <c r="P12" s="2">
        <f t="shared" si="12"/>
        <v>2.7314701699651051E-3</v>
      </c>
      <c r="Q12" s="2">
        <f t="shared" si="13"/>
        <v>0</v>
      </c>
      <c r="R12" s="2">
        <f t="shared" si="14"/>
        <v>4</v>
      </c>
      <c r="T12" s="3">
        <f t="shared" si="15"/>
        <v>882.46126813308763</v>
      </c>
      <c r="U12" s="3">
        <f t="shared" si="16"/>
        <v>910.12883342417342</v>
      </c>
      <c r="V12" s="5">
        <f t="shared" si="17"/>
        <v>6.5292160805908994E-2</v>
      </c>
      <c r="W12" s="2">
        <f t="shared" si="18"/>
        <v>0.14975473152028868</v>
      </c>
      <c r="X12" s="2">
        <f t="shared" si="19"/>
        <v>1.8886487366950464</v>
      </c>
      <c r="Z12">
        <v>7.7335000000000003</v>
      </c>
      <c r="AA12">
        <v>6.0000000000000001E-3</v>
      </c>
      <c r="AB12">
        <v>0.55989999999999995</v>
      </c>
      <c r="AC12">
        <v>3.7699999999999997E-2</v>
      </c>
      <c r="AD12">
        <v>0.68910000000000005</v>
      </c>
      <c r="AE12">
        <v>6.8246000000000002</v>
      </c>
      <c r="AF12">
        <v>7.7200000000000005E-2</v>
      </c>
      <c r="AG12">
        <v>1.2800000000000001E-2</v>
      </c>
      <c r="AH12">
        <v>1.0200000000000001E-2</v>
      </c>
      <c r="AI12">
        <v>1.09E-2</v>
      </c>
      <c r="AJ12">
        <v>0</v>
      </c>
      <c r="AK12">
        <v>15.9621</v>
      </c>
      <c r="AL12">
        <v>6</v>
      </c>
    </row>
    <row r="13" spans="2:38" x14ac:dyDescent="0.15">
      <c r="C13" t="s">
        <v>42</v>
      </c>
      <c r="D13">
        <v>10</v>
      </c>
      <c r="E13" s="3">
        <f t="shared" si="2"/>
        <v>96.08812314644824</v>
      </c>
      <c r="F13" s="2">
        <f t="shared" si="0"/>
        <v>0.90884550942794073</v>
      </c>
      <c r="G13" s="2">
        <f t="shared" si="3"/>
        <v>1.931453177613379</v>
      </c>
      <c r="H13" s="2">
        <f t="shared" si="4"/>
        <v>2.4284301575976069E-3</v>
      </c>
      <c r="I13" s="2">
        <f t="shared" si="5"/>
        <v>0.14182532827619013</v>
      </c>
      <c r="J13" s="2">
        <f t="shared" si="6"/>
        <v>9.5885438181431276E-3</v>
      </c>
      <c r="K13" s="2">
        <f t="shared" si="7"/>
        <v>0.17161740959104735</v>
      </c>
      <c r="L13" s="2">
        <f t="shared" si="8"/>
        <v>1.7110919173332333</v>
      </c>
      <c r="M13" s="2">
        <f t="shared" si="9"/>
        <v>2.0328714308961406E-2</v>
      </c>
      <c r="N13" s="2">
        <f t="shared" si="10"/>
        <v>5.5578504637800894E-3</v>
      </c>
      <c r="O13" s="2">
        <f t="shared" si="11"/>
        <v>1.9527582710578693E-3</v>
      </c>
      <c r="P13" s="2">
        <f t="shared" si="12"/>
        <v>4.1558701666103374E-3</v>
      </c>
      <c r="Q13" s="2">
        <f t="shared" si="13"/>
        <v>0</v>
      </c>
      <c r="R13" s="2">
        <f t="shared" si="14"/>
        <v>4</v>
      </c>
      <c r="T13" s="3">
        <f t="shared" si="15"/>
        <v>892.44075150505921</v>
      </c>
      <c r="U13" s="3">
        <f t="shared" si="16"/>
        <v>913.1730248976678</v>
      </c>
      <c r="V13" s="5">
        <f t="shared" si="17"/>
        <v>6.5767897154731053E-2</v>
      </c>
      <c r="W13" s="2">
        <f t="shared" si="18"/>
        <v>0.15141387209433327</v>
      </c>
      <c r="X13" s="2">
        <f t="shared" si="19"/>
        <v>1.8902199356591187</v>
      </c>
      <c r="Z13">
        <v>7.7149000000000001</v>
      </c>
      <c r="AA13">
        <v>9.7000000000000003E-3</v>
      </c>
      <c r="AB13">
        <v>0.5665</v>
      </c>
      <c r="AC13">
        <v>3.8300000000000001E-2</v>
      </c>
      <c r="AD13">
        <v>0.6855</v>
      </c>
      <c r="AE13">
        <v>6.8346999999999998</v>
      </c>
      <c r="AF13">
        <v>8.1199999999999994E-2</v>
      </c>
      <c r="AG13">
        <v>2.2200000000000001E-2</v>
      </c>
      <c r="AH13">
        <v>7.7999999999999996E-3</v>
      </c>
      <c r="AI13">
        <v>1.66E-2</v>
      </c>
      <c r="AJ13">
        <v>0</v>
      </c>
      <c r="AK13">
        <v>15.977399999999999</v>
      </c>
      <c r="AL13">
        <v>6</v>
      </c>
    </row>
    <row r="14" spans="2:38" x14ac:dyDescent="0.15">
      <c r="C14" t="s">
        <v>43</v>
      </c>
      <c r="D14">
        <v>11</v>
      </c>
      <c r="E14" s="3">
        <f t="shared" si="2"/>
        <v>106.76458127383137</v>
      </c>
      <c r="F14" s="2">
        <f t="shared" si="0"/>
        <v>0.90751568264453997</v>
      </c>
      <c r="G14" s="2">
        <f t="shared" si="3"/>
        <v>1.9351945790904195</v>
      </c>
      <c r="H14" s="2">
        <f t="shared" si="4"/>
        <v>2.0290835306053432E-3</v>
      </c>
      <c r="I14" s="2">
        <f t="shared" si="5"/>
        <v>0.14351382156590137</v>
      </c>
      <c r="J14" s="2">
        <f t="shared" si="6"/>
        <v>9.5442077180325404E-3</v>
      </c>
      <c r="K14" s="2">
        <f t="shared" si="7"/>
        <v>0.17395007452498151</v>
      </c>
      <c r="L14" s="2">
        <f t="shared" si="8"/>
        <v>1.7069101566903393</v>
      </c>
      <c r="M14" s="2">
        <f t="shared" si="9"/>
        <v>2.0391036961885795E-2</v>
      </c>
      <c r="N14" s="2">
        <f t="shared" si="10"/>
        <v>2.6302934655995191E-3</v>
      </c>
      <c r="O14" s="2">
        <f t="shared" si="11"/>
        <v>1.2775711118626237E-3</v>
      </c>
      <c r="P14" s="2">
        <f t="shared" si="12"/>
        <v>4.5341249264144092E-3</v>
      </c>
      <c r="Q14" s="2">
        <f t="shared" si="13"/>
        <v>0</v>
      </c>
      <c r="R14" s="2">
        <f t="shared" si="14"/>
        <v>4</v>
      </c>
      <c r="T14" s="3">
        <f t="shared" si="15"/>
        <v>893.06281376807931</v>
      </c>
      <c r="U14" s="3">
        <f t="shared" si="16"/>
        <v>915.56705331980606</v>
      </c>
      <c r="V14" s="5">
        <f t="shared" si="17"/>
        <v>6.722278585653628E-2</v>
      </c>
      <c r="W14" s="2">
        <f t="shared" si="18"/>
        <v>0.15305802928393392</v>
      </c>
      <c r="X14" s="2">
        <f t="shared" si="19"/>
        <v>1.884768095792783</v>
      </c>
      <c r="Z14">
        <v>7.7252000000000001</v>
      </c>
      <c r="AA14">
        <v>8.0999999999999996E-3</v>
      </c>
      <c r="AB14">
        <v>0.57289999999999996</v>
      </c>
      <c r="AC14">
        <v>3.8100000000000002E-2</v>
      </c>
      <c r="AD14">
        <v>0.69440000000000002</v>
      </c>
      <c r="AE14">
        <v>6.8139000000000003</v>
      </c>
      <c r="AF14">
        <v>8.14E-2</v>
      </c>
      <c r="AG14">
        <v>1.0500000000000001E-2</v>
      </c>
      <c r="AH14">
        <v>5.1000000000000004E-3</v>
      </c>
      <c r="AI14">
        <v>1.8100000000000002E-2</v>
      </c>
      <c r="AJ14">
        <v>0</v>
      </c>
      <c r="AK14">
        <v>15.9678</v>
      </c>
      <c r="AL14">
        <v>6</v>
      </c>
    </row>
    <row r="15" spans="2:38" x14ac:dyDescent="0.15">
      <c r="C15" t="s">
        <v>44</v>
      </c>
      <c r="D15">
        <v>12</v>
      </c>
      <c r="E15" s="3">
        <f t="shared" si="2"/>
        <v>117.44103940121451</v>
      </c>
      <c r="F15" s="2">
        <f t="shared" si="0"/>
        <v>0.90827113601954901</v>
      </c>
      <c r="G15" s="2">
        <f t="shared" si="3"/>
        <v>1.9316423366802715</v>
      </c>
      <c r="H15" s="2">
        <f t="shared" si="4"/>
        <v>2.0532338433032027E-3</v>
      </c>
      <c r="I15" s="2">
        <f t="shared" si="5"/>
        <v>0.1427999098580264</v>
      </c>
      <c r="J15" s="2">
        <f t="shared" si="6"/>
        <v>9.9406565340411143E-3</v>
      </c>
      <c r="K15" s="2">
        <f t="shared" si="7"/>
        <v>0.17294739214262464</v>
      </c>
      <c r="L15" s="2">
        <f t="shared" si="8"/>
        <v>1.7124721436262114</v>
      </c>
      <c r="M15" s="2">
        <f t="shared" si="9"/>
        <v>2.0782732804166565E-2</v>
      </c>
      <c r="N15" s="2">
        <f t="shared" si="10"/>
        <v>2.9045747051606279E-3</v>
      </c>
      <c r="O15" s="2">
        <f t="shared" si="11"/>
        <v>1.6526028494879435E-3</v>
      </c>
      <c r="P15" s="2">
        <f t="shared" si="12"/>
        <v>2.8044169567068133E-3</v>
      </c>
      <c r="Q15" s="2">
        <f t="shared" si="13"/>
        <v>0</v>
      </c>
      <c r="R15" s="2">
        <f t="shared" si="14"/>
        <v>4</v>
      </c>
      <c r="T15" s="3">
        <f t="shared" si="15"/>
        <v>896.94439733380761</v>
      </c>
      <c r="U15" s="3">
        <f t="shared" si="16"/>
        <v>918.31063149460397</v>
      </c>
      <c r="V15" s="5">
        <f t="shared" si="17"/>
        <v>6.5778601297042841E-2</v>
      </c>
      <c r="W15" s="2">
        <f t="shared" si="18"/>
        <v>0.15274056639206751</v>
      </c>
      <c r="X15" s="2">
        <f t="shared" si="19"/>
        <v>1.8899767133234844</v>
      </c>
      <c r="Z15">
        <v>7.7144000000000004</v>
      </c>
      <c r="AA15">
        <v>8.2000000000000007E-3</v>
      </c>
      <c r="AB15">
        <v>0.57030000000000003</v>
      </c>
      <c r="AC15">
        <v>3.9699999999999999E-2</v>
      </c>
      <c r="AD15">
        <v>0.69069999999999998</v>
      </c>
      <c r="AE15">
        <v>6.8391000000000002</v>
      </c>
      <c r="AF15">
        <v>8.3000000000000004E-2</v>
      </c>
      <c r="AG15">
        <v>1.1599999999999999E-2</v>
      </c>
      <c r="AH15">
        <v>6.6E-3</v>
      </c>
      <c r="AI15">
        <v>1.12E-2</v>
      </c>
      <c r="AJ15">
        <v>0</v>
      </c>
      <c r="AK15">
        <v>15.9748</v>
      </c>
      <c r="AL15">
        <v>6</v>
      </c>
    </row>
    <row r="16" spans="2:38" x14ac:dyDescent="0.15">
      <c r="C16" t="s">
        <v>45</v>
      </c>
      <c r="D16">
        <v>13</v>
      </c>
      <c r="E16" s="3">
        <f t="shared" si="2"/>
        <v>128.11749752859765</v>
      </c>
      <c r="F16" s="2">
        <f t="shared" si="0"/>
        <v>0.90689907524449476</v>
      </c>
      <c r="G16" s="2">
        <f t="shared" si="3"/>
        <v>1.9351888394003744</v>
      </c>
      <c r="H16" s="2">
        <f t="shared" si="4"/>
        <v>1.6036784374158226E-3</v>
      </c>
      <c r="I16" s="2">
        <f t="shared" si="5"/>
        <v>0.14305312811260829</v>
      </c>
      <c r="J16" s="2">
        <f t="shared" si="6"/>
        <v>9.847587904756535E-3</v>
      </c>
      <c r="K16" s="2">
        <f t="shared" si="7"/>
        <v>0.17532715666560172</v>
      </c>
      <c r="L16" s="2">
        <f t="shared" si="8"/>
        <v>1.7078674208966818</v>
      </c>
      <c r="M16" s="2">
        <f t="shared" si="9"/>
        <v>2.0346670174713248E-2</v>
      </c>
      <c r="N16" s="2">
        <f t="shared" si="10"/>
        <v>3.6082764841856006E-3</v>
      </c>
      <c r="O16" s="2">
        <f t="shared" si="11"/>
        <v>2.1048279491082669E-3</v>
      </c>
      <c r="P16" s="2">
        <f t="shared" si="12"/>
        <v>1.0022990233848892E-3</v>
      </c>
      <c r="Q16" s="2">
        <f t="shared" si="13"/>
        <v>0</v>
      </c>
      <c r="R16" s="2">
        <f t="shared" si="14"/>
        <v>4</v>
      </c>
      <c r="T16" s="3">
        <f t="shared" si="15"/>
        <v>892.62010197402981</v>
      </c>
      <c r="U16" s="3">
        <f t="shared" si="16"/>
        <v>916.3773193512618</v>
      </c>
      <c r="V16" s="5">
        <f t="shared" si="17"/>
        <v>6.5500241178202495E-2</v>
      </c>
      <c r="W16" s="2">
        <f t="shared" si="18"/>
        <v>0.15290071601736482</v>
      </c>
      <c r="X16" s="2">
        <f t="shared" si="19"/>
        <v>1.8889076819955772</v>
      </c>
      <c r="Z16">
        <v>7.7229999999999999</v>
      </c>
      <c r="AA16">
        <v>6.4000000000000003E-3</v>
      </c>
      <c r="AB16">
        <v>0.57089999999999996</v>
      </c>
      <c r="AC16">
        <v>3.9300000000000002E-2</v>
      </c>
      <c r="AD16">
        <v>0.69969999999999999</v>
      </c>
      <c r="AE16">
        <v>6.8158000000000003</v>
      </c>
      <c r="AF16">
        <v>8.1199999999999994E-2</v>
      </c>
      <c r="AG16">
        <v>1.44E-2</v>
      </c>
      <c r="AH16">
        <v>8.3999999999999995E-3</v>
      </c>
      <c r="AI16">
        <v>4.0000000000000001E-3</v>
      </c>
      <c r="AJ16">
        <v>0</v>
      </c>
      <c r="AK16">
        <v>15.9633</v>
      </c>
      <c r="AL16">
        <v>6</v>
      </c>
    </row>
    <row r="17" spans="3:38" x14ac:dyDescent="0.15">
      <c r="C17" t="s">
        <v>46</v>
      </c>
      <c r="D17">
        <v>14</v>
      </c>
      <c r="E17" s="3">
        <f t="shared" si="2"/>
        <v>138.7939556559808</v>
      </c>
      <c r="F17" s="2">
        <f t="shared" si="0"/>
        <v>0.90766622067375846</v>
      </c>
      <c r="G17" s="2">
        <f t="shared" si="3"/>
        <v>1.9273459887627795</v>
      </c>
      <c r="H17" s="2">
        <f t="shared" si="4"/>
        <v>1.6768235456058463E-3</v>
      </c>
      <c r="I17" s="2">
        <f t="shared" si="5"/>
        <v>0.14373130779722951</v>
      </c>
      <c r="J17" s="2">
        <f t="shared" si="6"/>
        <v>1.0010886839437889E-2</v>
      </c>
      <c r="K17" s="2">
        <f t="shared" si="7"/>
        <v>0.1744397031772052</v>
      </c>
      <c r="L17" s="2">
        <f t="shared" si="8"/>
        <v>1.7147898339444145</v>
      </c>
      <c r="M17" s="2">
        <f t="shared" si="9"/>
        <v>2.0897726277326594E-2</v>
      </c>
      <c r="N17" s="2">
        <f t="shared" si="10"/>
        <v>4.1545180383667241E-3</v>
      </c>
      <c r="O17" s="2">
        <f t="shared" si="11"/>
        <v>2.1022862362819563E-3</v>
      </c>
      <c r="P17" s="2">
        <f t="shared" si="12"/>
        <v>8.0087094715503113E-4</v>
      </c>
      <c r="Q17" s="2">
        <f t="shared" si="13"/>
        <v>0</v>
      </c>
      <c r="R17" s="2">
        <f t="shared" si="14"/>
        <v>4</v>
      </c>
      <c r="T17" s="3">
        <f t="shared" si="15"/>
        <v>898.07490053366098</v>
      </c>
      <c r="U17" s="3">
        <f t="shared" si="16"/>
        <v>918.92415038854756</v>
      </c>
      <c r="V17" s="5">
        <f t="shared" si="17"/>
        <v>6.5583822406867484E-2</v>
      </c>
      <c r="W17" s="2">
        <f t="shared" si="18"/>
        <v>0.15374219463666738</v>
      </c>
      <c r="X17" s="2">
        <f t="shared" si="19"/>
        <v>1.8954863413962684</v>
      </c>
      <c r="Z17">
        <v>7.7009999999999996</v>
      </c>
      <c r="AA17">
        <v>6.7000000000000002E-3</v>
      </c>
      <c r="AB17">
        <v>0.57430000000000003</v>
      </c>
      <c r="AC17">
        <v>0.04</v>
      </c>
      <c r="AD17">
        <v>0.69699999999999995</v>
      </c>
      <c r="AE17">
        <v>6.8517000000000001</v>
      </c>
      <c r="AF17">
        <v>8.3500000000000005E-2</v>
      </c>
      <c r="AG17">
        <v>1.66E-2</v>
      </c>
      <c r="AH17">
        <v>8.3999999999999995E-3</v>
      </c>
      <c r="AI17">
        <v>3.2000000000000002E-3</v>
      </c>
      <c r="AJ17">
        <v>0</v>
      </c>
      <c r="AK17">
        <v>15.9826</v>
      </c>
      <c r="AL17">
        <v>6</v>
      </c>
    </row>
    <row r="18" spans="3:38" x14ac:dyDescent="0.15">
      <c r="C18" t="s">
        <v>47</v>
      </c>
      <c r="D18">
        <v>15</v>
      </c>
      <c r="E18" s="3">
        <f t="shared" si="2"/>
        <v>149.47041378336391</v>
      </c>
      <c r="F18" s="2">
        <f t="shared" si="0"/>
        <v>0.90730106644790809</v>
      </c>
      <c r="G18" s="2">
        <f t="shared" si="3"/>
        <v>1.9251838511181152</v>
      </c>
      <c r="H18" s="2">
        <f t="shared" si="4"/>
        <v>2.0011006053329331E-3</v>
      </c>
      <c r="I18" s="2">
        <f t="shared" si="5"/>
        <v>0.1439541747961379</v>
      </c>
      <c r="J18" s="2">
        <f t="shared" si="6"/>
        <v>9.5802691480314176E-3</v>
      </c>
      <c r="K18" s="2">
        <f t="shared" si="7"/>
        <v>0.17524638551203162</v>
      </c>
      <c r="L18" s="2">
        <f t="shared" si="8"/>
        <v>1.7152433838611236</v>
      </c>
      <c r="M18" s="2">
        <f t="shared" si="9"/>
        <v>2.0386212416829259E-2</v>
      </c>
      <c r="N18" s="2">
        <f t="shared" si="10"/>
        <v>3.1017059382660462E-3</v>
      </c>
      <c r="O18" s="2">
        <f t="shared" si="11"/>
        <v>2.0261143628995948E-3</v>
      </c>
      <c r="P18" s="2">
        <f t="shared" si="12"/>
        <v>3.2517884836660163E-3</v>
      </c>
      <c r="Q18" s="2">
        <f t="shared" si="13"/>
        <v>0</v>
      </c>
      <c r="R18" s="2">
        <f t="shared" si="14"/>
        <v>4</v>
      </c>
      <c r="T18" s="3">
        <f t="shared" si="15"/>
        <v>893.01470270622838</v>
      </c>
      <c r="U18" s="3">
        <f t="shared" si="16"/>
        <v>915.23259267597177</v>
      </c>
      <c r="V18" s="5">
        <f t="shared" si="17"/>
        <v>6.6811746460553323E-2</v>
      </c>
      <c r="W18" s="2">
        <f t="shared" si="18"/>
        <v>0.15353444394416932</v>
      </c>
      <c r="X18" s="2">
        <f t="shared" si="19"/>
        <v>1.895617589674321</v>
      </c>
      <c r="Z18">
        <v>7.6965000000000003</v>
      </c>
      <c r="AA18">
        <v>8.0000000000000002E-3</v>
      </c>
      <c r="AB18">
        <v>0.57550000000000001</v>
      </c>
      <c r="AC18">
        <v>3.8300000000000001E-2</v>
      </c>
      <c r="AD18">
        <v>0.7006</v>
      </c>
      <c r="AE18">
        <v>6.8571999999999997</v>
      </c>
      <c r="AF18">
        <v>8.1500000000000003E-2</v>
      </c>
      <c r="AG18">
        <v>1.24E-2</v>
      </c>
      <c r="AH18">
        <v>8.0999999999999996E-3</v>
      </c>
      <c r="AI18">
        <v>1.2999999999999999E-2</v>
      </c>
      <c r="AJ18">
        <v>0</v>
      </c>
      <c r="AK18">
        <v>15.991199999999999</v>
      </c>
      <c r="AL18">
        <v>6</v>
      </c>
    </row>
    <row r="19" spans="3:38" x14ac:dyDescent="0.15">
      <c r="C19" t="s">
        <v>48</v>
      </c>
      <c r="D19">
        <v>16</v>
      </c>
      <c r="E19" s="3">
        <f t="shared" si="2"/>
        <v>160.14687191074705</v>
      </c>
      <c r="F19" s="2">
        <f t="shared" si="0"/>
        <v>0.90731353135313531</v>
      </c>
      <c r="G19" s="2">
        <f t="shared" si="3"/>
        <v>1.9184203949012746</v>
      </c>
      <c r="H19" s="2">
        <f t="shared" si="3"/>
        <v>1.9245188702824293E-3</v>
      </c>
      <c r="I19" s="2">
        <f t="shared" si="3"/>
        <v>0.14538865283679078</v>
      </c>
      <c r="J19" s="2">
        <f t="shared" si="3"/>
        <v>1.034741314671332E-2</v>
      </c>
      <c r="K19" s="2">
        <f t="shared" si="3"/>
        <v>0.17548112971757057</v>
      </c>
      <c r="L19" s="2">
        <f t="shared" si="3"/>
        <v>1.7177955511122216</v>
      </c>
      <c r="M19" s="2">
        <f t="shared" si="3"/>
        <v>2.2269432641839539E-2</v>
      </c>
      <c r="N19" s="2">
        <f t="shared" si="3"/>
        <v>4.6738315421144712E-3</v>
      </c>
      <c r="O19" s="2">
        <f t="shared" si="3"/>
        <v>2.1494626343414145E-3</v>
      </c>
      <c r="P19" s="2">
        <f t="shared" si="3"/>
        <v>1.5246188452886777E-3</v>
      </c>
      <c r="Q19" s="2">
        <f t="shared" si="3"/>
        <v>0</v>
      </c>
      <c r="R19" s="2">
        <f t="shared" si="3"/>
        <v>4</v>
      </c>
      <c r="T19" s="3">
        <f t="shared" si="15"/>
        <v>911.25943756417485</v>
      </c>
      <c r="U19" s="3">
        <f t="shared" si="16"/>
        <v>925.43047813046724</v>
      </c>
      <c r="V19" s="5">
        <f t="shared" si="17"/>
        <v>6.6358410397400647E-2</v>
      </c>
      <c r="W19" s="2">
        <f t="shared" si="18"/>
        <v>0.15573606598350409</v>
      </c>
      <c r="X19" s="2">
        <f t="shared" si="19"/>
        <v>1.9000999750062482</v>
      </c>
      <c r="Z19">
        <v>7.6756000000000002</v>
      </c>
      <c r="AA19">
        <v>7.7000000000000002E-3</v>
      </c>
      <c r="AB19">
        <v>0.58169999999999999</v>
      </c>
      <c r="AC19">
        <v>4.1399999999999999E-2</v>
      </c>
      <c r="AD19">
        <v>0.70209999999999995</v>
      </c>
      <c r="AE19">
        <v>6.8728999999999996</v>
      </c>
      <c r="AF19">
        <v>8.9099999999999999E-2</v>
      </c>
      <c r="AG19">
        <v>1.8700000000000001E-2</v>
      </c>
      <c r="AH19">
        <v>8.6E-3</v>
      </c>
      <c r="AI19">
        <v>6.1000000000000004E-3</v>
      </c>
      <c r="AJ19">
        <v>0</v>
      </c>
      <c r="AK19">
        <v>16.004000000000001</v>
      </c>
      <c r="AL19">
        <v>6</v>
      </c>
    </row>
    <row r="20" spans="3:38" x14ac:dyDescent="0.15">
      <c r="C20" t="s">
        <v>49</v>
      </c>
      <c r="D20">
        <v>17</v>
      </c>
      <c r="E20" s="3">
        <f t="shared" si="2"/>
        <v>170.82333003813019</v>
      </c>
      <c r="F20" s="2">
        <f t="shared" si="0"/>
        <v>0.90645995520955536</v>
      </c>
      <c r="G20" s="2">
        <f t="shared" si="3"/>
        <v>1.9300440120454019</v>
      </c>
      <c r="H20" s="2">
        <f t="shared" si="3"/>
        <v>1.402375273118845E-3</v>
      </c>
      <c r="I20" s="2">
        <f t="shared" si="3"/>
        <v>0.14772520957371549</v>
      </c>
      <c r="J20" s="2">
        <f t="shared" si="3"/>
        <v>1.036756005484289E-2</v>
      </c>
      <c r="K20" s="2">
        <f t="shared" si="3"/>
        <v>0.17572263020490958</v>
      </c>
      <c r="L20" s="2">
        <f t="shared" si="3"/>
        <v>1.7028592178001491</v>
      </c>
      <c r="M20" s="2">
        <f t="shared" si="3"/>
        <v>2.2212622629578852E-2</v>
      </c>
      <c r="N20" s="2">
        <f t="shared" si="3"/>
        <v>5.4592465989269324E-3</v>
      </c>
      <c r="O20" s="2">
        <f t="shared" si="3"/>
        <v>1.8030539225813722E-3</v>
      </c>
      <c r="P20" s="2">
        <f t="shared" si="3"/>
        <v>2.4040718967751631E-3</v>
      </c>
      <c r="Q20" s="2">
        <f t="shared" si="3"/>
        <v>0</v>
      </c>
      <c r="R20" s="2">
        <f t="shared" si="3"/>
        <v>4</v>
      </c>
      <c r="T20" s="3">
        <f t="shared" si="15"/>
        <v>910.72399065983893</v>
      </c>
      <c r="U20" s="3">
        <f t="shared" si="16"/>
        <v>930.15032060552562</v>
      </c>
      <c r="V20" s="5">
        <f t="shared" si="17"/>
        <v>6.8478485434705041E-2</v>
      </c>
      <c r="W20" s="2">
        <f t="shared" si="18"/>
        <v>0.15809276962855837</v>
      </c>
      <c r="X20" s="2">
        <f t="shared" si="19"/>
        <v>1.8858441485265669</v>
      </c>
      <c r="Z20">
        <v>7.7070999999999996</v>
      </c>
      <c r="AA20">
        <v>5.5999999999999999E-3</v>
      </c>
      <c r="AB20">
        <v>0.58989999999999998</v>
      </c>
      <c r="AC20">
        <v>4.1399999999999999E-2</v>
      </c>
      <c r="AD20">
        <v>0.70169999999999999</v>
      </c>
      <c r="AE20">
        <v>6.7999000000000001</v>
      </c>
      <c r="AF20">
        <v>8.8700000000000001E-2</v>
      </c>
      <c r="AG20">
        <v>2.18E-2</v>
      </c>
      <c r="AH20">
        <v>7.1999999999999998E-3</v>
      </c>
      <c r="AI20">
        <v>9.5999999999999992E-3</v>
      </c>
      <c r="AJ20">
        <v>0</v>
      </c>
      <c r="AK20">
        <v>15.972899999999999</v>
      </c>
      <c r="AL20">
        <v>6</v>
      </c>
    </row>
    <row r="21" spans="3:38" x14ac:dyDescent="0.15">
      <c r="C21" t="s">
        <v>50</v>
      </c>
      <c r="D21">
        <v>18</v>
      </c>
      <c r="E21" s="3">
        <f t="shared" si="2"/>
        <v>181.49978816551334</v>
      </c>
      <c r="F21" s="2">
        <f t="shared" si="0"/>
        <v>0.9077577045696068</v>
      </c>
      <c r="G21" s="2">
        <f t="shared" si="3"/>
        <v>1.9267853120072089</v>
      </c>
      <c r="H21" s="2">
        <f t="shared" si="3"/>
        <v>2.5531275812870767E-3</v>
      </c>
      <c r="I21" s="2">
        <f t="shared" si="3"/>
        <v>0.1456784561087332</v>
      </c>
      <c r="J21" s="2">
        <f t="shared" si="3"/>
        <v>1.1263798152737103E-2</v>
      </c>
      <c r="K21" s="2">
        <f t="shared" si="3"/>
        <v>0.17381292082801433</v>
      </c>
      <c r="L21" s="2">
        <f t="shared" si="3"/>
        <v>1.7104953568120949</v>
      </c>
      <c r="M21" s="2">
        <f t="shared" si="3"/>
        <v>2.1726615103501792E-2</v>
      </c>
      <c r="N21" s="2">
        <f t="shared" si="3"/>
        <v>2.7033115566569049E-3</v>
      </c>
      <c r="O21" s="2">
        <f t="shared" si="3"/>
        <v>2.0024530049310408E-3</v>
      </c>
      <c r="P21" s="2">
        <f t="shared" si="3"/>
        <v>2.9285875197116468E-3</v>
      </c>
      <c r="Q21" s="2">
        <f t="shared" si="3"/>
        <v>0</v>
      </c>
      <c r="R21" s="2">
        <f t="shared" si="3"/>
        <v>4</v>
      </c>
      <c r="T21" s="3">
        <f t="shared" si="15"/>
        <v>906.10666181973704</v>
      </c>
      <c r="U21" s="3">
        <f t="shared" si="16"/>
        <v>938.24210295111516</v>
      </c>
      <c r="V21" s="5">
        <f t="shared" si="17"/>
        <v>6.6118495156566801E-2</v>
      </c>
      <c r="W21" s="2">
        <f t="shared" si="18"/>
        <v>0.15694225426147029</v>
      </c>
      <c r="X21" s="2">
        <f t="shared" si="19"/>
        <v>1.889014042201697</v>
      </c>
      <c r="Z21">
        <v>7.6977000000000002</v>
      </c>
      <c r="AA21">
        <v>1.0200000000000001E-2</v>
      </c>
      <c r="AB21">
        <v>0.58199999999999996</v>
      </c>
      <c r="AC21">
        <v>4.4999999999999998E-2</v>
      </c>
      <c r="AD21">
        <v>0.69440000000000002</v>
      </c>
      <c r="AE21">
        <v>6.8335999999999997</v>
      </c>
      <c r="AF21">
        <v>8.6800000000000002E-2</v>
      </c>
      <c r="AG21">
        <v>1.0800000000000001E-2</v>
      </c>
      <c r="AH21">
        <v>8.0000000000000002E-3</v>
      </c>
      <c r="AI21">
        <v>1.17E-2</v>
      </c>
      <c r="AJ21">
        <v>0</v>
      </c>
      <c r="AK21">
        <v>15.980399999999999</v>
      </c>
      <c r="AL21">
        <v>6</v>
      </c>
    </row>
    <row r="22" spans="3:38" x14ac:dyDescent="0.15">
      <c r="C22" t="s">
        <v>51</v>
      </c>
      <c r="D22">
        <v>19</v>
      </c>
      <c r="E22" s="3">
        <f t="shared" si="2"/>
        <v>192.17624629289648</v>
      </c>
      <c r="F22" s="2">
        <f t="shared" si="0"/>
        <v>0.90806321068902829</v>
      </c>
      <c r="G22" s="2">
        <f t="shared" si="3"/>
        <v>1.925139175580159</v>
      </c>
      <c r="H22" s="2">
        <f t="shared" si="3"/>
        <v>1.6763620441608807E-3</v>
      </c>
      <c r="I22" s="2">
        <f t="shared" si="3"/>
        <v>0.1462938637643085</v>
      </c>
      <c r="J22" s="2">
        <f t="shared" si="3"/>
        <v>1.0583599174329142E-2</v>
      </c>
      <c r="K22" s="2">
        <f t="shared" si="3"/>
        <v>0.17336585976105584</v>
      </c>
      <c r="L22" s="2">
        <f t="shared" si="3"/>
        <v>1.7123412772877964</v>
      </c>
      <c r="M22" s="2">
        <f t="shared" si="3"/>
        <v>2.2943641708888473E-2</v>
      </c>
      <c r="N22" s="2">
        <f t="shared" si="3"/>
        <v>3.5779070494777005E-3</v>
      </c>
      <c r="O22" s="2">
        <f t="shared" si="3"/>
        <v>1.6263213861262276E-3</v>
      </c>
      <c r="P22" s="2">
        <f t="shared" si="3"/>
        <v>2.4019515856633514E-3</v>
      </c>
      <c r="Q22" s="2">
        <f t="shared" si="3"/>
        <v>0</v>
      </c>
      <c r="R22" s="2">
        <f t="shared" si="3"/>
        <v>4</v>
      </c>
      <c r="T22" s="3">
        <f t="shared" si="15"/>
        <v>917.54776199113792</v>
      </c>
      <c r="U22" s="3">
        <f t="shared" si="16"/>
        <v>930.99439144304745</v>
      </c>
      <c r="V22" s="5">
        <f t="shared" si="17"/>
        <v>6.7379746043660482E-2</v>
      </c>
      <c r="W22" s="2">
        <f t="shared" si="18"/>
        <v>0.15687746293863764</v>
      </c>
      <c r="X22" s="2">
        <f t="shared" si="19"/>
        <v>1.8909113654844563</v>
      </c>
      <c r="Z22">
        <v>7.6943000000000001</v>
      </c>
      <c r="AA22">
        <v>6.7000000000000002E-3</v>
      </c>
      <c r="AB22">
        <v>0.5847</v>
      </c>
      <c r="AC22">
        <v>4.2299999999999997E-2</v>
      </c>
      <c r="AD22">
        <v>0.69289999999999996</v>
      </c>
      <c r="AE22">
        <v>6.8437999999999999</v>
      </c>
      <c r="AF22">
        <v>9.1700000000000004E-2</v>
      </c>
      <c r="AG22">
        <v>1.43E-2</v>
      </c>
      <c r="AH22">
        <v>6.4999999999999997E-3</v>
      </c>
      <c r="AI22">
        <v>9.5999999999999992E-3</v>
      </c>
      <c r="AJ22">
        <v>0</v>
      </c>
      <c r="AK22">
        <v>15.987</v>
      </c>
      <c r="AL22">
        <v>6</v>
      </c>
    </row>
    <row r="23" spans="3:38" x14ac:dyDescent="0.15">
      <c r="C23" t="s">
        <v>52</v>
      </c>
      <c r="D23">
        <v>20</v>
      </c>
      <c r="E23" s="3">
        <f t="shared" si="2"/>
        <v>202.85270442027959</v>
      </c>
      <c r="F23" s="2">
        <f t="shared" si="0"/>
        <v>0.90893003177327025</v>
      </c>
      <c r="G23" s="2">
        <f t="shared" si="3"/>
        <v>1.9377534837362955</v>
      </c>
      <c r="H23" s="2">
        <f t="shared" si="3"/>
        <v>2.0310041560362823E-3</v>
      </c>
      <c r="I23" s="2">
        <f t="shared" si="3"/>
        <v>0.14603170623154701</v>
      </c>
      <c r="J23" s="2">
        <f t="shared" si="3"/>
        <v>1.090724454167633E-2</v>
      </c>
      <c r="K23" s="2">
        <f t="shared" si="3"/>
        <v>0.17032853372783291</v>
      </c>
      <c r="L23" s="2">
        <f t="shared" si="3"/>
        <v>1.6999755527277514</v>
      </c>
      <c r="M23" s="2">
        <f t="shared" si="3"/>
        <v>2.3344010731725665E-2</v>
      </c>
      <c r="N23" s="2">
        <f t="shared" si="3"/>
        <v>3.5855999297924488E-3</v>
      </c>
      <c r="O23" s="2">
        <f t="shared" si="3"/>
        <v>2.5575607890827258E-3</v>
      </c>
      <c r="P23" s="2">
        <f t="shared" si="3"/>
        <v>3.4602293028766292E-3</v>
      </c>
      <c r="Q23" s="2">
        <f t="shared" si="3"/>
        <v>0</v>
      </c>
      <c r="R23" s="2">
        <f t="shared" si="3"/>
        <v>4</v>
      </c>
      <c r="T23" s="3">
        <f t="shared" si="15"/>
        <v>921.22581073057529</v>
      </c>
      <c r="U23" s="3">
        <f t="shared" si="16"/>
        <v>935.44883737549128</v>
      </c>
      <c r="V23" s="5">
        <f t="shared" si="17"/>
        <v>6.7261341340337372E-2</v>
      </c>
      <c r="W23" s="2">
        <f t="shared" si="18"/>
        <v>0.15693895077322334</v>
      </c>
      <c r="X23" s="2">
        <f t="shared" si="19"/>
        <v>1.8764472471744593</v>
      </c>
      <c r="Z23">
        <v>7.7281000000000004</v>
      </c>
      <c r="AA23">
        <v>8.0999999999999996E-3</v>
      </c>
      <c r="AB23">
        <v>0.58240000000000003</v>
      </c>
      <c r="AC23">
        <v>4.3499999999999997E-2</v>
      </c>
      <c r="AD23">
        <v>0.67930000000000001</v>
      </c>
      <c r="AE23">
        <v>6.7797999999999998</v>
      </c>
      <c r="AF23">
        <v>9.3100000000000002E-2</v>
      </c>
      <c r="AG23">
        <v>1.43E-2</v>
      </c>
      <c r="AH23">
        <v>1.0200000000000001E-2</v>
      </c>
      <c r="AI23">
        <v>1.38E-2</v>
      </c>
      <c r="AJ23">
        <v>0</v>
      </c>
      <c r="AK23">
        <v>15.9527</v>
      </c>
      <c r="AL23">
        <v>6</v>
      </c>
    </row>
    <row r="24" spans="3:38" x14ac:dyDescent="0.15">
      <c r="C24" t="s">
        <v>53</v>
      </c>
      <c r="D24">
        <v>21</v>
      </c>
      <c r="E24" s="3">
        <f t="shared" si="2"/>
        <v>213.52916254766274</v>
      </c>
      <c r="F24" s="2">
        <f t="shared" si="0"/>
        <v>0.90604224748016304</v>
      </c>
      <c r="G24" s="2">
        <f t="shared" si="3"/>
        <v>1.9358204276130166</v>
      </c>
      <c r="H24" s="2">
        <f t="shared" si="3"/>
        <v>2.1568750391874098E-3</v>
      </c>
      <c r="I24" s="2">
        <f t="shared" si="3"/>
        <v>0.15002821493510565</v>
      </c>
      <c r="J24" s="2">
        <f t="shared" si="3"/>
        <v>1.1035174619098375E-2</v>
      </c>
      <c r="K24" s="2">
        <f t="shared" si="3"/>
        <v>0.17581039563609002</v>
      </c>
      <c r="L24" s="2">
        <f t="shared" si="3"/>
        <v>1.6953539406859366</v>
      </c>
      <c r="M24" s="2">
        <f t="shared" si="3"/>
        <v>2.3048466988525924E-2</v>
      </c>
      <c r="N24" s="2">
        <f t="shared" si="3"/>
        <v>4.3639099630070847E-3</v>
      </c>
      <c r="O24" s="2">
        <f t="shared" si="3"/>
        <v>1.9311555583422159E-3</v>
      </c>
      <c r="P24" s="2">
        <f t="shared" si="3"/>
        <v>4.7651890400652078E-4</v>
      </c>
      <c r="Q24" s="2">
        <f t="shared" si="3"/>
        <v>0</v>
      </c>
      <c r="R24" s="2">
        <f t="shared" si="3"/>
        <v>4</v>
      </c>
      <c r="T24" s="3">
        <f t="shared" si="15"/>
        <v>918.51472058783258</v>
      </c>
      <c r="U24" s="3">
        <f t="shared" si="16"/>
        <v>937.96836905135115</v>
      </c>
      <c r="V24" s="5">
        <f t="shared" si="17"/>
        <v>6.7577904570819497E-2</v>
      </c>
      <c r="W24" s="2">
        <f t="shared" si="18"/>
        <v>0.16106338955420402</v>
      </c>
      <c r="X24" s="2">
        <f t="shared" si="19"/>
        <v>1.8774594018433757</v>
      </c>
      <c r="Z24">
        <v>7.7186000000000003</v>
      </c>
      <c r="AA24">
        <v>8.6E-3</v>
      </c>
      <c r="AB24">
        <v>0.59819999999999995</v>
      </c>
      <c r="AC24">
        <v>4.3999999999999997E-2</v>
      </c>
      <c r="AD24">
        <v>0.70099999999999996</v>
      </c>
      <c r="AE24">
        <v>6.7598000000000003</v>
      </c>
      <c r="AF24">
        <v>9.1899999999999996E-2</v>
      </c>
      <c r="AG24">
        <v>1.7399999999999999E-2</v>
      </c>
      <c r="AH24">
        <v>7.7000000000000002E-3</v>
      </c>
      <c r="AI24">
        <v>1.9E-3</v>
      </c>
      <c r="AJ24">
        <v>0</v>
      </c>
      <c r="AK24">
        <v>15.949</v>
      </c>
      <c r="AL24">
        <v>6</v>
      </c>
    </row>
    <row r="25" spans="3:38" x14ac:dyDescent="0.15">
      <c r="C25" t="s">
        <v>54</v>
      </c>
      <c r="D25">
        <v>22</v>
      </c>
      <c r="E25" s="3">
        <f t="shared" si="2"/>
        <v>224.20562067504588</v>
      </c>
      <c r="F25" s="2">
        <f t="shared" si="0"/>
        <v>0.90609903783452883</v>
      </c>
      <c r="G25" s="2">
        <f t="shared" si="3"/>
        <v>1.9241326677426218</v>
      </c>
      <c r="H25" s="2">
        <f t="shared" si="3"/>
        <v>1.9016877478762403E-3</v>
      </c>
      <c r="I25" s="2">
        <f t="shared" si="3"/>
        <v>0.1486319108208535</v>
      </c>
      <c r="J25" s="2">
        <f t="shared" si="3"/>
        <v>1.0659460270990503E-2</v>
      </c>
      <c r="K25" s="2">
        <f t="shared" si="3"/>
        <v>0.17655669406598357</v>
      </c>
      <c r="L25" s="2">
        <f t="shared" si="3"/>
        <v>1.7036870222322311</v>
      </c>
      <c r="M25" s="2">
        <f t="shared" si="3"/>
        <v>2.3645985812408513E-2</v>
      </c>
      <c r="N25" s="2">
        <f t="shared" si="3"/>
        <v>5.0544858561973752E-3</v>
      </c>
      <c r="O25" s="2">
        <f t="shared" si="3"/>
        <v>2.5522651353075856E-3</v>
      </c>
      <c r="P25" s="2">
        <f t="shared" si="3"/>
        <v>3.2028425227389311E-3</v>
      </c>
      <c r="Q25" s="2">
        <f t="shared" si="3"/>
        <v>0</v>
      </c>
      <c r="R25" s="2">
        <f t="shared" si="3"/>
        <v>4</v>
      </c>
      <c r="T25" s="3">
        <f t="shared" si="15"/>
        <v>923.97320076202811</v>
      </c>
      <c r="U25" s="3">
        <f t="shared" si="16"/>
        <v>934.82409638554213</v>
      </c>
      <c r="V25" s="5">
        <f t="shared" si="17"/>
        <v>6.868595878842472E-2</v>
      </c>
      <c r="W25" s="2">
        <f t="shared" si="18"/>
        <v>0.15929137109184399</v>
      </c>
      <c r="X25" s="2">
        <f t="shared" si="19"/>
        <v>1.8878504672897196</v>
      </c>
      <c r="Z25">
        <v>7.6897000000000002</v>
      </c>
      <c r="AA25">
        <v>7.6E-3</v>
      </c>
      <c r="AB25">
        <v>0.59399999999999997</v>
      </c>
      <c r="AC25">
        <v>4.2599999999999999E-2</v>
      </c>
      <c r="AD25">
        <v>0.7056</v>
      </c>
      <c r="AE25">
        <v>6.8087</v>
      </c>
      <c r="AF25">
        <v>9.4500000000000001E-2</v>
      </c>
      <c r="AG25">
        <v>2.0199999999999999E-2</v>
      </c>
      <c r="AH25">
        <v>1.0200000000000001E-2</v>
      </c>
      <c r="AI25">
        <v>1.2800000000000001E-2</v>
      </c>
      <c r="AJ25">
        <v>0</v>
      </c>
      <c r="AK25">
        <v>15.985799999999999</v>
      </c>
      <c r="AL25">
        <v>6</v>
      </c>
    </row>
    <row r="26" spans="3:38" x14ac:dyDescent="0.15">
      <c r="C26" t="s">
        <v>55</v>
      </c>
      <c r="D26">
        <v>23</v>
      </c>
      <c r="E26" s="3">
        <f t="shared" si="2"/>
        <v>234.88207880242902</v>
      </c>
      <c r="F26" s="2">
        <f t="shared" si="0"/>
        <v>0.90532806706432378</v>
      </c>
      <c r="G26" s="2">
        <f t="shared" si="3"/>
        <v>1.9338304405037909</v>
      </c>
      <c r="H26" s="2">
        <f t="shared" si="3"/>
        <v>3.3084779748104517E-3</v>
      </c>
      <c r="I26" s="2">
        <f t="shared" si="3"/>
        <v>0.14913215113728931</v>
      </c>
      <c r="J26" s="2">
        <f t="shared" si="3"/>
        <v>1.2231342815965914E-2</v>
      </c>
      <c r="K26" s="2">
        <f t="shared" si="3"/>
        <v>0.17662760824613072</v>
      </c>
      <c r="L26" s="2">
        <f t="shared" si="3"/>
        <v>1.6890531988219815</v>
      </c>
      <c r="M26" s="2">
        <f t="shared" si="3"/>
        <v>2.4237107588194747E-2</v>
      </c>
      <c r="N26" s="2">
        <f t="shared" si="3"/>
        <v>3.9601478789397836E-3</v>
      </c>
      <c r="O26" s="2">
        <f t="shared" si="3"/>
        <v>1.4035967165862524E-3</v>
      </c>
      <c r="P26" s="2">
        <f t="shared" si="3"/>
        <v>6.2159283163105454E-3</v>
      </c>
      <c r="Q26" s="2">
        <f t="shared" si="3"/>
        <v>0</v>
      </c>
      <c r="R26" s="2">
        <f t="shared" si="3"/>
        <v>4</v>
      </c>
      <c r="T26" s="3">
        <f t="shared" si="15"/>
        <v>929.28677460056963</v>
      </c>
      <c r="U26" s="3">
        <f t="shared" si="16"/>
        <v>956.74873463249571</v>
      </c>
      <c r="V26" s="5">
        <f t="shared" si="17"/>
        <v>6.8249890344006511E-2</v>
      </c>
      <c r="W26" s="2">
        <f t="shared" si="18"/>
        <v>0.16136349395325522</v>
      </c>
      <c r="X26" s="2">
        <f t="shared" si="19"/>
        <v>1.871044551663638</v>
      </c>
      <c r="Z26">
        <v>7.7154999999999996</v>
      </c>
      <c r="AA26">
        <v>1.32E-2</v>
      </c>
      <c r="AB26">
        <v>0.59499999999999997</v>
      </c>
      <c r="AC26">
        <v>4.8800000000000003E-2</v>
      </c>
      <c r="AD26">
        <v>0.70469999999999999</v>
      </c>
      <c r="AE26">
        <v>6.7389000000000001</v>
      </c>
      <c r="AF26">
        <v>9.6699999999999994E-2</v>
      </c>
      <c r="AG26">
        <v>1.5800000000000002E-2</v>
      </c>
      <c r="AH26">
        <v>5.5999999999999999E-3</v>
      </c>
      <c r="AI26">
        <v>2.4799999999999999E-2</v>
      </c>
      <c r="AJ26">
        <v>0</v>
      </c>
      <c r="AK26">
        <v>15.959</v>
      </c>
      <c r="AL26">
        <v>6</v>
      </c>
    </row>
    <row r="27" spans="3:38" x14ac:dyDescent="0.15">
      <c r="C27" t="s">
        <v>56</v>
      </c>
      <c r="D27">
        <v>24</v>
      </c>
      <c r="E27" s="3">
        <f t="shared" si="2"/>
        <v>245.55853692981216</v>
      </c>
      <c r="F27" s="2">
        <f t="shared" si="0"/>
        <v>0.90582164167069823</v>
      </c>
      <c r="G27" s="2">
        <f t="shared" si="3"/>
        <v>1.9385364140387848</v>
      </c>
      <c r="H27" s="2">
        <f t="shared" si="3"/>
        <v>2.5588921502220216E-3</v>
      </c>
      <c r="I27" s="2">
        <f t="shared" si="3"/>
        <v>0.1477885652642934</v>
      </c>
      <c r="J27" s="2">
        <f t="shared" si="3"/>
        <v>1.1414665964225685E-2</v>
      </c>
      <c r="K27" s="2">
        <f t="shared" si="3"/>
        <v>0.17581094302701888</v>
      </c>
      <c r="L27" s="2">
        <f t="shared" si="3"/>
        <v>1.6909761420937759</v>
      </c>
      <c r="M27" s="2">
        <f t="shared" si="3"/>
        <v>2.4735957452146205E-2</v>
      </c>
      <c r="N27" s="2">
        <f t="shared" si="3"/>
        <v>4.0390356488798577E-3</v>
      </c>
      <c r="O27" s="2">
        <f t="shared" si="3"/>
        <v>2.3080203707884898E-3</v>
      </c>
      <c r="P27" s="2">
        <f t="shared" si="3"/>
        <v>1.8062768119214269E-3</v>
      </c>
      <c r="Q27" s="2">
        <f t="shared" si="3"/>
        <v>0</v>
      </c>
      <c r="R27" s="2">
        <f t="shared" si="3"/>
        <v>4</v>
      </c>
      <c r="T27" s="3">
        <f t="shared" si="15"/>
        <v>933.70669397242352</v>
      </c>
      <c r="U27" s="3">
        <f t="shared" si="16"/>
        <v>941.29561375780838</v>
      </c>
      <c r="V27" s="5">
        <f t="shared" si="17"/>
        <v>6.6531195905772542E-2</v>
      </c>
      <c r="W27" s="2">
        <f t="shared" si="18"/>
        <v>0.15920323122851909</v>
      </c>
      <c r="X27" s="2">
        <f t="shared" si="19"/>
        <v>1.8731341411404632</v>
      </c>
      <c r="Z27">
        <v>7.7271999999999998</v>
      </c>
      <c r="AA27">
        <v>1.0200000000000001E-2</v>
      </c>
      <c r="AB27">
        <v>0.58909999999999996</v>
      </c>
      <c r="AC27">
        <v>4.5499999999999999E-2</v>
      </c>
      <c r="AD27">
        <v>0.70079999999999998</v>
      </c>
      <c r="AE27">
        <v>6.7404000000000002</v>
      </c>
      <c r="AF27">
        <v>9.8599999999999993E-2</v>
      </c>
      <c r="AG27">
        <v>1.61E-2</v>
      </c>
      <c r="AH27">
        <v>9.1999999999999998E-3</v>
      </c>
      <c r="AI27">
        <v>7.1999999999999998E-3</v>
      </c>
      <c r="AJ27">
        <v>0</v>
      </c>
      <c r="AK27">
        <v>15.9444</v>
      </c>
      <c r="AL27">
        <v>6</v>
      </c>
    </row>
    <row r="28" spans="3:38" x14ac:dyDescent="0.15">
      <c r="C28" t="s">
        <v>57</v>
      </c>
      <c r="D28">
        <v>25</v>
      </c>
      <c r="E28" s="3">
        <f t="shared" si="2"/>
        <v>256.23499505719531</v>
      </c>
      <c r="F28" s="2">
        <f t="shared" si="0"/>
        <v>0.90507607378483912</v>
      </c>
      <c r="G28" s="2">
        <f t="shared" si="3"/>
        <v>1.9394608565818283</v>
      </c>
      <c r="H28" s="2">
        <f t="shared" si="3"/>
        <v>3.6386220914548847E-3</v>
      </c>
      <c r="I28" s="2">
        <f t="shared" si="3"/>
        <v>0.1490580360223587</v>
      </c>
      <c r="J28" s="2">
        <f t="shared" si="3"/>
        <v>1.2045093819988584E-2</v>
      </c>
      <c r="K28" s="2">
        <f t="shared" si="3"/>
        <v>0.1769123154810823</v>
      </c>
      <c r="L28" s="2">
        <f t="shared" si="3"/>
        <v>1.6868150137075679</v>
      </c>
      <c r="M28" s="2">
        <f t="shared" si="3"/>
        <v>2.5269603076517714E-2</v>
      </c>
      <c r="N28" s="2">
        <f t="shared" si="3"/>
        <v>1.8318580184565969E-3</v>
      </c>
      <c r="O28" s="2">
        <f t="shared" si="3"/>
        <v>1.380167000207025E-3</v>
      </c>
      <c r="P28" s="2">
        <f t="shared" si="3"/>
        <v>3.5382463096216461E-3</v>
      </c>
      <c r="Q28" s="2">
        <f t="shared" si="3"/>
        <v>0</v>
      </c>
      <c r="R28" s="2">
        <f t="shared" si="3"/>
        <v>4</v>
      </c>
      <c r="T28" s="3">
        <f t="shared" si="15"/>
        <v>938.37228913851402</v>
      </c>
      <c r="U28" s="3">
        <f t="shared" si="16"/>
        <v>950.67492399671278</v>
      </c>
      <c r="V28" s="5">
        <f t="shared" si="17"/>
        <v>6.6636972164541008E-2</v>
      </c>
      <c r="W28" s="2">
        <f t="shared" si="18"/>
        <v>0.16110312984234729</v>
      </c>
      <c r="X28" s="2">
        <f t="shared" si="19"/>
        <v>1.8669393542073138</v>
      </c>
      <c r="Z28">
        <v>7.7287999999999997</v>
      </c>
      <c r="AA28">
        <v>1.4500000000000001E-2</v>
      </c>
      <c r="AB28">
        <v>0.59399999999999997</v>
      </c>
      <c r="AC28">
        <v>4.8000000000000001E-2</v>
      </c>
      <c r="AD28">
        <v>0.70499999999999996</v>
      </c>
      <c r="AE28">
        <v>6.7220000000000004</v>
      </c>
      <c r="AF28">
        <v>0.1007</v>
      </c>
      <c r="AG28">
        <v>7.3000000000000001E-3</v>
      </c>
      <c r="AH28">
        <v>5.4999999999999997E-3</v>
      </c>
      <c r="AI28">
        <v>1.41E-2</v>
      </c>
      <c r="AJ28">
        <v>0</v>
      </c>
      <c r="AK28">
        <v>15.940099999999999</v>
      </c>
      <c r="AL28">
        <v>6</v>
      </c>
    </row>
    <row r="29" spans="3:38" x14ac:dyDescent="0.15">
      <c r="C29" t="s">
        <v>58</v>
      </c>
      <c r="D29">
        <v>26</v>
      </c>
      <c r="E29" s="3">
        <f t="shared" si="2"/>
        <v>266.91145318457842</v>
      </c>
      <c r="F29" s="2">
        <f t="shared" si="0"/>
        <v>0.908168961667287</v>
      </c>
      <c r="G29" s="2">
        <f t="shared" si="3"/>
        <v>1.9203902317000716</v>
      </c>
      <c r="H29" s="2">
        <f t="shared" si="3"/>
        <v>3.402019949344923E-3</v>
      </c>
      <c r="I29" s="2">
        <f t="shared" si="3"/>
        <v>0.14876332822613425</v>
      </c>
      <c r="J29" s="2">
        <f t="shared" si="3"/>
        <v>1.2157218348394358E-2</v>
      </c>
      <c r="K29" s="2">
        <f t="shared" si="3"/>
        <v>0.17282761639723584</v>
      </c>
      <c r="L29" s="2">
        <f t="shared" si="3"/>
        <v>1.7091898314624308</v>
      </c>
      <c r="M29" s="2">
        <f t="shared" si="3"/>
        <v>2.4939808011006533E-2</v>
      </c>
      <c r="N29" s="2">
        <f t="shared" si="3"/>
        <v>3.3770050967762105E-3</v>
      </c>
      <c r="O29" s="2">
        <f t="shared" si="3"/>
        <v>1.8010693849473123E-3</v>
      </c>
      <c r="P29" s="2">
        <f t="shared" si="3"/>
        <v>3.1268565710890843E-3</v>
      </c>
      <c r="Q29" s="2">
        <f t="shared" si="3"/>
        <v>0</v>
      </c>
      <c r="R29" s="2">
        <f t="shared" si="3"/>
        <v>4</v>
      </c>
      <c r="T29" s="3">
        <f t="shared" si="15"/>
        <v>935.49644887202783</v>
      </c>
      <c r="U29" s="3">
        <f t="shared" si="16"/>
        <v>951.94355811262926</v>
      </c>
      <c r="V29" s="5">
        <f t="shared" si="17"/>
        <v>6.6464463275069552E-2</v>
      </c>
      <c r="W29" s="2">
        <f t="shared" si="18"/>
        <v>0.16092054657452862</v>
      </c>
      <c r="X29" s="2">
        <f t="shared" si="19"/>
        <v>1.8871955223413901</v>
      </c>
      <c r="Z29">
        <v>7.6769999999999996</v>
      </c>
      <c r="AA29">
        <v>1.3599999999999999E-2</v>
      </c>
      <c r="AB29">
        <v>0.59470000000000001</v>
      </c>
      <c r="AC29">
        <v>4.8599999999999997E-2</v>
      </c>
      <c r="AD29">
        <v>0.69089999999999996</v>
      </c>
      <c r="AE29">
        <v>6.8327</v>
      </c>
      <c r="AF29">
        <v>9.9699999999999997E-2</v>
      </c>
      <c r="AG29">
        <v>1.35E-2</v>
      </c>
      <c r="AH29">
        <v>7.1999999999999998E-3</v>
      </c>
      <c r="AI29">
        <v>1.2500000000000001E-2</v>
      </c>
      <c r="AJ29">
        <v>0</v>
      </c>
      <c r="AK29">
        <v>15.990500000000001</v>
      </c>
      <c r="AL29">
        <v>6</v>
      </c>
    </row>
    <row r="30" spans="3:38" x14ac:dyDescent="0.15">
      <c r="C30" t="s">
        <v>59</v>
      </c>
      <c r="D30">
        <v>27</v>
      </c>
      <c r="E30" s="3">
        <f t="shared" si="2"/>
        <v>277.58791131196159</v>
      </c>
      <c r="F30" s="2">
        <f t="shared" si="0"/>
        <v>0.90680198430208458</v>
      </c>
      <c r="G30" s="2">
        <f t="shared" si="3"/>
        <v>1.9308668579375321</v>
      </c>
      <c r="H30" s="2">
        <f t="shared" si="3"/>
        <v>2.4055025871681469E-3</v>
      </c>
      <c r="I30" s="2">
        <f t="shared" si="3"/>
        <v>0.14929150431612312</v>
      </c>
      <c r="J30" s="2">
        <f t="shared" si="3"/>
        <v>1.1726825112444718E-2</v>
      </c>
      <c r="K30" s="2">
        <f t="shared" si="3"/>
        <v>0.174649510755854</v>
      </c>
      <c r="L30" s="2">
        <f t="shared" si="3"/>
        <v>1.6993121766039816</v>
      </c>
      <c r="M30" s="2">
        <f t="shared" si="3"/>
        <v>2.4380771013693823E-2</v>
      </c>
      <c r="N30" s="2">
        <f t="shared" si="3"/>
        <v>3.0820501898091886E-3</v>
      </c>
      <c r="O30" s="2">
        <f t="shared" si="3"/>
        <v>2.1298720823884638E-3</v>
      </c>
      <c r="P30" s="2">
        <f t="shared" si="3"/>
        <v>2.1298720823884638E-3</v>
      </c>
      <c r="Q30" s="2">
        <f t="shared" si="3"/>
        <v>0</v>
      </c>
      <c r="R30" s="2">
        <f t="shared" si="3"/>
        <v>4</v>
      </c>
      <c r="T30" s="3">
        <f t="shared" si="15"/>
        <v>930.56558573866721</v>
      </c>
      <c r="U30" s="3">
        <f t="shared" si="16"/>
        <v>947.73192590550877</v>
      </c>
      <c r="V30" s="5">
        <f t="shared" si="17"/>
        <v>6.7441773055865281E-2</v>
      </c>
      <c r="W30" s="2">
        <f t="shared" si="18"/>
        <v>0.16101832942856784</v>
      </c>
      <c r="X30" s="2">
        <f t="shared" si="19"/>
        <v>1.8791736096320335</v>
      </c>
      <c r="Z30">
        <v>7.7058</v>
      </c>
      <c r="AA30">
        <v>9.5999999999999992E-3</v>
      </c>
      <c r="AB30">
        <v>0.5958</v>
      </c>
      <c r="AC30">
        <v>4.6800000000000001E-2</v>
      </c>
      <c r="AD30">
        <v>0.69699999999999995</v>
      </c>
      <c r="AE30">
        <v>6.7816999999999998</v>
      </c>
      <c r="AF30">
        <v>9.7299999999999998E-2</v>
      </c>
      <c r="AG30">
        <v>1.23E-2</v>
      </c>
      <c r="AH30">
        <v>8.5000000000000006E-3</v>
      </c>
      <c r="AI30">
        <v>8.5000000000000006E-3</v>
      </c>
      <c r="AJ30">
        <v>0</v>
      </c>
      <c r="AK30">
        <v>15.9634</v>
      </c>
      <c r="AL30">
        <v>6</v>
      </c>
    </row>
    <row r="31" spans="3:38" x14ac:dyDescent="0.15">
      <c r="C31" t="s">
        <v>60</v>
      </c>
      <c r="D31">
        <v>28</v>
      </c>
      <c r="E31" s="3">
        <f t="shared" si="2"/>
        <v>288.2643694393447</v>
      </c>
      <c r="F31" s="2">
        <f t="shared" si="0"/>
        <v>0.90578441145566724</v>
      </c>
      <c r="G31" s="2">
        <f t="shared" si="3"/>
        <v>1.9387286572744038</v>
      </c>
      <c r="H31" s="2">
        <f t="shared" si="3"/>
        <v>2.559245273550702E-3</v>
      </c>
      <c r="I31" s="2">
        <f t="shared" si="3"/>
        <v>0.14856167906562456</v>
      </c>
      <c r="J31" s="2">
        <f t="shared" si="3"/>
        <v>1.2118779089460678E-2</v>
      </c>
      <c r="K31" s="2">
        <f t="shared" si="3"/>
        <v>0.17548393571778048</v>
      </c>
      <c r="L31" s="2">
        <f t="shared" si="3"/>
        <v>1.6870946293485216</v>
      </c>
      <c r="M31" s="2">
        <f t="shared" si="3"/>
        <v>2.5993902974495366E-2</v>
      </c>
      <c r="N31" s="2">
        <f t="shared" si="3"/>
        <v>5.5952127059000645E-3</v>
      </c>
      <c r="O31" s="2">
        <f t="shared" si="3"/>
        <v>2.0825231147520418E-3</v>
      </c>
      <c r="P31" s="2">
        <f t="shared" si="3"/>
        <v>1.8065260754475544E-3</v>
      </c>
      <c r="Q31" s="2">
        <f t="shared" si="3"/>
        <v>0</v>
      </c>
      <c r="R31" s="2">
        <f t="shared" si="3"/>
        <v>4</v>
      </c>
      <c r="T31" s="3">
        <f t="shared" si="15"/>
        <v>944.60531980806388</v>
      </c>
      <c r="U31" s="3">
        <f t="shared" si="16"/>
        <v>951.59605725684037</v>
      </c>
      <c r="V31" s="5">
        <f t="shared" si="17"/>
        <v>6.6565467752255025E-2</v>
      </c>
      <c r="W31" s="2">
        <f t="shared" si="18"/>
        <v>0.16068045815508525</v>
      </c>
      <c r="X31" s="2">
        <f t="shared" si="19"/>
        <v>1.8702563008869542</v>
      </c>
      <c r="Z31">
        <v>7.7268999999999997</v>
      </c>
      <c r="AA31">
        <v>1.0200000000000001E-2</v>
      </c>
      <c r="AB31">
        <v>0.59209999999999996</v>
      </c>
      <c r="AC31">
        <v>4.8300000000000003E-2</v>
      </c>
      <c r="AD31">
        <v>0.69940000000000002</v>
      </c>
      <c r="AE31">
        <v>6.7240000000000002</v>
      </c>
      <c r="AF31">
        <v>0.1036</v>
      </c>
      <c r="AG31">
        <v>2.23E-2</v>
      </c>
      <c r="AH31">
        <v>8.3000000000000001E-3</v>
      </c>
      <c r="AI31">
        <v>7.1999999999999998E-3</v>
      </c>
      <c r="AJ31">
        <v>0</v>
      </c>
      <c r="AK31">
        <v>15.9422</v>
      </c>
      <c r="AL31">
        <v>6</v>
      </c>
    </row>
    <row r="32" spans="3:38" x14ac:dyDescent="0.15">
      <c r="C32" t="s">
        <v>61</v>
      </c>
      <c r="D32">
        <v>29</v>
      </c>
      <c r="E32" s="3">
        <f t="shared" si="2"/>
        <v>298.94082756672782</v>
      </c>
      <c r="F32" s="2">
        <f t="shared" si="0"/>
        <v>0.90556207025211877</v>
      </c>
      <c r="G32" s="2">
        <f t="shared" si="3"/>
        <v>1.9231197492790519</v>
      </c>
      <c r="H32" s="2">
        <f t="shared" si="3"/>
        <v>2.1018522573017467E-3</v>
      </c>
      <c r="I32" s="2">
        <f t="shared" si="3"/>
        <v>0.14983203948479598</v>
      </c>
      <c r="J32" s="2">
        <f t="shared" si="3"/>
        <v>1.2160716631531536E-2</v>
      </c>
      <c r="K32" s="2">
        <f t="shared" si="3"/>
        <v>0.17733127318449382</v>
      </c>
      <c r="L32" s="2">
        <f t="shared" si="3"/>
        <v>1.7004234982077955</v>
      </c>
      <c r="M32" s="2">
        <f t="shared" si="3"/>
        <v>2.6248131165589671E-2</v>
      </c>
      <c r="N32" s="2">
        <f t="shared" si="3"/>
        <v>4.5540132241537858E-3</v>
      </c>
      <c r="O32" s="2">
        <f t="shared" si="3"/>
        <v>1.2010584327438554E-3</v>
      </c>
      <c r="P32" s="2">
        <f t="shared" si="3"/>
        <v>3.0026460818596387E-3</v>
      </c>
      <c r="Q32" s="2">
        <f t="shared" si="3"/>
        <v>0</v>
      </c>
      <c r="R32" s="2">
        <f t="shared" si="3"/>
        <v>4</v>
      </c>
      <c r="T32" s="3">
        <f t="shared" si="15"/>
        <v>946.76687401282072</v>
      </c>
      <c r="U32" s="3">
        <f t="shared" si="16"/>
        <v>955.69190736836822</v>
      </c>
      <c r="V32" s="5">
        <f t="shared" si="17"/>
        <v>6.8235132210260285E-2</v>
      </c>
      <c r="W32" s="2">
        <f t="shared" si="18"/>
        <v>0.16199275611632752</v>
      </c>
      <c r="X32" s="2">
        <f t="shared" si="19"/>
        <v>1.8835098430491868</v>
      </c>
      <c r="Z32">
        <v>7.6856999999999998</v>
      </c>
      <c r="AA32">
        <v>8.3999999999999995E-3</v>
      </c>
      <c r="AB32">
        <v>0.5988</v>
      </c>
      <c r="AC32">
        <v>4.8599999999999997E-2</v>
      </c>
      <c r="AD32">
        <v>0.7087</v>
      </c>
      <c r="AE32">
        <v>6.7957000000000001</v>
      </c>
      <c r="AF32">
        <v>0.10489999999999999</v>
      </c>
      <c r="AG32">
        <v>1.8200000000000001E-2</v>
      </c>
      <c r="AH32">
        <v>4.7999999999999996E-3</v>
      </c>
      <c r="AI32">
        <v>1.2E-2</v>
      </c>
      <c r="AJ32">
        <v>0</v>
      </c>
      <c r="AK32">
        <v>15.985900000000001</v>
      </c>
      <c r="AL32">
        <v>6</v>
      </c>
    </row>
    <row r="33" spans="3:38" x14ac:dyDescent="0.15">
      <c r="C33" t="s">
        <v>62</v>
      </c>
      <c r="D33">
        <v>30</v>
      </c>
      <c r="E33" s="3">
        <f t="shared" si="2"/>
        <v>309.61728569411099</v>
      </c>
      <c r="F33" s="2">
        <f t="shared" si="0"/>
        <v>0.90538606604518046</v>
      </c>
      <c r="G33" s="2">
        <f t="shared" si="3"/>
        <v>1.9292340262945262</v>
      </c>
      <c r="H33" s="2">
        <f t="shared" si="3"/>
        <v>3.2069550838380741E-3</v>
      </c>
      <c r="I33" s="2">
        <f t="shared" si="3"/>
        <v>0.14899813971550802</v>
      </c>
      <c r="J33" s="2">
        <f t="shared" si="3"/>
        <v>1.2326733603502596E-2</v>
      </c>
      <c r="K33" s="2">
        <f t="shared" si="3"/>
        <v>0.17723437705523856</v>
      </c>
      <c r="L33" s="2">
        <f t="shared" si="3"/>
        <v>1.6960032069550841</v>
      </c>
      <c r="M33" s="2">
        <f t="shared" si="3"/>
        <v>2.6281999085516716E-2</v>
      </c>
      <c r="N33" s="2">
        <f t="shared" si="3"/>
        <v>2.9313573813207396E-3</v>
      </c>
      <c r="O33" s="2">
        <f t="shared" si="3"/>
        <v>1.8289665712514017E-3</v>
      </c>
      <c r="P33" s="2">
        <f t="shared" si="3"/>
        <v>1.9291839176213414E-3</v>
      </c>
      <c r="Q33" s="2">
        <f t="shared" si="3"/>
        <v>0</v>
      </c>
      <c r="R33" s="2">
        <f t="shared" si="3"/>
        <v>4</v>
      </c>
      <c r="T33" s="3">
        <f t="shared" si="15"/>
        <v>947.05382751400396</v>
      </c>
      <c r="U33" s="3">
        <f t="shared" si="16"/>
        <v>953.63117699009729</v>
      </c>
      <c r="V33" s="5">
        <f t="shared" si="17"/>
        <v>6.6093339930975312E-2</v>
      </c>
      <c r="W33" s="2">
        <f t="shared" si="18"/>
        <v>0.1613248733190106</v>
      </c>
      <c r="X33" s="2">
        <f t="shared" si="19"/>
        <v>1.8779979079628948</v>
      </c>
      <c r="Z33">
        <v>7.7001999999999997</v>
      </c>
      <c r="AA33">
        <v>1.2800000000000001E-2</v>
      </c>
      <c r="AB33">
        <v>0.59470000000000001</v>
      </c>
      <c r="AC33">
        <v>4.9200000000000001E-2</v>
      </c>
      <c r="AD33">
        <v>0.70740000000000003</v>
      </c>
      <c r="AE33">
        <v>6.7693000000000003</v>
      </c>
      <c r="AF33">
        <v>0.10489999999999999</v>
      </c>
      <c r="AG33">
        <v>1.17E-2</v>
      </c>
      <c r="AH33">
        <v>7.3000000000000001E-3</v>
      </c>
      <c r="AI33">
        <v>7.7000000000000002E-3</v>
      </c>
      <c r="AJ33">
        <v>0</v>
      </c>
      <c r="AK33">
        <v>15.965299999999999</v>
      </c>
      <c r="AL33">
        <v>6</v>
      </c>
    </row>
    <row r="34" spans="3:38" x14ac:dyDescent="0.15">
      <c r="C34" t="s">
        <v>63</v>
      </c>
      <c r="D34">
        <v>31</v>
      </c>
      <c r="E34" s="3">
        <f t="shared" si="2"/>
        <v>320.2937438214941</v>
      </c>
      <c r="F34" s="2">
        <f t="shared" si="0"/>
        <v>0.90646267545725223</v>
      </c>
      <c r="G34" s="2">
        <f t="shared" si="3"/>
        <v>1.9214467505018229</v>
      </c>
      <c r="H34" s="2">
        <f t="shared" si="3"/>
        <v>2.2511677932927705E-3</v>
      </c>
      <c r="I34" s="2">
        <f t="shared" si="3"/>
        <v>0.14900229494050038</v>
      </c>
      <c r="J34" s="2">
        <f t="shared" si="3"/>
        <v>1.180612442704653E-2</v>
      </c>
      <c r="K34" s="2">
        <f t="shared" si="3"/>
        <v>0.17601630846001362</v>
      </c>
      <c r="L34" s="2">
        <f t="shared" si="3"/>
        <v>1.7057598629288944</v>
      </c>
      <c r="M34" s="2">
        <f t="shared" si="3"/>
        <v>2.6913961617589126E-2</v>
      </c>
      <c r="N34" s="2">
        <f t="shared" si="3"/>
        <v>2.0510639894445247E-3</v>
      </c>
      <c r="O34" s="2">
        <f t="shared" si="3"/>
        <v>1.4257396024187547E-3</v>
      </c>
      <c r="P34" s="2">
        <f t="shared" si="3"/>
        <v>3.3517387144581254E-3</v>
      </c>
      <c r="Q34" s="2">
        <f t="shared" si="3"/>
        <v>0</v>
      </c>
      <c r="R34" s="2">
        <f t="shared" si="3"/>
        <v>4</v>
      </c>
      <c r="T34" s="3">
        <f t="shared" si="15"/>
        <v>952.36576789723415</v>
      </c>
      <c r="U34" s="3">
        <f t="shared" si="16"/>
        <v>950.09721117829872</v>
      </c>
      <c r="V34" s="5">
        <f t="shared" si="17"/>
        <v>6.8022786820663206E-2</v>
      </c>
      <c r="W34" s="2">
        <f t="shared" si="18"/>
        <v>0.16080841936754692</v>
      </c>
      <c r="X34" s="2">
        <f t="shared" si="19"/>
        <v>1.8852529749807712</v>
      </c>
      <c r="Z34">
        <v>7.6818</v>
      </c>
      <c r="AA34">
        <v>8.9999999999999993E-3</v>
      </c>
      <c r="AB34">
        <v>0.59570000000000001</v>
      </c>
      <c r="AC34">
        <v>4.7199999999999999E-2</v>
      </c>
      <c r="AD34">
        <v>0.70369999999999999</v>
      </c>
      <c r="AE34">
        <v>6.8194999999999997</v>
      </c>
      <c r="AF34">
        <v>0.1076</v>
      </c>
      <c r="AG34">
        <v>8.2000000000000007E-3</v>
      </c>
      <c r="AH34">
        <v>5.7000000000000002E-3</v>
      </c>
      <c r="AI34">
        <v>1.34E-2</v>
      </c>
      <c r="AJ34">
        <v>0</v>
      </c>
      <c r="AK34">
        <v>15.9917</v>
      </c>
      <c r="AL34">
        <v>6</v>
      </c>
    </row>
    <row r="35" spans="3:38" x14ac:dyDescent="0.15">
      <c r="C35" t="s">
        <v>64</v>
      </c>
      <c r="D35">
        <v>32</v>
      </c>
      <c r="E35" s="3">
        <f t="shared" si="2"/>
        <v>330.97020194887727</v>
      </c>
      <c r="F35" s="2">
        <f t="shared" si="0"/>
        <v>0.90556081180123393</v>
      </c>
      <c r="G35" s="2">
        <f t="shared" si="3"/>
        <v>1.9213957414876652</v>
      </c>
      <c r="H35" s="2">
        <f t="shared" si="3"/>
        <v>1.6258637401119344E-3</v>
      </c>
      <c r="I35" s="2">
        <f t="shared" si="3"/>
        <v>0.14970453053184504</v>
      </c>
      <c r="J35" s="2">
        <f t="shared" si="3"/>
        <v>1.2106431541756557E-2</v>
      </c>
      <c r="K35" s="2">
        <f t="shared" si="3"/>
        <v>0.17726917424881969</v>
      </c>
      <c r="L35" s="2">
        <f t="shared" si="3"/>
        <v>1.6998030203545633</v>
      </c>
      <c r="M35" s="2">
        <f t="shared" si="3"/>
        <v>2.6263952724885093E-2</v>
      </c>
      <c r="N35" s="2">
        <f t="shared" si="3"/>
        <v>5.82809617609355E-3</v>
      </c>
      <c r="O35" s="2">
        <f t="shared" si="3"/>
        <v>2.2261826595378793E-3</v>
      </c>
      <c r="P35" s="2">
        <f t="shared" si="3"/>
        <v>3.7519932464121562E-3</v>
      </c>
      <c r="Q35" s="2">
        <f t="shared" si="3"/>
        <v>0</v>
      </c>
      <c r="R35" s="2">
        <f t="shared" si="3"/>
        <v>4</v>
      </c>
      <c r="T35" s="3">
        <f t="shared" si="15"/>
        <v>946.90095495424987</v>
      </c>
      <c r="U35" s="3">
        <f t="shared" si="16"/>
        <v>956.60319819904316</v>
      </c>
      <c r="V35" s="5">
        <f t="shared" si="17"/>
        <v>6.9049182378138382E-2</v>
      </c>
      <c r="W35" s="2">
        <f t="shared" si="18"/>
        <v>0.1618109620736016</v>
      </c>
      <c r="X35" s="2">
        <f t="shared" si="19"/>
        <v>1.8851264734390143</v>
      </c>
      <c r="Z35">
        <v>7.6814999999999998</v>
      </c>
      <c r="AA35">
        <v>6.4999999999999997E-3</v>
      </c>
      <c r="AB35">
        <v>0.59850000000000003</v>
      </c>
      <c r="AC35">
        <v>4.8399999999999999E-2</v>
      </c>
      <c r="AD35">
        <v>0.7087</v>
      </c>
      <c r="AE35">
        <v>6.7956000000000003</v>
      </c>
      <c r="AF35">
        <v>0.105</v>
      </c>
      <c r="AG35">
        <v>2.3300000000000001E-2</v>
      </c>
      <c r="AH35">
        <v>8.8999999999999999E-3</v>
      </c>
      <c r="AI35">
        <v>1.4999999999999999E-2</v>
      </c>
      <c r="AJ35">
        <v>0</v>
      </c>
      <c r="AK35">
        <v>15.9915</v>
      </c>
      <c r="AL35">
        <v>6</v>
      </c>
    </row>
    <row r="36" spans="3:38" x14ac:dyDescent="0.15">
      <c r="C36" t="s">
        <v>65</v>
      </c>
      <c r="D36">
        <v>33</v>
      </c>
      <c r="E36" s="3">
        <f t="shared" si="2"/>
        <v>341.64666007626039</v>
      </c>
      <c r="F36" s="2">
        <f t="shared" si="0"/>
        <v>0.90664559046301796</v>
      </c>
      <c r="G36" s="2">
        <f t="shared" si="3"/>
        <v>1.9074358302449494</v>
      </c>
      <c r="H36" s="2">
        <f t="shared" si="3"/>
        <v>2.0214876651817467E-3</v>
      </c>
      <c r="I36" s="2">
        <f t="shared" si="3"/>
        <v>0.14886634472603852</v>
      </c>
      <c r="J36" s="2">
        <f t="shared" si="3"/>
        <v>1.2553188834400229E-2</v>
      </c>
      <c r="K36" s="2">
        <f t="shared" si="3"/>
        <v>0.17686769238448197</v>
      </c>
      <c r="L36" s="2">
        <f t="shared" si="3"/>
        <v>1.7177154693719663</v>
      </c>
      <c r="M36" s="2">
        <f t="shared" si="3"/>
        <v>2.6678645852830706E-2</v>
      </c>
      <c r="N36" s="2">
        <f t="shared" si="3"/>
        <v>2.9947965410099951E-3</v>
      </c>
      <c r="O36" s="2">
        <f t="shared" si="3"/>
        <v>1.8717478381312469E-3</v>
      </c>
      <c r="P36" s="2">
        <f t="shared" si="3"/>
        <v>2.9947965410099951E-3</v>
      </c>
      <c r="Q36" s="2">
        <f t="shared" si="3"/>
        <v>0</v>
      </c>
      <c r="R36" s="2">
        <f t="shared" si="3"/>
        <v>4</v>
      </c>
      <c r="T36" s="3">
        <f t="shared" si="15"/>
        <v>950.39716850713478</v>
      </c>
      <c r="U36" s="3">
        <f t="shared" si="16"/>
        <v>960.13503013514014</v>
      </c>
      <c r="V36" s="5">
        <f t="shared" si="17"/>
        <v>6.76324885511424E-2</v>
      </c>
      <c r="W36" s="2">
        <f t="shared" si="18"/>
        <v>0.16141953356043875</v>
      </c>
      <c r="X36" s="2">
        <f t="shared" si="19"/>
        <v>1.8994497061355893</v>
      </c>
      <c r="Z36">
        <v>7.6429999999999998</v>
      </c>
      <c r="AA36">
        <v>8.0999999999999996E-3</v>
      </c>
      <c r="AB36">
        <v>0.59650000000000003</v>
      </c>
      <c r="AC36">
        <v>5.0299999999999997E-2</v>
      </c>
      <c r="AD36">
        <v>0.7087</v>
      </c>
      <c r="AE36">
        <v>6.8827999999999996</v>
      </c>
      <c r="AF36">
        <v>0.1069</v>
      </c>
      <c r="AG36">
        <v>1.2E-2</v>
      </c>
      <c r="AH36">
        <v>7.4999999999999997E-3</v>
      </c>
      <c r="AI36">
        <v>1.2E-2</v>
      </c>
      <c r="AJ36">
        <v>0</v>
      </c>
      <c r="AK36">
        <v>16.027799999999999</v>
      </c>
      <c r="AL36">
        <v>6</v>
      </c>
    </row>
    <row r="37" spans="3:38" x14ac:dyDescent="0.15">
      <c r="C37" t="s">
        <v>66</v>
      </c>
      <c r="D37">
        <v>34</v>
      </c>
      <c r="E37" s="3">
        <f t="shared" si="2"/>
        <v>352.3231182036435</v>
      </c>
      <c r="F37" s="2">
        <f t="shared" si="0"/>
        <v>0.90717513295922581</v>
      </c>
      <c r="G37" s="2">
        <f t="shared" si="3"/>
        <v>1.9194576305107853</v>
      </c>
      <c r="H37" s="2">
        <f t="shared" si="3"/>
        <v>3.352283743300123E-3</v>
      </c>
      <c r="I37" s="2">
        <f t="shared" si="3"/>
        <v>0.15127805817713316</v>
      </c>
      <c r="J37" s="2">
        <f t="shared" si="3"/>
        <v>1.2133265787317609E-2</v>
      </c>
      <c r="K37" s="2">
        <f t="shared" si="3"/>
        <v>0.17421868648016461</v>
      </c>
      <c r="L37" s="2">
        <f t="shared" si="3"/>
        <v>1.7026349200392767</v>
      </c>
      <c r="M37" s="2">
        <f t="shared" si="3"/>
        <v>2.6843286989261434E-2</v>
      </c>
      <c r="N37" s="2">
        <f t="shared" si="3"/>
        <v>5.3286301292755685E-3</v>
      </c>
      <c r="O37" s="2">
        <f t="shared" si="3"/>
        <v>1.9513293431149968E-3</v>
      </c>
      <c r="P37" s="2">
        <f t="shared" si="3"/>
        <v>2.8019088003702519E-3</v>
      </c>
      <c r="Q37" s="2">
        <f t="shared" si="3"/>
        <v>0</v>
      </c>
      <c r="R37" s="2">
        <f t="shared" si="3"/>
        <v>4</v>
      </c>
      <c r="T37" s="3">
        <f t="shared" si="15"/>
        <v>951.77566983316262</v>
      </c>
      <c r="U37" s="3">
        <f t="shared" si="16"/>
        <v>954.01082274799705</v>
      </c>
      <c r="V37" s="5">
        <f t="shared" si="17"/>
        <v>6.7621066851792783E-2</v>
      </c>
      <c r="W37" s="2">
        <f t="shared" si="18"/>
        <v>0.16341132396445077</v>
      </c>
      <c r="X37" s="2">
        <f t="shared" si="19"/>
        <v>1.8841335659918321</v>
      </c>
      <c r="Z37">
        <v>7.6726000000000001</v>
      </c>
      <c r="AA37">
        <v>1.34E-2</v>
      </c>
      <c r="AB37">
        <v>0.60470000000000002</v>
      </c>
      <c r="AC37">
        <v>4.8500000000000001E-2</v>
      </c>
      <c r="AD37">
        <v>0.69640000000000002</v>
      </c>
      <c r="AE37">
        <v>6.8059000000000003</v>
      </c>
      <c r="AF37">
        <v>0.10730000000000001</v>
      </c>
      <c r="AG37">
        <v>2.1299999999999999E-2</v>
      </c>
      <c r="AH37">
        <v>7.7999999999999996E-3</v>
      </c>
      <c r="AI37">
        <v>1.12E-2</v>
      </c>
      <c r="AJ37">
        <v>0</v>
      </c>
      <c r="AK37">
        <v>15.989100000000001</v>
      </c>
      <c r="AL37">
        <v>6</v>
      </c>
    </row>
    <row r="38" spans="3:38" x14ac:dyDescent="0.15">
      <c r="C38" t="s">
        <v>67</v>
      </c>
      <c r="D38">
        <v>35</v>
      </c>
      <c r="E38" s="3">
        <f t="shared" si="2"/>
        <v>362.99957633102667</v>
      </c>
      <c r="F38" s="2">
        <f t="shared" si="0"/>
        <v>0.90788111980894259</v>
      </c>
      <c r="G38" s="2">
        <f t="shared" si="3"/>
        <v>1.9132998894226863</v>
      </c>
      <c r="H38" s="2">
        <f t="shared" si="3"/>
        <v>3.9233080733933482E-3</v>
      </c>
      <c r="I38" s="2">
        <f t="shared" si="3"/>
        <v>0.14956050203349805</v>
      </c>
      <c r="J38" s="2">
        <f t="shared" si="3"/>
        <v>1.2719514709281621E-2</v>
      </c>
      <c r="K38" s="2">
        <f t="shared" si="3"/>
        <v>0.17350017804821669</v>
      </c>
      <c r="L38" s="2">
        <f t="shared" si="3"/>
        <v>1.7099375894145648</v>
      </c>
      <c r="M38" s="2">
        <f t="shared" si="3"/>
        <v>2.7937951758304228E-2</v>
      </c>
      <c r="N38" s="2">
        <f t="shared" si="3"/>
        <v>4.1732003073674476E-3</v>
      </c>
      <c r="O38" s="2">
        <f t="shared" si="3"/>
        <v>1.5243426272420018E-3</v>
      </c>
      <c r="P38" s="2">
        <f t="shared" si="3"/>
        <v>3.3985343820477415E-3</v>
      </c>
      <c r="Q38" s="2">
        <f t="shared" si="3"/>
        <v>0</v>
      </c>
      <c r="R38" s="2">
        <f t="shared" si="3"/>
        <v>4</v>
      </c>
      <c r="T38" s="3">
        <f t="shared" si="15"/>
        <v>960.80771121557984</v>
      </c>
      <c r="U38" s="3">
        <f t="shared" si="16"/>
        <v>959.55255508561925</v>
      </c>
      <c r="V38" s="5">
        <f t="shared" si="17"/>
        <v>6.6196452779738735E-2</v>
      </c>
      <c r="W38" s="2">
        <f t="shared" si="18"/>
        <v>0.16228001674277967</v>
      </c>
      <c r="X38" s="2">
        <f t="shared" si="19"/>
        <v>1.8891353103973907</v>
      </c>
      <c r="Z38">
        <v>7.6565000000000003</v>
      </c>
      <c r="AA38">
        <v>1.5699999999999999E-2</v>
      </c>
      <c r="AB38">
        <v>0.59850000000000003</v>
      </c>
      <c r="AC38">
        <v>5.0900000000000001E-2</v>
      </c>
      <c r="AD38">
        <v>0.69430000000000003</v>
      </c>
      <c r="AE38">
        <v>6.8426999999999998</v>
      </c>
      <c r="AF38">
        <v>0.1118</v>
      </c>
      <c r="AG38">
        <v>1.67E-2</v>
      </c>
      <c r="AH38">
        <v>6.1000000000000004E-3</v>
      </c>
      <c r="AI38">
        <v>1.3599999999999999E-2</v>
      </c>
      <c r="AJ38">
        <v>0</v>
      </c>
      <c r="AK38">
        <v>16.006900000000002</v>
      </c>
      <c r="AL38">
        <v>6</v>
      </c>
    </row>
    <row r="39" spans="3:38" x14ac:dyDescent="0.15">
      <c r="C39" t="s">
        <v>68</v>
      </c>
      <c r="D39">
        <v>36</v>
      </c>
      <c r="E39" s="3">
        <f t="shared" si="2"/>
        <v>373.67603445840979</v>
      </c>
      <c r="F39" s="2">
        <f t="shared" si="0"/>
        <v>0.90604755911770551</v>
      </c>
      <c r="G39" s="2">
        <f t="shared" si="3"/>
        <v>1.9131955723245293</v>
      </c>
      <c r="H39" s="2">
        <f t="shared" ref="H39:R62" si="20">AA39/$AK39*(24/$AL39)</f>
        <v>3.0983733539891554E-3</v>
      </c>
      <c r="I39" s="2">
        <f t="shared" si="20"/>
        <v>0.14982134379450787</v>
      </c>
      <c r="J39" s="2">
        <f t="shared" si="20"/>
        <v>1.2393493415956622E-2</v>
      </c>
      <c r="K39" s="2">
        <f t="shared" si="20"/>
        <v>0.17720696634267008</v>
      </c>
      <c r="L39" s="2">
        <f t="shared" si="20"/>
        <v>1.7089278128982281</v>
      </c>
      <c r="M39" s="2">
        <f t="shared" si="20"/>
        <v>2.6785937382873989E-2</v>
      </c>
      <c r="N39" s="2">
        <f t="shared" si="20"/>
        <v>3.6730716373903696E-3</v>
      </c>
      <c r="O39" s="2">
        <f t="shared" si="20"/>
        <v>1.9239899052997174E-3</v>
      </c>
      <c r="P39" s="2">
        <f t="shared" si="20"/>
        <v>2.9484520626670992E-3</v>
      </c>
      <c r="Q39" s="2">
        <f t="shared" si="20"/>
        <v>0</v>
      </c>
      <c r="R39" s="2">
        <f t="shared" si="20"/>
        <v>4</v>
      </c>
      <c r="T39" s="3">
        <f t="shared" si="15"/>
        <v>951.296105030489</v>
      </c>
      <c r="U39" s="3">
        <f t="shared" si="16"/>
        <v>956.68178981034953</v>
      </c>
      <c r="V39" s="5">
        <f t="shared" si="17"/>
        <v>6.7089777866620029E-2</v>
      </c>
      <c r="W39" s="2">
        <f t="shared" si="18"/>
        <v>0.16221483721046448</v>
      </c>
      <c r="X39" s="2">
        <f t="shared" si="19"/>
        <v>1.8917318407835881</v>
      </c>
      <c r="Z39">
        <v>7.6567999999999996</v>
      </c>
      <c r="AA39">
        <v>1.24E-2</v>
      </c>
      <c r="AB39">
        <v>0.59960000000000002</v>
      </c>
      <c r="AC39">
        <v>4.9599999999999998E-2</v>
      </c>
      <c r="AD39">
        <v>0.70920000000000005</v>
      </c>
      <c r="AE39">
        <v>6.8392999999999997</v>
      </c>
      <c r="AF39">
        <v>0.1072</v>
      </c>
      <c r="AG39">
        <v>1.47E-2</v>
      </c>
      <c r="AH39">
        <v>7.7000000000000002E-3</v>
      </c>
      <c r="AI39">
        <v>1.18E-2</v>
      </c>
      <c r="AJ39">
        <v>0</v>
      </c>
      <c r="AK39">
        <v>16.008400000000002</v>
      </c>
      <c r="AL39">
        <v>6</v>
      </c>
    </row>
    <row r="40" spans="3:38" x14ac:dyDescent="0.15">
      <c r="C40" t="s">
        <v>69</v>
      </c>
      <c r="D40">
        <v>37</v>
      </c>
      <c r="E40" s="3">
        <f t="shared" si="2"/>
        <v>384.35249258579296</v>
      </c>
      <c r="F40" s="2">
        <f t="shared" si="0"/>
        <v>0.90739685358709621</v>
      </c>
      <c r="G40" s="2">
        <f t="shared" ref="G40:L101" si="21">Z40/$AK40*(24/$AL40)</f>
        <v>1.9165093455022817</v>
      </c>
      <c r="H40" s="2">
        <f t="shared" si="20"/>
        <v>2.8005250984559603E-3</v>
      </c>
      <c r="I40" s="2">
        <f t="shared" si="20"/>
        <v>0.15075326623741953</v>
      </c>
      <c r="J40" s="2">
        <f t="shared" si="20"/>
        <v>1.2477339501156468E-2</v>
      </c>
      <c r="K40" s="2">
        <f t="shared" si="20"/>
        <v>0.17470775770456962</v>
      </c>
      <c r="L40" s="2">
        <f t="shared" si="20"/>
        <v>1.7119209851847221</v>
      </c>
      <c r="M40" s="2">
        <f t="shared" si="20"/>
        <v>2.415452897418266E-2</v>
      </c>
      <c r="N40" s="2">
        <f t="shared" si="20"/>
        <v>2.1253985122210418E-3</v>
      </c>
      <c r="O40" s="2">
        <f t="shared" si="20"/>
        <v>2.4754641495280368E-3</v>
      </c>
      <c r="P40" s="2">
        <f t="shared" si="20"/>
        <v>2.0753891354628995E-3</v>
      </c>
      <c r="Q40" s="2">
        <f t="shared" si="20"/>
        <v>0</v>
      </c>
      <c r="R40" s="2">
        <f t="shared" si="20"/>
        <v>4</v>
      </c>
      <c r="T40" s="3">
        <f t="shared" si="15"/>
        <v>928.54950787412224</v>
      </c>
      <c r="U40" s="3">
        <f t="shared" si="16"/>
        <v>958.49572982434199</v>
      </c>
      <c r="V40" s="5">
        <f t="shared" si="17"/>
        <v>6.7375132837407009E-2</v>
      </c>
      <c r="W40" s="2">
        <f t="shared" si="18"/>
        <v>0.16323060573857601</v>
      </c>
      <c r="X40" s="2">
        <f t="shared" si="19"/>
        <v>1.8912296055510407</v>
      </c>
      <c r="Z40">
        <v>7.6646000000000001</v>
      </c>
      <c r="AA40">
        <v>1.12E-2</v>
      </c>
      <c r="AB40">
        <v>0.60289999999999999</v>
      </c>
      <c r="AC40">
        <v>4.99E-2</v>
      </c>
      <c r="AD40">
        <v>0.69869999999999999</v>
      </c>
      <c r="AE40">
        <v>6.8464</v>
      </c>
      <c r="AF40">
        <v>9.6600000000000005E-2</v>
      </c>
      <c r="AG40">
        <v>8.5000000000000006E-3</v>
      </c>
      <c r="AH40">
        <v>9.9000000000000008E-3</v>
      </c>
      <c r="AI40">
        <v>8.3000000000000001E-3</v>
      </c>
      <c r="AJ40">
        <v>0</v>
      </c>
      <c r="AK40">
        <v>15.997</v>
      </c>
      <c r="AL40">
        <v>6</v>
      </c>
    </row>
    <row r="41" spans="3:38" x14ac:dyDescent="0.15">
      <c r="C41" t="s">
        <v>70</v>
      </c>
      <c r="D41">
        <v>38</v>
      </c>
      <c r="E41" s="3">
        <f t="shared" si="2"/>
        <v>395.02895071317607</v>
      </c>
      <c r="F41" s="2">
        <f t="shared" si="0"/>
        <v>0.90723283001784238</v>
      </c>
      <c r="G41" s="2">
        <f t="shared" si="21"/>
        <v>1.9179106811174553</v>
      </c>
      <c r="H41" s="2">
        <f t="shared" si="20"/>
        <v>3.1269739022758117E-3</v>
      </c>
      <c r="I41" s="2">
        <f t="shared" si="20"/>
        <v>0.15164572636476775</v>
      </c>
      <c r="J41" s="2">
        <f t="shared" si="20"/>
        <v>1.248287981788504E-2</v>
      </c>
      <c r="K41" s="2">
        <f t="shared" si="20"/>
        <v>0.17428501741724461</v>
      </c>
      <c r="L41" s="2">
        <f t="shared" si="20"/>
        <v>1.7044509346524994</v>
      </c>
      <c r="M41" s="2">
        <f t="shared" si="20"/>
        <v>2.8117749329264096E-2</v>
      </c>
      <c r="N41" s="2">
        <f t="shared" si="20"/>
        <v>3.6773213090763542E-3</v>
      </c>
      <c r="O41" s="2">
        <f t="shared" si="20"/>
        <v>2.8518001988755404E-3</v>
      </c>
      <c r="P41" s="2">
        <f t="shared" si="20"/>
        <v>1.475931681874183E-3</v>
      </c>
      <c r="Q41" s="2">
        <f t="shared" si="20"/>
        <v>0</v>
      </c>
      <c r="R41" s="2">
        <f t="shared" si="20"/>
        <v>4</v>
      </c>
      <c r="T41" s="3">
        <f t="shared" si="15"/>
        <v>962.26971711549402</v>
      </c>
      <c r="U41" s="3">
        <f t="shared" si="16"/>
        <v>958.19466300602255</v>
      </c>
      <c r="V41" s="5">
        <f t="shared" si="17"/>
        <v>6.7192415212102632E-2</v>
      </c>
      <c r="W41" s="2">
        <f t="shared" si="18"/>
        <v>0.16412860618265279</v>
      </c>
      <c r="X41" s="2">
        <f t="shared" si="19"/>
        <v>1.8852650735776959</v>
      </c>
      <c r="Z41">
        <v>7.6668000000000003</v>
      </c>
      <c r="AA41">
        <v>1.2500000000000001E-2</v>
      </c>
      <c r="AB41">
        <v>0.60619999999999996</v>
      </c>
      <c r="AC41">
        <v>4.99E-2</v>
      </c>
      <c r="AD41">
        <v>0.69669999999999999</v>
      </c>
      <c r="AE41">
        <v>6.8135000000000003</v>
      </c>
      <c r="AF41">
        <v>0.1124</v>
      </c>
      <c r="AG41">
        <v>1.47E-2</v>
      </c>
      <c r="AH41">
        <v>1.14E-2</v>
      </c>
      <c r="AI41">
        <v>5.8999999999999999E-3</v>
      </c>
      <c r="AJ41">
        <v>0</v>
      </c>
      <c r="AK41">
        <v>15.9899</v>
      </c>
      <c r="AL41">
        <v>6</v>
      </c>
    </row>
    <row r="42" spans="3:38" x14ac:dyDescent="0.15">
      <c r="C42" t="s">
        <v>71</v>
      </c>
      <c r="D42">
        <v>39</v>
      </c>
      <c r="E42" s="3">
        <f t="shared" si="2"/>
        <v>405.70540884055919</v>
      </c>
      <c r="F42" s="2">
        <f t="shared" si="0"/>
        <v>0.90719761835761525</v>
      </c>
      <c r="G42" s="2">
        <f t="shared" si="21"/>
        <v>1.9029455604547749</v>
      </c>
      <c r="H42" s="2">
        <f t="shared" si="20"/>
        <v>2.8189568612287403E-3</v>
      </c>
      <c r="I42" s="2">
        <f t="shared" si="20"/>
        <v>0.15115097010783132</v>
      </c>
      <c r="J42" s="2">
        <f t="shared" si="20"/>
        <v>1.2448313927018952E-2</v>
      </c>
      <c r="K42" s="2">
        <f t="shared" si="20"/>
        <v>0.17574823971111928</v>
      </c>
      <c r="L42" s="2">
        <f t="shared" si="20"/>
        <v>1.718041947574886</v>
      </c>
      <c r="M42" s="2">
        <f t="shared" si="20"/>
        <v>2.5545237397329473E-2</v>
      </c>
      <c r="N42" s="2">
        <f t="shared" si="20"/>
        <v>5.7127532851449702E-3</v>
      </c>
      <c r="O42" s="2">
        <f t="shared" si="20"/>
        <v>2.3948660059996377E-3</v>
      </c>
      <c r="P42" s="2">
        <f t="shared" si="20"/>
        <v>3.1931546746661842E-3</v>
      </c>
      <c r="Q42" s="2">
        <f t="shared" si="20"/>
        <v>0</v>
      </c>
      <c r="R42" s="2">
        <f t="shared" si="20"/>
        <v>4</v>
      </c>
      <c r="T42" s="3">
        <f t="shared" si="15"/>
        <v>940.75753307662137</v>
      </c>
      <c r="U42" s="3">
        <f t="shared" si="16"/>
        <v>959.64819156433384</v>
      </c>
      <c r="V42" s="5">
        <f t="shared" si="17"/>
        <v>6.8128948566510542E-2</v>
      </c>
      <c r="W42" s="2">
        <f t="shared" si="18"/>
        <v>0.16359928403485027</v>
      </c>
      <c r="X42" s="2">
        <f t="shared" si="19"/>
        <v>1.9018978065771497</v>
      </c>
      <c r="Z42">
        <v>7.6280999999999999</v>
      </c>
      <c r="AA42">
        <v>1.1299999999999999E-2</v>
      </c>
      <c r="AB42">
        <v>0.60589999999999999</v>
      </c>
      <c r="AC42">
        <v>4.99E-2</v>
      </c>
      <c r="AD42">
        <v>0.70450000000000002</v>
      </c>
      <c r="AE42">
        <v>6.8868999999999998</v>
      </c>
      <c r="AF42">
        <v>0.1024</v>
      </c>
      <c r="AG42">
        <v>2.29E-2</v>
      </c>
      <c r="AH42">
        <v>9.5999999999999992E-3</v>
      </c>
      <c r="AI42">
        <v>1.2800000000000001E-2</v>
      </c>
      <c r="AJ42">
        <v>0</v>
      </c>
      <c r="AK42">
        <v>16.034300000000002</v>
      </c>
      <c r="AL42">
        <v>6</v>
      </c>
    </row>
    <row r="43" spans="3:38" x14ac:dyDescent="0.15">
      <c r="C43" t="s">
        <v>72</v>
      </c>
      <c r="D43">
        <v>40</v>
      </c>
      <c r="E43" s="3">
        <f t="shared" si="2"/>
        <v>416.38186696794236</v>
      </c>
      <c r="F43" s="2">
        <f t="shared" si="0"/>
        <v>0.90608331555365906</v>
      </c>
      <c r="G43" s="2">
        <f t="shared" si="21"/>
        <v>1.9214636099709679</v>
      </c>
      <c r="H43" s="2">
        <f t="shared" si="20"/>
        <v>3.1534688156972671E-3</v>
      </c>
      <c r="I43" s="2">
        <f t="shared" si="20"/>
        <v>0.15341876063670037</v>
      </c>
      <c r="J43" s="2">
        <f t="shared" si="20"/>
        <v>1.2638902793072381E-2</v>
      </c>
      <c r="K43" s="2">
        <f t="shared" si="20"/>
        <v>0.17626889578536392</v>
      </c>
      <c r="L43" s="2">
        <f t="shared" si="20"/>
        <v>1.7005956552207429</v>
      </c>
      <c r="M43" s="2">
        <f t="shared" si="20"/>
        <v>2.285013514866353E-2</v>
      </c>
      <c r="N43" s="2">
        <f t="shared" si="20"/>
        <v>5.2307538292121333E-3</v>
      </c>
      <c r="O43" s="2">
        <f t="shared" si="20"/>
        <v>1.1512663930323356E-3</v>
      </c>
      <c r="P43" s="2">
        <f t="shared" si="20"/>
        <v>3.2035238762638902E-3</v>
      </c>
      <c r="Q43" s="2">
        <f t="shared" si="20"/>
        <v>0</v>
      </c>
      <c r="R43" s="2">
        <f t="shared" si="20"/>
        <v>4</v>
      </c>
      <c r="T43" s="3">
        <f t="shared" si="15"/>
        <v>916.682809012951</v>
      </c>
      <c r="U43" s="3">
        <f t="shared" si="16"/>
        <v>963.89804897887666</v>
      </c>
      <c r="V43" s="5">
        <f t="shared" si="17"/>
        <v>6.8838222044248665E-2</v>
      </c>
      <c r="W43" s="2">
        <f t="shared" si="18"/>
        <v>0.16605766342977277</v>
      </c>
      <c r="X43" s="2">
        <f t="shared" si="19"/>
        <v>1.8832465712283515</v>
      </c>
      <c r="Z43">
        <v>7.6773999999999996</v>
      </c>
      <c r="AA43">
        <v>1.26E-2</v>
      </c>
      <c r="AB43">
        <v>0.61299999999999999</v>
      </c>
      <c r="AC43">
        <v>5.0500000000000003E-2</v>
      </c>
      <c r="AD43">
        <v>0.70430000000000004</v>
      </c>
      <c r="AE43">
        <v>6.7949000000000002</v>
      </c>
      <c r="AF43">
        <v>9.1300000000000006E-2</v>
      </c>
      <c r="AG43">
        <v>2.0899999999999998E-2</v>
      </c>
      <c r="AH43">
        <v>4.5999999999999999E-3</v>
      </c>
      <c r="AI43">
        <v>1.2800000000000001E-2</v>
      </c>
      <c r="AJ43">
        <v>0</v>
      </c>
      <c r="AK43">
        <v>15.9824</v>
      </c>
      <c r="AL43">
        <v>6</v>
      </c>
    </row>
    <row r="44" spans="3:38" x14ac:dyDescent="0.15">
      <c r="C44" t="s">
        <v>73</v>
      </c>
      <c r="D44">
        <v>41</v>
      </c>
      <c r="E44" s="3">
        <f t="shared" si="2"/>
        <v>427.05832509532547</v>
      </c>
      <c r="F44" s="2">
        <f t="shared" si="0"/>
        <v>0.90646766169154225</v>
      </c>
      <c r="G44" s="2">
        <f t="shared" si="21"/>
        <v>1.914425</v>
      </c>
      <c r="H44" s="2">
        <f t="shared" si="20"/>
        <v>3.1749999999999999E-3</v>
      </c>
      <c r="I44" s="2">
        <f t="shared" si="20"/>
        <v>0.15285000000000001</v>
      </c>
      <c r="J44" s="2">
        <f t="shared" si="20"/>
        <v>1.3375E-2</v>
      </c>
      <c r="K44" s="2">
        <f t="shared" si="20"/>
        <v>0.17624999999999999</v>
      </c>
      <c r="L44" s="2">
        <f t="shared" si="20"/>
        <v>1.7081249999999999</v>
      </c>
      <c r="M44" s="2">
        <f t="shared" si="20"/>
        <v>2.4225E-2</v>
      </c>
      <c r="N44" s="2">
        <f t="shared" si="20"/>
        <v>3.0999999999999999E-3</v>
      </c>
      <c r="O44" s="2">
        <f t="shared" si="20"/>
        <v>1.5250000000000001E-3</v>
      </c>
      <c r="P44" s="2">
        <f t="shared" si="20"/>
        <v>2.9250000000000001E-3</v>
      </c>
      <c r="Q44" s="2">
        <f t="shared" si="20"/>
        <v>0</v>
      </c>
      <c r="R44" s="2">
        <f t="shared" si="20"/>
        <v>4</v>
      </c>
      <c r="T44" s="3">
        <f t="shared" si="15"/>
        <v>929.17877810955804</v>
      </c>
      <c r="U44" s="3">
        <f t="shared" si="16"/>
        <v>972.89339025000004</v>
      </c>
      <c r="V44" s="5">
        <f t="shared" si="17"/>
        <v>6.8025000000000016E-2</v>
      </c>
      <c r="W44" s="2">
        <f t="shared" si="18"/>
        <v>0.16622500000000001</v>
      </c>
      <c r="X44" s="2">
        <f t="shared" si="19"/>
        <v>1.889</v>
      </c>
      <c r="Z44">
        <v>7.6577000000000002</v>
      </c>
      <c r="AA44">
        <v>1.2699999999999999E-2</v>
      </c>
      <c r="AB44">
        <v>0.61140000000000005</v>
      </c>
      <c r="AC44">
        <v>5.3499999999999999E-2</v>
      </c>
      <c r="AD44">
        <v>0.70499999999999996</v>
      </c>
      <c r="AE44">
        <v>6.8324999999999996</v>
      </c>
      <c r="AF44">
        <v>9.69E-2</v>
      </c>
      <c r="AG44">
        <v>1.24E-2</v>
      </c>
      <c r="AH44">
        <v>6.1000000000000004E-3</v>
      </c>
      <c r="AI44">
        <v>1.17E-2</v>
      </c>
      <c r="AJ44">
        <v>0</v>
      </c>
      <c r="AK44">
        <v>16</v>
      </c>
      <c r="AL44">
        <v>6</v>
      </c>
    </row>
    <row r="45" spans="3:38" x14ac:dyDescent="0.15">
      <c r="C45" t="s">
        <v>74</v>
      </c>
      <c r="D45">
        <v>42</v>
      </c>
      <c r="E45" s="3">
        <f t="shared" si="2"/>
        <v>437.73478322270864</v>
      </c>
      <c r="F45" s="2">
        <f t="shared" si="0"/>
        <v>0.90583001576402056</v>
      </c>
      <c r="G45" s="2">
        <f t="shared" si="21"/>
        <v>1.9235561120676161</v>
      </c>
      <c r="H45" s="2">
        <f t="shared" si="20"/>
        <v>3.1303803412114574E-3</v>
      </c>
      <c r="I45" s="2">
        <f t="shared" si="20"/>
        <v>0.15599311316324935</v>
      </c>
      <c r="J45" s="2">
        <f t="shared" si="20"/>
        <v>1.3122554390358429E-2</v>
      </c>
      <c r="K45" s="2">
        <f t="shared" si="20"/>
        <v>0.17652840820159649</v>
      </c>
      <c r="L45" s="2">
        <f t="shared" si="20"/>
        <v>1.6980435122867428</v>
      </c>
      <c r="M45" s="2">
        <f t="shared" si="20"/>
        <v>2.0059477226483019E-2</v>
      </c>
      <c r="N45" s="2">
        <f t="shared" si="20"/>
        <v>3.6562842385349818E-3</v>
      </c>
      <c r="O45" s="2">
        <f t="shared" si="20"/>
        <v>2.0284864611050243E-3</v>
      </c>
      <c r="P45" s="2">
        <f t="shared" si="20"/>
        <v>3.8566285803725152E-3</v>
      </c>
      <c r="Q45" s="2">
        <f t="shared" si="20"/>
        <v>0</v>
      </c>
      <c r="R45" s="2">
        <f t="shared" si="20"/>
        <v>4</v>
      </c>
      <c r="T45" s="3">
        <f t="shared" si="15"/>
        <v>889.7390331752041</v>
      </c>
      <c r="U45" s="3">
        <f t="shared" si="16"/>
        <v>973.83724526529966</v>
      </c>
      <c r="V45" s="5">
        <f t="shared" si="17"/>
        <v>7.0233213335420264E-2</v>
      </c>
      <c r="W45" s="2">
        <f t="shared" si="18"/>
        <v>0.16911566755360777</v>
      </c>
      <c r="X45" s="2">
        <f t="shared" si="19"/>
        <v>1.8802566911879794</v>
      </c>
      <c r="Z45">
        <v>7.681</v>
      </c>
      <c r="AA45">
        <v>1.2500000000000001E-2</v>
      </c>
      <c r="AB45">
        <v>0.62290000000000001</v>
      </c>
      <c r="AC45">
        <v>5.2400000000000002E-2</v>
      </c>
      <c r="AD45">
        <v>0.70489999999999997</v>
      </c>
      <c r="AE45">
        <v>6.7805</v>
      </c>
      <c r="AF45">
        <v>8.0100000000000005E-2</v>
      </c>
      <c r="AG45">
        <v>1.46E-2</v>
      </c>
      <c r="AH45">
        <v>8.0999999999999996E-3</v>
      </c>
      <c r="AI45">
        <v>1.54E-2</v>
      </c>
      <c r="AJ45">
        <v>0</v>
      </c>
      <c r="AK45">
        <v>15.9725</v>
      </c>
      <c r="AL45">
        <v>6</v>
      </c>
    </row>
    <row r="46" spans="3:38" x14ac:dyDescent="0.15">
      <c r="C46" t="s">
        <v>75</v>
      </c>
      <c r="D46">
        <v>43</v>
      </c>
      <c r="E46" s="3">
        <f t="shared" si="2"/>
        <v>448.41124135009176</v>
      </c>
      <c r="F46" s="2">
        <f t="shared" si="0"/>
        <v>0.90694137716711409</v>
      </c>
      <c r="G46" s="2">
        <f t="shared" si="21"/>
        <v>1.9110164462794432</v>
      </c>
      <c r="H46" s="2">
        <f t="shared" si="20"/>
        <v>2.0987276463643916E-3</v>
      </c>
      <c r="I46" s="2">
        <f t="shared" si="20"/>
        <v>0.15355690612566134</v>
      </c>
      <c r="J46" s="2">
        <f t="shared" si="20"/>
        <v>1.3092062936844539E-2</v>
      </c>
      <c r="K46" s="2">
        <f t="shared" si="20"/>
        <v>0.17581841008888363</v>
      </c>
      <c r="L46" s="2">
        <f t="shared" si="20"/>
        <v>1.7135111838447943</v>
      </c>
      <c r="M46" s="2">
        <f t="shared" si="20"/>
        <v>2.1062231022442646E-2</v>
      </c>
      <c r="N46" s="2">
        <f t="shared" si="20"/>
        <v>5.4217130864413453E-3</v>
      </c>
      <c r="O46" s="2">
        <f t="shared" si="20"/>
        <v>2.1486973522302105E-3</v>
      </c>
      <c r="P46" s="2">
        <f t="shared" si="20"/>
        <v>2.2736216168947579E-3</v>
      </c>
      <c r="Q46" s="2">
        <f t="shared" si="20"/>
        <v>0</v>
      </c>
      <c r="R46" s="2">
        <f t="shared" si="20"/>
        <v>4</v>
      </c>
      <c r="T46" s="3">
        <f t="shared" si="15"/>
        <v>899.68514451750218</v>
      </c>
      <c r="U46" s="3">
        <f t="shared" si="16"/>
        <v>971.38394848123323</v>
      </c>
      <c r="V46" s="5">
        <f t="shared" si="17"/>
        <v>6.9270504756491394E-2</v>
      </c>
      <c r="W46" s="2">
        <f t="shared" si="18"/>
        <v>0.16664896906250587</v>
      </c>
      <c r="X46" s="2">
        <f t="shared" si="19"/>
        <v>1.8969000043723494</v>
      </c>
      <c r="Z46">
        <v>7.6486999999999998</v>
      </c>
      <c r="AA46">
        <v>8.3999999999999995E-3</v>
      </c>
      <c r="AB46">
        <v>0.61460000000000004</v>
      </c>
      <c r="AC46">
        <v>5.2400000000000002E-2</v>
      </c>
      <c r="AD46">
        <v>0.70369999999999999</v>
      </c>
      <c r="AE46">
        <v>6.8582000000000001</v>
      </c>
      <c r="AF46">
        <v>8.43E-2</v>
      </c>
      <c r="AG46">
        <v>2.1700000000000001E-2</v>
      </c>
      <c r="AH46">
        <v>8.6E-3</v>
      </c>
      <c r="AI46">
        <v>9.1000000000000004E-3</v>
      </c>
      <c r="AJ46">
        <v>0</v>
      </c>
      <c r="AK46">
        <v>16.009699999999999</v>
      </c>
      <c r="AL46">
        <v>6</v>
      </c>
    </row>
    <row r="47" spans="3:38" x14ac:dyDescent="0.15">
      <c r="C47" t="s">
        <v>76</v>
      </c>
      <c r="D47">
        <v>44</v>
      </c>
      <c r="E47" s="3">
        <f t="shared" si="2"/>
        <v>459.08769947747487</v>
      </c>
      <c r="F47" s="2">
        <f t="shared" si="0"/>
        <v>0.9060688211294825</v>
      </c>
      <c r="G47" s="2">
        <f t="shared" si="21"/>
        <v>1.9222330753625365</v>
      </c>
      <c r="H47" s="2">
        <f t="shared" si="20"/>
        <v>3.8069476795151149E-3</v>
      </c>
      <c r="I47" s="2">
        <f t="shared" si="20"/>
        <v>0.15648558619480551</v>
      </c>
      <c r="J47" s="2">
        <f t="shared" si="20"/>
        <v>1.3674956796152979E-2</v>
      </c>
      <c r="K47" s="2">
        <f t="shared" si="20"/>
        <v>0.17529491321662033</v>
      </c>
      <c r="L47" s="2">
        <f t="shared" si="20"/>
        <v>1.6909109124151576</v>
      </c>
      <c r="M47" s="2">
        <f t="shared" si="20"/>
        <v>2.9528890224660004E-2</v>
      </c>
      <c r="N47" s="2">
        <f t="shared" si="20"/>
        <v>4.2828161394545044E-3</v>
      </c>
      <c r="O47" s="2">
        <f t="shared" si="20"/>
        <v>1.753199589250382E-3</v>
      </c>
      <c r="P47" s="2">
        <f t="shared" si="20"/>
        <v>2.0036566734290078E-3</v>
      </c>
      <c r="Q47" s="2">
        <f t="shared" si="20"/>
        <v>0</v>
      </c>
      <c r="R47" s="2">
        <f t="shared" si="20"/>
        <v>4</v>
      </c>
      <c r="T47" s="3">
        <f t="shared" si="15"/>
        <v>973.54498038434292</v>
      </c>
      <c r="U47" s="3">
        <f t="shared" si="16"/>
        <v>978.4520873093395</v>
      </c>
      <c r="V47" s="5">
        <f t="shared" si="17"/>
        <v>6.8600195356525645E-2</v>
      </c>
      <c r="W47" s="2">
        <f t="shared" si="18"/>
        <v>0.17016054299095851</v>
      </c>
      <c r="X47" s="2">
        <f t="shared" si="19"/>
        <v>1.8722418413604829</v>
      </c>
      <c r="Z47">
        <v>7.6749000000000001</v>
      </c>
      <c r="AA47">
        <v>1.52E-2</v>
      </c>
      <c r="AB47">
        <v>0.62480000000000002</v>
      </c>
      <c r="AC47">
        <v>5.4600000000000003E-2</v>
      </c>
      <c r="AD47">
        <v>0.69989999999999997</v>
      </c>
      <c r="AE47">
        <v>6.7512999999999996</v>
      </c>
      <c r="AF47">
        <v>0.1179</v>
      </c>
      <c r="AG47">
        <v>1.7100000000000001E-2</v>
      </c>
      <c r="AH47">
        <v>7.0000000000000001E-3</v>
      </c>
      <c r="AI47">
        <v>8.0000000000000002E-3</v>
      </c>
      <c r="AJ47">
        <v>0</v>
      </c>
      <c r="AK47">
        <v>15.970800000000001</v>
      </c>
      <c r="AL47">
        <v>6</v>
      </c>
    </row>
    <row r="48" spans="3:38" x14ac:dyDescent="0.15">
      <c r="C48" t="s">
        <v>77</v>
      </c>
      <c r="D48">
        <v>45</v>
      </c>
      <c r="E48" s="3">
        <f t="shared" si="2"/>
        <v>469.76415760485804</v>
      </c>
      <c r="F48" s="2">
        <f t="shared" si="0"/>
        <v>0.90442657277370997</v>
      </c>
      <c r="G48" s="2">
        <f t="shared" si="21"/>
        <v>1.9165322227641668</v>
      </c>
      <c r="H48" s="2">
        <f t="shared" si="20"/>
        <v>3.1766280218612037E-3</v>
      </c>
      <c r="I48" s="2">
        <f t="shared" si="20"/>
        <v>0.15480433722282672</v>
      </c>
      <c r="J48" s="2">
        <f t="shared" si="20"/>
        <v>1.3306819745119373E-2</v>
      </c>
      <c r="K48" s="2">
        <f t="shared" si="20"/>
        <v>0.17924186145399518</v>
      </c>
      <c r="L48" s="2">
        <f t="shared" si="20"/>
        <v>1.696194299578534</v>
      </c>
      <c r="M48" s="2">
        <f t="shared" si="20"/>
        <v>2.5237934441401221E-2</v>
      </c>
      <c r="N48" s="2">
        <f t="shared" si="20"/>
        <v>7.854025187908802E-3</v>
      </c>
      <c r="O48" s="2">
        <f t="shared" si="20"/>
        <v>1.1505896772095699E-3</v>
      </c>
      <c r="P48" s="2">
        <f t="shared" si="20"/>
        <v>2.4762690879075529E-3</v>
      </c>
      <c r="Q48" s="2">
        <f t="shared" si="20"/>
        <v>0</v>
      </c>
      <c r="R48" s="2">
        <f t="shared" si="20"/>
        <v>4</v>
      </c>
      <c r="T48" s="3">
        <f t="shared" si="15"/>
        <v>938.09717925380767</v>
      </c>
      <c r="U48" s="3">
        <f t="shared" si="16"/>
        <v>973.54271264022805</v>
      </c>
      <c r="V48" s="5">
        <f t="shared" si="17"/>
        <v>6.8810265260946232E-2</v>
      </c>
      <c r="W48" s="2">
        <f t="shared" si="18"/>
        <v>0.1681111569679461</v>
      </c>
      <c r="X48" s="2">
        <f t="shared" si="19"/>
        <v>1.8844407758976476</v>
      </c>
      <c r="Z48">
        <v>7.6622000000000003</v>
      </c>
      <c r="AA48">
        <v>1.2699999999999999E-2</v>
      </c>
      <c r="AB48">
        <v>0.61890000000000001</v>
      </c>
      <c r="AC48">
        <v>5.3199999999999997E-2</v>
      </c>
      <c r="AD48">
        <v>0.71660000000000001</v>
      </c>
      <c r="AE48">
        <v>6.7812999999999999</v>
      </c>
      <c r="AF48">
        <v>0.1009</v>
      </c>
      <c r="AG48">
        <v>3.1399999999999997E-2</v>
      </c>
      <c r="AH48">
        <v>4.5999999999999999E-3</v>
      </c>
      <c r="AI48">
        <v>9.9000000000000008E-3</v>
      </c>
      <c r="AJ48">
        <v>0</v>
      </c>
      <c r="AK48">
        <v>15.9918</v>
      </c>
      <c r="AL48">
        <v>6</v>
      </c>
    </row>
    <row r="49" spans="3:38" x14ac:dyDescent="0.15">
      <c r="C49" t="s">
        <v>78</v>
      </c>
      <c r="D49">
        <v>46</v>
      </c>
      <c r="E49" s="3">
        <f t="shared" si="2"/>
        <v>480.44061573224116</v>
      </c>
      <c r="F49" s="2">
        <f t="shared" si="0"/>
        <v>0.90689613639709332</v>
      </c>
      <c r="G49" s="2">
        <f t="shared" si="21"/>
        <v>1.9220541839851772</v>
      </c>
      <c r="H49" s="2">
        <f t="shared" si="20"/>
        <v>2.6040362561971057E-3</v>
      </c>
      <c r="I49" s="2">
        <f t="shared" si="20"/>
        <v>0.15504031248435074</v>
      </c>
      <c r="J49" s="2">
        <f t="shared" si="20"/>
        <v>1.409685011768241E-2</v>
      </c>
      <c r="K49" s="2">
        <f t="shared" si="20"/>
        <v>0.17419500225349291</v>
      </c>
      <c r="L49" s="2">
        <f t="shared" si="20"/>
        <v>1.6967800090139717</v>
      </c>
      <c r="M49" s="2">
        <f t="shared" si="20"/>
        <v>2.6015323751815318E-2</v>
      </c>
      <c r="N49" s="2">
        <f t="shared" si="20"/>
        <v>3.004657218688968E-3</v>
      </c>
      <c r="O49" s="2">
        <f t="shared" si="20"/>
        <v>3.1799288897791577E-3</v>
      </c>
      <c r="P49" s="2">
        <f t="shared" si="20"/>
        <v>3.004657218688968E-3</v>
      </c>
      <c r="Q49" s="2">
        <f t="shared" si="20"/>
        <v>0</v>
      </c>
      <c r="R49" s="2">
        <f t="shared" si="20"/>
        <v>4</v>
      </c>
      <c r="T49" s="3">
        <f t="shared" si="15"/>
        <v>944.78796525816813</v>
      </c>
      <c r="U49" s="3">
        <f t="shared" si="16"/>
        <v>986.18862950072617</v>
      </c>
      <c r="V49" s="5">
        <f t="shared" si="17"/>
        <v>6.9370023536481543E-2</v>
      </c>
      <c r="W49" s="2">
        <f t="shared" si="18"/>
        <v>0.16913716260203315</v>
      </c>
      <c r="X49" s="2">
        <f t="shared" si="19"/>
        <v>1.8771595973759327</v>
      </c>
      <c r="Z49">
        <v>7.6763000000000003</v>
      </c>
      <c r="AA49">
        <v>1.04E-2</v>
      </c>
      <c r="AB49">
        <v>0.61919999999999997</v>
      </c>
      <c r="AC49">
        <v>5.6300000000000003E-2</v>
      </c>
      <c r="AD49">
        <v>0.69569999999999999</v>
      </c>
      <c r="AE49">
        <v>6.7766000000000002</v>
      </c>
      <c r="AF49">
        <v>0.10390000000000001</v>
      </c>
      <c r="AG49">
        <v>1.2E-2</v>
      </c>
      <c r="AH49">
        <v>1.2699999999999999E-2</v>
      </c>
      <c r="AI49">
        <v>1.2E-2</v>
      </c>
      <c r="AJ49">
        <v>0</v>
      </c>
      <c r="AK49">
        <v>15.975199999999999</v>
      </c>
      <c r="AL49">
        <v>6</v>
      </c>
    </row>
    <row r="50" spans="3:38" x14ac:dyDescent="0.15">
      <c r="C50" t="s">
        <v>79</v>
      </c>
      <c r="D50">
        <v>47</v>
      </c>
      <c r="E50" s="3">
        <f t="shared" si="2"/>
        <v>491.11707385962433</v>
      </c>
      <c r="F50" s="2">
        <f t="shared" si="0"/>
        <v>0.90328604438712445</v>
      </c>
      <c r="G50" s="2">
        <f t="shared" si="21"/>
        <v>1.9252772035331707</v>
      </c>
      <c r="H50" s="2">
        <f t="shared" si="20"/>
        <v>3.5832863496836438E-3</v>
      </c>
      <c r="I50" s="2">
        <f t="shared" si="20"/>
        <v>0.15633652822151226</v>
      </c>
      <c r="J50" s="2">
        <f t="shared" si="20"/>
        <v>1.3431059324688343E-2</v>
      </c>
      <c r="K50" s="2">
        <f t="shared" si="20"/>
        <v>0.1803921568627451</v>
      </c>
      <c r="L50" s="2">
        <f t="shared" si="20"/>
        <v>1.6848211489068472</v>
      </c>
      <c r="M50" s="2">
        <f t="shared" si="20"/>
        <v>2.7363277579402372E-2</v>
      </c>
      <c r="N50" s="2">
        <f t="shared" si="20"/>
        <v>4.9364154607529909E-3</v>
      </c>
      <c r="O50" s="2">
        <f t="shared" si="20"/>
        <v>2.1048675061078746E-3</v>
      </c>
      <c r="P50" s="2">
        <f t="shared" si="20"/>
        <v>1.7289983085886113E-3</v>
      </c>
      <c r="Q50" s="2">
        <f t="shared" si="20"/>
        <v>0</v>
      </c>
      <c r="R50" s="2">
        <f t="shared" si="20"/>
        <v>4</v>
      </c>
      <c r="T50" s="3">
        <f t="shared" si="15"/>
        <v>956.09457590245563</v>
      </c>
      <c r="U50" s="3">
        <f t="shared" si="16"/>
        <v>975.1882127419658</v>
      </c>
      <c r="V50" s="5">
        <f t="shared" si="17"/>
        <v>6.8733947253022606E-2</v>
      </c>
      <c r="W50" s="2">
        <f t="shared" si="18"/>
        <v>0.16976758754620061</v>
      </c>
      <c r="X50" s="2">
        <f t="shared" si="19"/>
        <v>1.8722545887364532</v>
      </c>
      <c r="Z50">
        <v>7.6833</v>
      </c>
      <c r="AA50">
        <v>1.43E-2</v>
      </c>
      <c r="AB50">
        <v>0.62390000000000001</v>
      </c>
      <c r="AC50">
        <v>5.3600000000000002E-2</v>
      </c>
      <c r="AD50">
        <v>0.71989999999999998</v>
      </c>
      <c r="AE50">
        <v>6.7237</v>
      </c>
      <c r="AF50">
        <v>0.10920000000000001</v>
      </c>
      <c r="AG50">
        <v>1.9699999999999999E-2</v>
      </c>
      <c r="AH50">
        <v>8.3999999999999995E-3</v>
      </c>
      <c r="AI50">
        <v>6.8999999999999999E-3</v>
      </c>
      <c r="AJ50">
        <v>0</v>
      </c>
      <c r="AK50">
        <v>15.962999999999999</v>
      </c>
      <c r="AL50">
        <v>6</v>
      </c>
    </row>
    <row r="51" spans="3:38" x14ac:dyDescent="0.15">
      <c r="C51" t="s">
        <v>80</v>
      </c>
      <c r="D51">
        <v>48</v>
      </c>
      <c r="E51" s="3">
        <f t="shared" si="2"/>
        <v>501.79353198700744</v>
      </c>
      <c r="F51" s="2">
        <f t="shared" si="0"/>
        <v>0.90326251388944667</v>
      </c>
      <c r="G51" s="2">
        <f t="shared" si="21"/>
        <v>1.9174112170583379</v>
      </c>
      <c r="H51" s="2">
        <f t="shared" si="20"/>
        <v>3.9542508196311037E-3</v>
      </c>
      <c r="I51" s="2">
        <f t="shared" si="20"/>
        <v>0.15596766524013314</v>
      </c>
      <c r="J51" s="2">
        <f t="shared" si="20"/>
        <v>1.5041169256951224E-2</v>
      </c>
      <c r="K51" s="2">
        <f t="shared" si="20"/>
        <v>0.1808444077383187</v>
      </c>
      <c r="L51" s="2">
        <f t="shared" si="20"/>
        <v>1.6885902345020898</v>
      </c>
      <c r="M51" s="2">
        <f t="shared" si="20"/>
        <v>2.9756988762920142E-2</v>
      </c>
      <c r="N51" s="2">
        <f t="shared" si="20"/>
        <v>3.3786320294316393E-3</v>
      </c>
      <c r="O51" s="2">
        <f t="shared" si="20"/>
        <v>2.102259929424131E-3</v>
      </c>
      <c r="P51" s="2">
        <f t="shared" si="20"/>
        <v>2.928147758840754E-3</v>
      </c>
      <c r="Q51" s="2">
        <f t="shared" si="20"/>
        <v>0</v>
      </c>
      <c r="R51" s="2">
        <f t="shared" si="20"/>
        <v>4</v>
      </c>
      <c r="T51" s="3">
        <f t="shared" si="15"/>
        <v>975.33552812546611</v>
      </c>
      <c r="U51" s="3">
        <f t="shared" si="16"/>
        <v>996.98992567009532</v>
      </c>
      <c r="V51" s="5">
        <f t="shared" si="17"/>
        <v>6.7973071051380229E-2</v>
      </c>
      <c r="W51" s="2">
        <f t="shared" si="18"/>
        <v>0.17100883449708437</v>
      </c>
      <c r="X51" s="2">
        <f t="shared" si="19"/>
        <v>1.874915534199264</v>
      </c>
      <c r="Z51">
        <v>7.6614000000000004</v>
      </c>
      <c r="AA51">
        <v>1.5800000000000002E-2</v>
      </c>
      <c r="AB51">
        <v>0.62319999999999998</v>
      </c>
      <c r="AC51">
        <v>6.0100000000000001E-2</v>
      </c>
      <c r="AD51">
        <v>0.72260000000000002</v>
      </c>
      <c r="AE51">
        <v>6.7470999999999997</v>
      </c>
      <c r="AF51">
        <v>0.11890000000000001</v>
      </c>
      <c r="AG51">
        <v>1.35E-2</v>
      </c>
      <c r="AH51">
        <v>8.3999999999999995E-3</v>
      </c>
      <c r="AI51">
        <v>1.17E-2</v>
      </c>
      <c r="AJ51">
        <v>0</v>
      </c>
      <c r="AK51">
        <v>15.982799999999999</v>
      </c>
      <c r="AL51">
        <v>6</v>
      </c>
    </row>
    <row r="52" spans="3:38" x14ac:dyDescent="0.15">
      <c r="C52" t="s">
        <v>81</v>
      </c>
      <c r="D52">
        <v>49</v>
      </c>
      <c r="E52" s="3">
        <f t="shared" si="2"/>
        <v>512.46999011439061</v>
      </c>
      <c r="F52" s="2">
        <f t="shared" si="0"/>
        <v>0.90510293032924294</v>
      </c>
      <c r="G52" s="2">
        <f t="shared" si="21"/>
        <v>1.9200851090459652</v>
      </c>
      <c r="H52" s="2">
        <f t="shared" si="20"/>
        <v>3.3793297662630243E-3</v>
      </c>
      <c r="I52" s="2">
        <f t="shared" si="20"/>
        <v>0.15635032385243594</v>
      </c>
      <c r="J52" s="2">
        <f t="shared" si="20"/>
        <v>1.3967896367220503E-2</v>
      </c>
      <c r="K52" s="2">
        <f t="shared" si="20"/>
        <v>0.17712694389686787</v>
      </c>
      <c r="L52" s="2">
        <f t="shared" si="20"/>
        <v>1.6893895303357427</v>
      </c>
      <c r="M52" s="2">
        <f t="shared" si="20"/>
        <v>2.9487781219687727E-2</v>
      </c>
      <c r="N52" s="2">
        <f t="shared" si="20"/>
        <v>3.77984292374605E-3</v>
      </c>
      <c r="O52" s="2">
        <f t="shared" si="20"/>
        <v>2.3029506555273943E-3</v>
      </c>
      <c r="P52" s="2">
        <f t="shared" si="20"/>
        <v>4.1553240088863857E-3</v>
      </c>
      <c r="Q52" s="2">
        <f t="shared" si="20"/>
        <v>0</v>
      </c>
      <c r="R52" s="2">
        <f t="shared" si="20"/>
        <v>4</v>
      </c>
      <c r="T52" s="3">
        <f t="shared" si="15"/>
        <v>973.22135782032603</v>
      </c>
      <c r="U52" s="3">
        <f t="shared" si="16"/>
        <v>985.40014906599072</v>
      </c>
      <c r="V52" s="5">
        <f t="shared" si="17"/>
        <v>6.9889545980787879E-2</v>
      </c>
      <c r="W52" s="2">
        <f t="shared" si="18"/>
        <v>0.17031822021965645</v>
      </c>
      <c r="X52" s="2">
        <f t="shared" si="19"/>
        <v>1.8725992678118841</v>
      </c>
      <c r="Z52">
        <v>7.6704999999999997</v>
      </c>
      <c r="AA52">
        <v>1.35E-2</v>
      </c>
      <c r="AB52">
        <v>0.62460000000000004</v>
      </c>
      <c r="AC52">
        <v>5.5800000000000002E-2</v>
      </c>
      <c r="AD52">
        <v>0.70760000000000001</v>
      </c>
      <c r="AE52">
        <v>6.7488999999999999</v>
      </c>
      <c r="AF52">
        <v>0.1178</v>
      </c>
      <c r="AG52">
        <v>1.5100000000000001E-2</v>
      </c>
      <c r="AH52">
        <v>9.1999999999999998E-3</v>
      </c>
      <c r="AI52">
        <v>1.66E-2</v>
      </c>
      <c r="AJ52">
        <v>0</v>
      </c>
      <c r="AK52">
        <v>15.9795</v>
      </c>
      <c r="AL52">
        <v>6</v>
      </c>
    </row>
    <row r="53" spans="3:38" x14ac:dyDescent="0.15">
      <c r="C53" t="s">
        <v>82</v>
      </c>
      <c r="D53">
        <v>50</v>
      </c>
      <c r="E53" s="3">
        <f t="shared" si="2"/>
        <v>523.14644824177367</v>
      </c>
      <c r="F53" s="2">
        <f t="shared" si="0"/>
        <v>0.90463514146210955</v>
      </c>
      <c r="G53" s="2">
        <f t="shared" si="21"/>
        <v>1.9187205526251572</v>
      </c>
      <c r="H53" s="2">
        <f t="shared" si="20"/>
        <v>3.1535674732040622E-3</v>
      </c>
      <c r="I53" s="2">
        <f t="shared" si="20"/>
        <v>0.15665221281574782</v>
      </c>
      <c r="J53" s="2">
        <f t="shared" si="20"/>
        <v>1.3590374110712745E-2</v>
      </c>
      <c r="K53" s="2">
        <f t="shared" si="20"/>
        <v>0.17842684536882347</v>
      </c>
      <c r="L53" s="2">
        <f t="shared" si="20"/>
        <v>1.692564713832523</v>
      </c>
      <c r="M53" s="2">
        <f t="shared" si="20"/>
        <v>2.978369280248281E-2</v>
      </c>
      <c r="N53" s="2">
        <f t="shared" si="20"/>
        <v>2.6279728943367185E-3</v>
      </c>
      <c r="O53" s="2">
        <f t="shared" si="20"/>
        <v>2.0272933756311827E-3</v>
      </c>
      <c r="P53" s="2">
        <f t="shared" si="20"/>
        <v>2.4027180748221423E-3</v>
      </c>
      <c r="Q53" s="2">
        <f t="shared" si="20"/>
        <v>0</v>
      </c>
      <c r="R53" s="2">
        <f t="shared" si="20"/>
        <v>4</v>
      </c>
      <c r="T53" s="3">
        <f t="shared" si="15"/>
        <v>975.54458850381809</v>
      </c>
      <c r="U53" s="3">
        <f t="shared" si="16"/>
        <v>979.26667354945289</v>
      </c>
      <c r="V53" s="5">
        <f t="shared" si="17"/>
        <v>6.9578710916724559E-2</v>
      </c>
      <c r="W53" s="2">
        <f t="shared" si="18"/>
        <v>0.17024258692646055</v>
      </c>
      <c r="X53" s="2">
        <f t="shared" si="19"/>
        <v>1.8756468254713146</v>
      </c>
      <c r="Z53">
        <v>7.6661999999999999</v>
      </c>
      <c r="AA53">
        <v>1.26E-2</v>
      </c>
      <c r="AB53">
        <v>0.62590000000000001</v>
      </c>
      <c r="AC53">
        <v>5.4300000000000001E-2</v>
      </c>
      <c r="AD53">
        <v>0.71289999999999998</v>
      </c>
      <c r="AE53">
        <v>6.7625999999999999</v>
      </c>
      <c r="AF53">
        <v>0.11899999999999999</v>
      </c>
      <c r="AG53">
        <v>1.0500000000000001E-2</v>
      </c>
      <c r="AH53">
        <v>8.0999999999999996E-3</v>
      </c>
      <c r="AI53">
        <v>9.5999999999999992E-3</v>
      </c>
      <c r="AJ53">
        <v>0</v>
      </c>
      <c r="AK53">
        <v>15.9819</v>
      </c>
      <c r="AL53">
        <v>6</v>
      </c>
    </row>
    <row r="54" spans="3:38" x14ac:dyDescent="0.15">
      <c r="C54" t="s">
        <v>83</v>
      </c>
      <c r="D54">
        <v>51</v>
      </c>
      <c r="E54" s="3">
        <f t="shared" si="2"/>
        <v>533.82290636915684</v>
      </c>
      <c r="F54" s="2">
        <f t="shared" si="0"/>
        <v>0.90593806333575488</v>
      </c>
      <c r="G54" s="2">
        <f t="shared" si="21"/>
        <v>1.9223681655611302</v>
      </c>
      <c r="H54" s="2">
        <f t="shared" si="20"/>
        <v>5.0610393921741801E-3</v>
      </c>
      <c r="I54" s="2">
        <f t="shared" si="20"/>
        <v>0.1575686967197199</v>
      </c>
      <c r="J54" s="2">
        <f t="shared" si="20"/>
        <v>1.3629729848231454E-2</v>
      </c>
      <c r="K54" s="2">
        <f t="shared" si="20"/>
        <v>0.17518211599050429</v>
      </c>
      <c r="L54" s="2">
        <f t="shared" si="20"/>
        <v>1.6872302710286815</v>
      </c>
      <c r="M54" s="2">
        <f t="shared" si="20"/>
        <v>2.9840088693462614E-2</v>
      </c>
      <c r="N54" s="2">
        <f t="shared" si="20"/>
        <v>4.7603835866984858E-3</v>
      </c>
      <c r="O54" s="2">
        <f t="shared" si="20"/>
        <v>2.2549185410677039E-3</v>
      </c>
      <c r="P54" s="2">
        <f t="shared" si="20"/>
        <v>2.0795359878735494E-3</v>
      </c>
      <c r="Q54" s="2">
        <f t="shared" si="20"/>
        <v>0</v>
      </c>
      <c r="R54" s="2">
        <f t="shared" si="20"/>
        <v>4</v>
      </c>
      <c r="T54" s="3">
        <f t="shared" si="15"/>
        <v>975.98571457923583</v>
      </c>
      <c r="U54" s="3">
        <f t="shared" si="16"/>
        <v>976.43358287765182</v>
      </c>
      <c r="V54" s="5">
        <f t="shared" si="17"/>
        <v>6.7948212037506811E-2</v>
      </c>
      <c r="W54" s="2">
        <f t="shared" si="18"/>
        <v>0.17119842656795137</v>
      </c>
      <c r="X54" s="2">
        <f t="shared" si="19"/>
        <v>1.8694276891469519</v>
      </c>
      <c r="Z54">
        <v>7.6726999999999999</v>
      </c>
      <c r="AA54">
        <v>2.0199999999999999E-2</v>
      </c>
      <c r="AB54">
        <v>0.62890000000000001</v>
      </c>
      <c r="AC54">
        <v>5.4399999999999997E-2</v>
      </c>
      <c r="AD54">
        <v>0.69920000000000004</v>
      </c>
      <c r="AE54">
        <v>6.7342000000000004</v>
      </c>
      <c r="AF54">
        <v>0.1191</v>
      </c>
      <c r="AG54">
        <v>1.9E-2</v>
      </c>
      <c r="AH54">
        <v>8.9999999999999993E-3</v>
      </c>
      <c r="AI54">
        <v>8.3000000000000001E-3</v>
      </c>
      <c r="AJ54">
        <v>0</v>
      </c>
      <c r="AK54">
        <v>15.9651</v>
      </c>
      <c r="AL54">
        <v>6</v>
      </c>
    </row>
    <row r="55" spans="3:38" x14ac:dyDescent="0.15">
      <c r="C55" t="s">
        <v>84</v>
      </c>
      <c r="D55">
        <v>52</v>
      </c>
      <c r="E55" s="3">
        <f t="shared" si="2"/>
        <v>544.49936449654001</v>
      </c>
      <c r="F55" s="2">
        <f t="shared" si="0"/>
        <v>0.90376112159611754</v>
      </c>
      <c r="G55" s="2">
        <f t="shared" si="21"/>
        <v>1.9200340706966958</v>
      </c>
      <c r="H55" s="2">
        <f t="shared" si="20"/>
        <v>4.4843049327354259E-3</v>
      </c>
      <c r="I55" s="2">
        <f t="shared" si="20"/>
        <v>0.16196106921862866</v>
      </c>
      <c r="J55" s="2">
        <f t="shared" si="20"/>
        <v>1.4755617907157353E-2</v>
      </c>
      <c r="K55" s="2">
        <f t="shared" si="20"/>
        <v>0.17884610566926373</v>
      </c>
      <c r="L55" s="2">
        <f t="shared" si="20"/>
        <v>1.6795099832151716</v>
      </c>
      <c r="M55" s="2">
        <f t="shared" si="20"/>
        <v>3.3519553072625698E-2</v>
      </c>
      <c r="N55" s="2">
        <f t="shared" si="20"/>
        <v>3.3820176866999024E-3</v>
      </c>
      <c r="O55" s="2">
        <f t="shared" si="20"/>
        <v>1.3778590575444047E-3</v>
      </c>
      <c r="P55" s="2">
        <f t="shared" si="20"/>
        <v>2.1294185434777165E-3</v>
      </c>
      <c r="Q55" s="2">
        <f t="shared" si="20"/>
        <v>0</v>
      </c>
      <c r="R55" s="2">
        <f t="shared" si="20"/>
        <v>4</v>
      </c>
      <c r="T55" s="3">
        <f t="shared" si="15"/>
        <v>1003.7114461487078</v>
      </c>
      <c r="U55" s="3">
        <f t="shared" si="16"/>
        <v>997.45669702131931</v>
      </c>
      <c r="V55" s="5">
        <f t="shared" si="17"/>
        <v>7.0183129994739094E-2</v>
      </c>
      <c r="W55" s="2">
        <f t="shared" si="18"/>
        <v>0.176716687125786</v>
      </c>
      <c r="X55" s="2">
        <f t="shared" si="19"/>
        <v>1.8631159656286798</v>
      </c>
      <c r="Z55">
        <v>7.6642000000000001</v>
      </c>
      <c r="AA55">
        <v>1.7899999999999999E-2</v>
      </c>
      <c r="AB55">
        <v>0.64649999999999996</v>
      </c>
      <c r="AC55">
        <v>5.8900000000000001E-2</v>
      </c>
      <c r="AD55">
        <v>0.71389999999999998</v>
      </c>
      <c r="AE55">
        <v>6.7041000000000004</v>
      </c>
      <c r="AF55">
        <v>0.1338</v>
      </c>
      <c r="AG55">
        <v>1.35E-2</v>
      </c>
      <c r="AH55">
        <v>5.4999999999999997E-3</v>
      </c>
      <c r="AI55">
        <v>8.5000000000000006E-3</v>
      </c>
      <c r="AJ55">
        <v>0</v>
      </c>
      <c r="AK55">
        <v>15.966799999999999</v>
      </c>
      <c r="AL55">
        <v>6</v>
      </c>
    </row>
    <row r="56" spans="3:38" x14ac:dyDescent="0.15">
      <c r="C56" t="s">
        <v>85</v>
      </c>
      <c r="D56">
        <v>53</v>
      </c>
      <c r="E56" s="3">
        <f t="shared" si="2"/>
        <v>555.17582262392318</v>
      </c>
      <c r="F56" s="2">
        <f t="shared" si="0"/>
        <v>0.9059533280297003</v>
      </c>
      <c r="G56" s="2">
        <f t="shared" si="21"/>
        <v>1.9014523145287623</v>
      </c>
      <c r="H56" s="2">
        <f t="shared" si="20"/>
        <v>4.1191559474994853E-3</v>
      </c>
      <c r="I56" s="2">
        <f t="shared" si="20"/>
        <v>0.15902438415498013</v>
      </c>
      <c r="J56" s="2">
        <f t="shared" si="20"/>
        <v>1.4329669780998209E-2</v>
      </c>
      <c r="K56" s="2">
        <f t="shared" si="20"/>
        <v>0.17707377657947787</v>
      </c>
      <c r="L56" s="2">
        <f t="shared" si="20"/>
        <v>1.7057549601502868</v>
      </c>
      <c r="M56" s="2">
        <f t="shared" si="20"/>
        <v>2.968288740349629E-2</v>
      </c>
      <c r="N56" s="2">
        <f t="shared" si="20"/>
        <v>4.1690851104994788E-3</v>
      </c>
      <c r="O56" s="2">
        <f t="shared" si="20"/>
        <v>1.4729103084998158E-3</v>
      </c>
      <c r="P56" s="2">
        <f t="shared" si="20"/>
        <v>2.9458206169996315E-3</v>
      </c>
      <c r="Q56" s="2">
        <f t="shared" si="20"/>
        <v>0</v>
      </c>
      <c r="R56" s="2">
        <f t="shared" si="20"/>
        <v>4</v>
      </c>
      <c r="T56" s="3">
        <f t="shared" si="15"/>
        <v>974.75478742038706</v>
      </c>
      <c r="U56" s="3">
        <f t="shared" si="16"/>
        <v>990.2622565485218</v>
      </c>
      <c r="V56" s="5">
        <f t="shared" si="17"/>
        <v>6.9701111547991301E-2</v>
      </c>
      <c r="W56" s="2">
        <f t="shared" si="18"/>
        <v>0.17335405393597833</v>
      </c>
      <c r="X56" s="2">
        <f t="shared" si="19"/>
        <v>1.8884707321487639</v>
      </c>
      <c r="Z56">
        <v>7.6166</v>
      </c>
      <c r="AA56">
        <v>1.6500000000000001E-2</v>
      </c>
      <c r="AB56">
        <v>0.63700000000000001</v>
      </c>
      <c r="AC56">
        <v>5.74E-2</v>
      </c>
      <c r="AD56">
        <v>0.70930000000000004</v>
      </c>
      <c r="AE56">
        <v>6.8327</v>
      </c>
      <c r="AF56">
        <v>0.11890000000000001</v>
      </c>
      <c r="AG56">
        <v>1.67E-2</v>
      </c>
      <c r="AH56">
        <v>5.8999999999999999E-3</v>
      </c>
      <c r="AI56">
        <v>1.18E-2</v>
      </c>
      <c r="AJ56">
        <v>0</v>
      </c>
      <c r="AK56">
        <v>16.0227</v>
      </c>
      <c r="AL56">
        <v>6</v>
      </c>
    </row>
    <row r="57" spans="3:38" x14ac:dyDescent="0.15">
      <c r="C57" t="s">
        <v>86</v>
      </c>
      <c r="D57">
        <v>54</v>
      </c>
      <c r="E57" s="3">
        <f t="shared" si="2"/>
        <v>565.85228075130624</v>
      </c>
      <c r="F57" s="2">
        <f t="shared" si="0"/>
        <v>0.90511105164570504</v>
      </c>
      <c r="G57" s="2">
        <f t="shared" si="21"/>
        <v>1.9158986679680412</v>
      </c>
      <c r="H57" s="2">
        <f t="shared" si="20"/>
        <v>2.6277755879647881E-3</v>
      </c>
      <c r="I57" s="2">
        <f t="shared" si="20"/>
        <v>0.15984383505077238</v>
      </c>
      <c r="J57" s="2">
        <f t="shared" si="20"/>
        <v>1.4715543292602811E-2</v>
      </c>
      <c r="K57" s="2">
        <f t="shared" si="20"/>
        <v>0.1774874711413931</v>
      </c>
      <c r="L57" s="2">
        <f t="shared" si="20"/>
        <v>1.6929882188061141</v>
      </c>
      <c r="M57" s="2">
        <f t="shared" si="20"/>
        <v>2.7378918983175977E-2</v>
      </c>
      <c r="N57" s="2">
        <f t="shared" si="20"/>
        <v>4.7550224925077111E-3</v>
      </c>
      <c r="O57" s="2">
        <f t="shared" si="20"/>
        <v>2.7028548904780673E-3</v>
      </c>
      <c r="P57" s="2">
        <f t="shared" si="20"/>
        <v>1.6016917869499661E-3</v>
      </c>
      <c r="Q57" s="2">
        <f t="shared" si="20"/>
        <v>0</v>
      </c>
      <c r="R57" s="2">
        <f t="shared" si="20"/>
        <v>4</v>
      </c>
      <c r="T57" s="3">
        <f t="shared" si="15"/>
        <v>956.22368133916586</v>
      </c>
      <c r="U57" s="3">
        <f t="shared" si="16"/>
        <v>998.03156859432784</v>
      </c>
      <c r="V57" s="5">
        <f t="shared" si="17"/>
        <v>7.0737216184594984E-2</v>
      </c>
      <c r="W57" s="2">
        <f t="shared" si="18"/>
        <v>0.17455937834337518</v>
      </c>
      <c r="X57" s="2">
        <f t="shared" si="19"/>
        <v>1.8779335673304931</v>
      </c>
      <c r="Z57">
        <v>7.6555</v>
      </c>
      <c r="AA57">
        <v>1.0500000000000001E-2</v>
      </c>
      <c r="AB57">
        <v>0.63870000000000005</v>
      </c>
      <c r="AC57">
        <v>5.8799999999999998E-2</v>
      </c>
      <c r="AD57">
        <v>0.70920000000000005</v>
      </c>
      <c r="AE57">
        <v>6.7648000000000001</v>
      </c>
      <c r="AF57">
        <v>0.1094</v>
      </c>
      <c r="AG57">
        <v>1.9E-2</v>
      </c>
      <c r="AH57">
        <v>1.0800000000000001E-2</v>
      </c>
      <c r="AI57">
        <v>6.4000000000000003E-3</v>
      </c>
      <c r="AJ57">
        <v>0</v>
      </c>
      <c r="AK57">
        <v>15.9831</v>
      </c>
      <c r="AL57">
        <v>6</v>
      </c>
    </row>
    <row r="58" spans="3:38" x14ac:dyDescent="0.15">
      <c r="C58" t="s">
        <v>87</v>
      </c>
      <c r="D58">
        <v>55</v>
      </c>
      <c r="E58" s="3">
        <f t="shared" si="2"/>
        <v>576.52873887868941</v>
      </c>
      <c r="F58" s="2">
        <f t="shared" si="0"/>
        <v>0.90374966639978649</v>
      </c>
      <c r="G58" s="2">
        <f t="shared" si="21"/>
        <v>1.9127672480099052</v>
      </c>
      <c r="H58" s="2">
        <f t="shared" si="20"/>
        <v>3.7519463221546176E-3</v>
      </c>
      <c r="I58" s="2">
        <f t="shared" si="20"/>
        <v>0.15900748513291271</v>
      </c>
      <c r="J58" s="2">
        <f t="shared" si="20"/>
        <v>1.4307421975149609E-2</v>
      </c>
      <c r="K58" s="2">
        <f t="shared" si="20"/>
        <v>0.18041859214467507</v>
      </c>
      <c r="L58" s="2">
        <f t="shared" si="20"/>
        <v>1.694053790403772</v>
      </c>
      <c r="M58" s="2">
        <f t="shared" si="20"/>
        <v>2.986549272435076E-2</v>
      </c>
      <c r="N58" s="2">
        <f t="shared" si="20"/>
        <v>3.2016608615719408E-3</v>
      </c>
      <c r="O58" s="2">
        <f t="shared" si="20"/>
        <v>1.2506487740515393E-3</v>
      </c>
      <c r="P58" s="2">
        <f t="shared" si="20"/>
        <v>1.3507006759756624E-3</v>
      </c>
      <c r="Q58" s="2">
        <f t="shared" si="20"/>
        <v>0</v>
      </c>
      <c r="R58" s="2">
        <f t="shared" si="20"/>
        <v>4</v>
      </c>
      <c r="T58" s="3">
        <f t="shared" si="15"/>
        <v>976.18425310787018</v>
      </c>
      <c r="U58" s="3">
        <f t="shared" si="16"/>
        <v>989.0459783512697</v>
      </c>
      <c r="V58" s="5">
        <f t="shared" si="17"/>
        <v>6.9273435594714772E-2</v>
      </c>
      <c r="W58" s="2">
        <f t="shared" si="18"/>
        <v>0.17331490710806233</v>
      </c>
      <c r="X58" s="2">
        <f t="shared" si="19"/>
        <v>1.8789246921840705</v>
      </c>
      <c r="Z58">
        <v>7.6471</v>
      </c>
      <c r="AA58">
        <v>1.4999999999999999E-2</v>
      </c>
      <c r="AB58">
        <v>0.63570000000000004</v>
      </c>
      <c r="AC58">
        <v>5.7200000000000001E-2</v>
      </c>
      <c r="AD58">
        <v>0.72130000000000005</v>
      </c>
      <c r="AE58">
        <v>6.7727000000000004</v>
      </c>
      <c r="AF58">
        <v>0.11940000000000001</v>
      </c>
      <c r="AG58">
        <v>1.2800000000000001E-2</v>
      </c>
      <c r="AH58">
        <v>5.0000000000000001E-3</v>
      </c>
      <c r="AI58">
        <v>5.4000000000000003E-3</v>
      </c>
      <c r="AJ58">
        <v>0</v>
      </c>
      <c r="AK58">
        <v>15.9917</v>
      </c>
      <c r="AL58">
        <v>6</v>
      </c>
    </row>
    <row r="59" spans="3:38" x14ac:dyDescent="0.15">
      <c r="C59" t="s">
        <v>88</v>
      </c>
      <c r="D59">
        <v>56</v>
      </c>
      <c r="E59" s="3">
        <f t="shared" si="2"/>
        <v>587.20519700607258</v>
      </c>
      <c r="F59" s="2">
        <f t="shared" si="0"/>
        <v>0.90595916841360347</v>
      </c>
      <c r="G59" s="2">
        <f t="shared" si="21"/>
        <v>1.9125041422042153</v>
      </c>
      <c r="H59" s="2">
        <f t="shared" si="20"/>
        <v>3.3012586048430962E-3</v>
      </c>
      <c r="I59" s="2">
        <f t="shared" si="20"/>
        <v>0.15868549884643518</v>
      </c>
      <c r="J59" s="2">
        <f t="shared" si="20"/>
        <v>1.5105759070645684E-2</v>
      </c>
      <c r="K59" s="2">
        <f t="shared" si="20"/>
        <v>0.17614215419628734</v>
      </c>
      <c r="L59" s="2">
        <f t="shared" si="20"/>
        <v>1.696896941959122</v>
      </c>
      <c r="M59" s="2">
        <f t="shared" si="20"/>
        <v>2.7660545583003522E-2</v>
      </c>
      <c r="N59" s="2">
        <f t="shared" si="20"/>
        <v>4.4767067444463201E-3</v>
      </c>
      <c r="O59" s="2">
        <f t="shared" si="20"/>
        <v>2.2008390698953976E-3</v>
      </c>
      <c r="P59" s="2">
        <f t="shared" si="20"/>
        <v>3.0011441862209968E-3</v>
      </c>
      <c r="Q59" s="2">
        <f t="shared" si="20"/>
        <v>0</v>
      </c>
      <c r="R59" s="2">
        <f t="shared" si="20"/>
        <v>4</v>
      </c>
      <c r="T59" s="3">
        <f t="shared" si="15"/>
        <v>958.54031573202076</v>
      </c>
      <c r="U59" s="3">
        <f t="shared" si="16"/>
        <v>1002.138308480108</v>
      </c>
      <c r="V59" s="5">
        <f t="shared" si="17"/>
        <v>6.9989183376162153E-2</v>
      </c>
      <c r="W59" s="2">
        <f t="shared" si="18"/>
        <v>0.17379125791708086</v>
      </c>
      <c r="X59" s="2">
        <f t="shared" si="19"/>
        <v>1.8797166419697509</v>
      </c>
      <c r="Z59">
        <v>7.6471</v>
      </c>
      <c r="AA59">
        <v>1.32E-2</v>
      </c>
      <c r="AB59">
        <v>0.63449999999999995</v>
      </c>
      <c r="AC59">
        <v>6.0400000000000002E-2</v>
      </c>
      <c r="AD59">
        <v>0.70430000000000004</v>
      </c>
      <c r="AE59">
        <v>6.7850000000000001</v>
      </c>
      <c r="AF59">
        <v>0.1106</v>
      </c>
      <c r="AG59">
        <v>1.7899999999999999E-2</v>
      </c>
      <c r="AH59">
        <v>8.8000000000000005E-3</v>
      </c>
      <c r="AI59">
        <v>1.2E-2</v>
      </c>
      <c r="AJ59">
        <v>0</v>
      </c>
      <c r="AK59">
        <v>15.9939</v>
      </c>
      <c r="AL59">
        <v>6</v>
      </c>
    </row>
    <row r="60" spans="3:38" x14ac:dyDescent="0.15">
      <c r="C60" t="s">
        <v>89</v>
      </c>
      <c r="D60">
        <v>57</v>
      </c>
      <c r="E60" s="3">
        <f t="shared" si="2"/>
        <v>597.88165513345564</v>
      </c>
      <c r="F60" s="2">
        <f t="shared" si="0"/>
        <v>0.90595573601891299</v>
      </c>
      <c r="G60" s="2">
        <f t="shared" si="21"/>
        <v>1.9190477978447791</v>
      </c>
      <c r="H60" s="2">
        <f t="shared" si="20"/>
        <v>3.7797719621021544E-3</v>
      </c>
      <c r="I60" s="2">
        <f t="shared" si="20"/>
        <v>0.1559468829397114</v>
      </c>
      <c r="J60" s="2">
        <f t="shared" si="20"/>
        <v>1.4593424198050039E-2</v>
      </c>
      <c r="K60" s="2">
        <f t="shared" si="20"/>
        <v>0.1762475124845117</v>
      </c>
      <c r="L60" s="2">
        <f t="shared" si="20"/>
        <v>1.6978435274534101</v>
      </c>
      <c r="M60" s="2">
        <f t="shared" si="20"/>
        <v>2.2853852989399119E-2</v>
      </c>
      <c r="N60" s="2">
        <f t="shared" si="20"/>
        <v>3.9800247812863745E-3</v>
      </c>
      <c r="O60" s="2">
        <f t="shared" si="20"/>
        <v>2.3529706254145862E-3</v>
      </c>
      <c r="P60" s="2">
        <f t="shared" si="20"/>
        <v>3.329203118937659E-3</v>
      </c>
      <c r="Q60" s="2">
        <f t="shared" si="20"/>
        <v>0</v>
      </c>
      <c r="R60" s="2">
        <f t="shared" si="20"/>
        <v>4</v>
      </c>
      <c r="T60" s="3">
        <f t="shared" si="15"/>
        <v>916.71724320781038</v>
      </c>
      <c r="U60" s="3">
        <f t="shared" si="16"/>
        <v>991.71427627379569</v>
      </c>
      <c r="V60" s="5">
        <f t="shared" si="17"/>
        <v>6.8561558968197364E-2</v>
      </c>
      <c r="W60" s="2">
        <f t="shared" si="18"/>
        <v>0.17054030713776144</v>
      </c>
      <c r="X60" s="2">
        <f t="shared" si="19"/>
        <v>1.8804240353446229</v>
      </c>
      <c r="Z60">
        <v>7.6665000000000001</v>
      </c>
      <c r="AA60">
        <v>1.5100000000000001E-2</v>
      </c>
      <c r="AB60">
        <v>0.623</v>
      </c>
      <c r="AC60">
        <v>5.8299999999999998E-2</v>
      </c>
      <c r="AD60">
        <v>0.70409999999999995</v>
      </c>
      <c r="AE60">
        <v>6.7827999999999999</v>
      </c>
      <c r="AF60">
        <v>9.1300000000000006E-2</v>
      </c>
      <c r="AG60">
        <v>1.5900000000000001E-2</v>
      </c>
      <c r="AH60">
        <v>9.4000000000000004E-3</v>
      </c>
      <c r="AI60">
        <v>1.3299999999999999E-2</v>
      </c>
      <c r="AJ60">
        <v>0</v>
      </c>
      <c r="AK60">
        <v>15.979799999999999</v>
      </c>
      <c r="AL60">
        <v>6</v>
      </c>
    </row>
    <row r="61" spans="3:38" x14ac:dyDescent="0.15">
      <c r="C61" t="s">
        <v>90</v>
      </c>
      <c r="D61">
        <v>58</v>
      </c>
      <c r="E61" s="3">
        <f t="shared" si="2"/>
        <v>608.55811326083881</v>
      </c>
      <c r="F61" s="2">
        <f t="shared" si="0"/>
        <v>0.90575064844306474</v>
      </c>
      <c r="G61" s="2">
        <f t="shared" si="21"/>
        <v>1.9246774890825591</v>
      </c>
      <c r="H61" s="2">
        <f t="shared" si="20"/>
        <v>3.58380271541975E-3</v>
      </c>
      <c r="I61" s="2">
        <f t="shared" si="20"/>
        <v>0.15936644382765169</v>
      </c>
      <c r="J61" s="2">
        <f t="shared" si="20"/>
        <v>1.4736195780886804E-2</v>
      </c>
      <c r="K61" s="2">
        <f t="shared" si="20"/>
        <v>0.17575670240027069</v>
      </c>
      <c r="L61" s="2">
        <f t="shared" si="20"/>
        <v>1.6890487259330733</v>
      </c>
      <c r="M61" s="2">
        <f t="shared" si="20"/>
        <v>2.5688096386749956E-2</v>
      </c>
      <c r="N61" s="2">
        <f t="shared" si="20"/>
        <v>3.6589873877712134E-3</v>
      </c>
      <c r="O61" s="2">
        <f t="shared" si="20"/>
        <v>1.253077872524388E-3</v>
      </c>
      <c r="P61" s="2">
        <f t="shared" si="20"/>
        <v>2.2555401705438983E-3</v>
      </c>
      <c r="Q61" s="2">
        <f t="shared" si="20"/>
        <v>0</v>
      </c>
      <c r="R61" s="2">
        <f t="shared" si="20"/>
        <v>4</v>
      </c>
      <c r="T61" s="3">
        <f t="shared" si="15"/>
        <v>941.98733694341456</v>
      </c>
      <c r="U61" s="3">
        <f t="shared" si="16"/>
        <v>996.49788492985886</v>
      </c>
      <c r="V61" s="5">
        <f t="shared" si="17"/>
        <v>6.9859091393234637E-2</v>
      </c>
      <c r="W61" s="2">
        <f t="shared" si="18"/>
        <v>0.1741026396085385</v>
      </c>
      <c r="X61" s="2">
        <f t="shared" si="19"/>
        <v>1.8697174935936396</v>
      </c>
      <c r="Z61">
        <v>7.6798000000000002</v>
      </c>
      <c r="AA61">
        <v>1.43E-2</v>
      </c>
      <c r="AB61">
        <v>0.63590000000000002</v>
      </c>
      <c r="AC61">
        <v>5.8799999999999998E-2</v>
      </c>
      <c r="AD61">
        <v>0.70130000000000003</v>
      </c>
      <c r="AE61">
        <v>6.7396000000000003</v>
      </c>
      <c r="AF61">
        <v>0.10249999999999999</v>
      </c>
      <c r="AG61">
        <v>1.46E-2</v>
      </c>
      <c r="AH61">
        <v>5.0000000000000001E-3</v>
      </c>
      <c r="AI61">
        <v>8.9999999999999993E-3</v>
      </c>
      <c r="AJ61">
        <v>0</v>
      </c>
      <c r="AK61">
        <v>15.960699999999999</v>
      </c>
      <c r="AL61">
        <v>6</v>
      </c>
    </row>
    <row r="62" spans="3:38" x14ac:dyDescent="0.15">
      <c r="C62" t="s">
        <v>91</v>
      </c>
      <c r="D62">
        <v>59</v>
      </c>
      <c r="E62" s="3">
        <f t="shared" si="2"/>
        <v>619.23457138822198</v>
      </c>
      <c r="F62" s="2">
        <f t="shared" si="0"/>
        <v>0.90508492826186437</v>
      </c>
      <c r="G62" s="2">
        <f t="shared" si="21"/>
        <v>1.927477375849189</v>
      </c>
      <c r="H62" s="2">
        <f t="shared" si="20"/>
        <v>4.0359980948083529E-3</v>
      </c>
      <c r="I62" s="2">
        <f t="shared" si="20"/>
        <v>0.15747913063096938</v>
      </c>
      <c r="J62" s="2">
        <f t="shared" ref="J62:R90" si="22">AC62/$AK62*(24/$AL62)</f>
        <v>1.491564513298739E-2</v>
      </c>
      <c r="K62" s="2">
        <f t="shared" si="22"/>
        <v>0.17678173021483543</v>
      </c>
      <c r="L62" s="2">
        <f t="shared" si="22"/>
        <v>1.6857436514502018</v>
      </c>
      <c r="M62" s="2">
        <f t="shared" si="22"/>
        <v>2.3990373768519212E-2</v>
      </c>
      <c r="N62" s="2">
        <f t="shared" si="22"/>
        <v>2.9831290265974783E-3</v>
      </c>
      <c r="O62" s="2">
        <f t="shared" si="22"/>
        <v>1.9553282695344812E-3</v>
      </c>
      <c r="P62" s="2">
        <f t="shared" si="22"/>
        <v>4.5875009400616678E-3</v>
      </c>
      <c r="Q62" s="2">
        <f t="shared" si="22"/>
        <v>0</v>
      </c>
      <c r="R62" s="2">
        <f t="shared" si="22"/>
        <v>4</v>
      </c>
      <c r="T62" s="3">
        <f t="shared" si="15"/>
        <v>927.07910999498006</v>
      </c>
      <c r="U62" s="3">
        <f t="shared" si="16"/>
        <v>998.43741896668416</v>
      </c>
      <c r="V62" s="5">
        <f t="shared" si="17"/>
        <v>6.9539495124213466E-2</v>
      </c>
      <c r="W62" s="2">
        <f t="shared" si="18"/>
        <v>0.17239477576395679</v>
      </c>
      <c r="X62" s="2">
        <f t="shared" si="19"/>
        <v>1.8674638389611691</v>
      </c>
      <c r="Z62">
        <v>7.6889000000000003</v>
      </c>
      <c r="AA62">
        <v>1.61E-2</v>
      </c>
      <c r="AB62">
        <v>0.62819999999999998</v>
      </c>
      <c r="AC62">
        <v>5.9499999999999997E-2</v>
      </c>
      <c r="AD62">
        <v>0.70520000000000005</v>
      </c>
      <c r="AE62">
        <v>6.7245999999999997</v>
      </c>
      <c r="AF62">
        <v>9.5699999999999993E-2</v>
      </c>
      <c r="AG62">
        <v>1.1900000000000001E-2</v>
      </c>
      <c r="AH62">
        <v>7.7999999999999996E-3</v>
      </c>
      <c r="AI62">
        <v>1.83E-2</v>
      </c>
      <c r="AJ62">
        <v>0</v>
      </c>
      <c r="AK62">
        <v>15.9564</v>
      </c>
      <c r="AL62">
        <v>6</v>
      </c>
    </row>
    <row r="63" spans="3:38" x14ac:dyDescent="0.15">
      <c r="C63" t="s">
        <v>92</v>
      </c>
      <c r="D63">
        <v>60</v>
      </c>
      <c r="E63" s="3">
        <f t="shared" si="2"/>
        <v>629.91102951560504</v>
      </c>
      <c r="F63" s="2">
        <f t="shared" si="0"/>
        <v>0.90535528457453907</v>
      </c>
      <c r="G63" s="2">
        <f t="shared" si="21"/>
        <v>1.9154566715441663</v>
      </c>
      <c r="H63" s="2">
        <f t="shared" si="21"/>
        <v>3.1266023837216578E-3</v>
      </c>
      <c r="I63" s="2">
        <f t="shared" si="21"/>
        <v>0.15708050375817606</v>
      </c>
      <c r="J63" s="2">
        <f t="shared" si="22"/>
        <v>1.4132242774421893E-2</v>
      </c>
      <c r="K63" s="2">
        <f t="shared" si="22"/>
        <v>0.17744093848097151</v>
      </c>
      <c r="L63" s="2">
        <f t="shared" si="22"/>
        <v>1.6973699020748132</v>
      </c>
      <c r="M63" s="2">
        <f t="shared" si="22"/>
        <v>2.6538601033029428E-2</v>
      </c>
      <c r="N63" s="2">
        <f t="shared" si="22"/>
        <v>3.9770382320939487E-3</v>
      </c>
      <c r="O63" s="2">
        <f t="shared" si="22"/>
        <v>1.3006665916282093E-3</v>
      </c>
      <c r="P63" s="2">
        <f t="shared" si="22"/>
        <v>3.5518203079078032E-3</v>
      </c>
      <c r="Q63" s="2">
        <f t="shared" si="22"/>
        <v>0</v>
      </c>
      <c r="R63" s="2">
        <f t="shared" si="22"/>
        <v>4</v>
      </c>
      <c r="T63" s="3">
        <f t="shared" si="15"/>
        <v>949.22035410992009</v>
      </c>
      <c r="U63" s="3">
        <f t="shared" si="16"/>
        <v>988.2760781150339</v>
      </c>
      <c r="V63" s="5">
        <f t="shared" si="17"/>
        <v>7.0123438262109317E-2</v>
      </c>
      <c r="W63" s="2">
        <f t="shared" si="18"/>
        <v>0.17121274653259796</v>
      </c>
      <c r="X63" s="2">
        <f t="shared" si="19"/>
        <v>1.8800885453795069</v>
      </c>
      <c r="Z63">
        <v>7.6578999999999997</v>
      </c>
      <c r="AA63">
        <v>1.2500000000000001E-2</v>
      </c>
      <c r="AB63">
        <v>0.628</v>
      </c>
      <c r="AC63">
        <v>5.6500000000000002E-2</v>
      </c>
      <c r="AD63">
        <v>0.70940000000000003</v>
      </c>
      <c r="AE63">
        <v>6.7859999999999996</v>
      </c>
      <c r="AF63">
        <v>0.1061</v>
      </c>
      <c r="AG63">
        <v>1.5900000000000001E-2</v>
      </c>
      <c r="AH63">
        <v>5.1999999999999998E-3</v>
      </c>
      <c r="AI63">
        <v>1.4200000000000001E-2</v>
      </c>
      <c r="AJ63">
        <v>0</v>
      </c>
      <c r="AK63">
        <v>15.9918</v>
      </c>
      <c r="AL63">
        <v>6</v>
      </c>
    </row>
    <row r="64" spans="3:38" x14ac:dyDescent="0.15">
      <c r="C64" t="s">
        <v>93</v>
      </c>
      <c r="D64">
        <v>61</v>
      </c>
      <c r="E64" s="3">
        <f t="shared" si="2"/>
        <v>640.58748764298821</v>
      </c>
      <c r="F64" s="2">
        <f t="shared" si="0"/>
        <v>0.90530712465137386</v>
      </c>
      <c r="G64" s="2">
        <f t="shared" si="21"/>
        <v>1.9127380014752029</v>
      </c>
      <c r="H64" s="2">
        <f t="shared" si="21"/>
        <v>2.7753816149720589E-3</v>
      </c>
      <c r="I64" s="2">
        <f t="shared" si="21"/>
        <v>0.15822175549138007</v>
      </c>
      <c r="J64" s="2">
        <f t="shared" si="22"/>
        <v>1.4627011214041932E-2</v>
      </c>
      <c r="K64" s="2">
        <f t="shared" si="22"/>
        <v>0.17742439585442998</v>
      </c>
      <c r="L64" s="2">
        <f t="shared" si="22"/>
        <v>1.6962582355073821</v>
      </c>
      <c r="M64" s="2">
        <f t="shared" si="22"/>
        <v>2.9304029304029304E-2</v>
      </c>
      <c r="N64" s="2">
        <f t="shared" si="22"/>
        <v>3.7755191338809087E-3</v>
      </c>
      <c r="O64" s="2">
        <f t="shared" si="22"/>
        <v>1.300178774581505E-3</v>
      </c>
      <c r="P64" s="2">
        <f t="shared" si="22"/>
        <v>3.5504881921264177E-3</v>
      </c>
      <c r="Q64" s="2">
        <f t="shared" si="22"/>
        <v>0</v>
      </c>
      <c r="R64" s="2">
        <f t="shared" si="22"/>
        <v>4</v>
      </c>
      <c r="T64" s="3">
        <f t="shared" si="15"/>
        <v>971.77133570928538</v>
      </c>
      <c r="U64" s="3">
        <f t="shared" si="16"/>
        <v>996.87076585530508</v>
      </c>
      <c r="V64" s="5">
        <f t="shared" si="17"/>
        <v>7.079723461976023E-2</v>
      </c>
      <c r="W64" s="2">
        <f t="shared" si="18"/>
        <v>0.17284876670542199</v>
      </c>
      <c r="X64" s="2">
        <f t="shared" si="19"/>
        <v>1.8787583292702743</v>
      </c>
      <c r="Z64">
        <v>7.6498999999999997</v>
      </c>
      <c r="AA64">
        <v>1.11E-2</v>
      </c>
      <c r="AB64">
        <v>0.63280000000000003</v>
      </c>
      <c r="AC64">
        <v>5.8500000000000003E-2</v>
      </c>
      <c r="AD64">
        <v>0.70960000000000001</v>
      </c>
      <c r="AE64">
        <v>6.7840999999999996</v>
      </c>
      <c r="AF64">
        <v>0.1172</v>
      </c>
      <c r="AG64">
        <v>1.5100000000000001E-2</v>
      </c>
      <c r="AH64">
        <v>5.1999999999999998E-3</v>
      </c>
      <c r="AI64">
        <v>1.4200000000000001E-2</v>
      </c>
      <c r="AJ64">
        <v>0</v>
      </c>
      <c r="AK64">
        <v>15.9978</v>
      </c>
      <c r="AL64">
        <v>6</v>
      </c>
    </row>
    <row r="65" spans="3:38" x14ac:dyDescent="0.15">
      <c r="C65" t="s">
        <v>94</v>
      </c>
      <c r="D65">
        <v>62</v>
      </c>
      <c r="E65" s="3">
        <f t="shared" si="2"/>
        <v>651.26394577037138</v>
      </c>
      <c r="F65" s="2">
        <f t="shared" si="0"/>
        <v>0.90537907100907633</v>
      </c>
      <c r="G65" s="2">
        <f t="shared" si="21"/>
        <v>1.9152561456183148</v>
      </c>
      <c r="H65" s="2">
        <f t="shared" si="21"/>
        <v>3.8030900106336397E-3</v>
      </c>
      <c r="I65" s="2">
        <f t="shared" si="21"/>
        <v>0.15875398761493711</v>
      </c>
      <c r="J65" s="2">
        <f t="shared" si="22"/>
        <v>1.4787014449240007E-2</v>
      </c>
      <c r="K65" s="2">
        <f t="shared" si="22"/>
        <v>0.17736911240382811</v>
      </c>
      <c r="L65" s="2">
        <f t="shared" si="22"/>
        <v>1.697153937574279</v>
      </c>
      <c r="M65" s="2">
        <f t="shared" si="22"/>
        <v>2.5595796584725088E-2</v>
      </c>
      <c r="N65" s="2">
        <f t="shared" si="22"/>
        <v>2.7272158628885968E-3</v>
      </c>
      <c r="O65" s="2">
        <f t="shared" si="22"/>
        <v>1.301057108900982E-3</v>
      </c>
      <c r="P65" s="2">
        <f t="shared" si="22"/>
        <v>3.2276224432351286E-3</v>
      </c>
      <c r="Q65" s="2">
        <f t="shared" si="22"/>
        <v>0</v>
      </c>
      <c r="R65" s="2">
        <f t="shared" si="22"/>
        <v>4</v>
      </c>
      <c r="T65" s="3">
        <f t="shared" si="15"/>
        <v>941.19327224430992</v>
      </c>
      <c r="U65" s="3">
        <f t="shared" si="16"/>
        <v>997.10065340589222</v>
      </c>
      <c r="V65" s="5">
        <f t="shared" si="17"/>
        <v>6.9794207793832483E-2</v>
      </c>
      <c r="W65" s="2">
        <f t="shared" si="18"/>
        <v>0.17354100206417711</v>
      </c>
      <c r="X65" s="2">
        <f t="shared" si="19"/>
        <v>1.8785513229498967</v>
      </c>
      <c r="Z65">
        <v>7.6547999999999998</v>
      </c>
      <c r="AA65">
        <v>1.52E-2</v>
      </c>
      <c r="AB65">
        <v>0.63449999999999995</v>
      </c>
      <c r="AC65">
        <v>5.91E-2</v>
      </c>
      <c r="AD65">
        <v>0.70889999999999997</v>
      </c>
      <c r="AE65">
        <v>6.7831000000000001</v>
      </c>
      <c r="AF65">
        <v>0.1023</v>
      </c>
      <c r="AG65">
        <v>1.09E-2</v>
      </c>
      <c r="AH65">
        <v>5.1999999999999998E-3</v>
      </c>
      <c r="AI65">
        <v>1.29E-2</v>
      </c>
      <c r="AJ65">
        <v>0</v>
      </c>
      <c r="AK65">
        <v>15.987</v>
      </c>
      <c r="AL65">
        <v>6</v>
      </c>
    </row>
    <row r="66" spans="3:38" x14ac:dyDescent="0.15">
      <c r="C66" t="s">
        <v>95</v>
      </c>
      <c r="D66">
        <v>63</v>
      </c>
      <c r="E66" s="3">
        <f t="shared" si="2"/>
        <v>661.94040389775455</v>
      </c>
      <c r="F66" s="2">
        <f t="shared" si="0"/>
        <v>0.90571367658032198</v>
      </c>
      <c r="G66" s="2">
        <f t="shared" si="21"/>
        <v>1.9104992469738349</v>
      </c>
      <c r="H66" s="2">
        <f t="shared" si="21"/>
        <v>4.0244717880778148E-3</v>
      </c>
      <c r="I66" s="2">
        <f t="shared" si="21"/>
        <v>0.15777929146799483</v>
      </c>
      <c r="J66" s="2">
        <f t="shared" si="22"/>
        <v>1.4848051193280884E-2</v>
      </c>
      <c r="K66" s="2">
        <f t="shared" si="22"/>
        <v>0.176876784921979</v>
      </c>
      <c r="L66" s="2">
        <f t="shared" si="22"/>
        <v>1.6990769961442562</v>
      </c>
      <c r="M66" s="2">
        <f t="shared" si="22"/>
        <v>2.6421532173902178E-2</v>
      </c>
      <c r="N66" s="2">
        <f t="shared" si="22"/>
        <v>3.8994881921747774E-3</v>
      </c>
      <c r="O66" s="2">
        <f t="shared" si="22"/>
        <v>1.6747801851007057E-3</v>
      </c>
      <c r="P66" s="2">
        <f t="shared" si="22"/>
        <v>4.8743602402184713E-3</v>
      </c>
      <c r="Q66" s="2">
        <f t="shared" si="22"/>
        <v>0</v>
      </c>
      <c r="R66" s="2">
        <f t="shared" si="22"/>
        <v>4</v>
      </c>
      <c r="T66" s="3">
        <f t="shared" si="15"/>
        <v>948.23358235282751</v>
      </c>
      <c r="U66" s="3">
        <f t="shared" si="16"/>
        <v>998.16301535423474</v>
      </c>
      <c r="V66" s="5">
        <f t="shared" si="17"/>
        <v>6.9878328469388393E-2</v>
      </c>
      <c r="W66" s="2">
        <f t="shared" si="18"/>
        <v>0.17262734266127572</v>
      </c>
      <c r="X66" s="2">
        <f t="shared" si="19"/>
        <v>1.8815280494435107</v>
      </c>
      <c r="Z66">
        <v>7.6429999999999998</v>
      </c>
      <c r="AA66">
        <v>1.61E-2</v>
      </c>
      <c r="AB66">
        <v>0.63119999999999998</v>
      </c>
      <c r="AC66">
        <v>5.9400000000000001E-2</v>
      </c>
      <c r="AD66">
        <v>0.70760000000000001</v>
      </c>
      <c r="AE66">
        <v>6.7972000000000001</v>
      </c>
      <c r="AF66">
        <v>0.1057</v>
      </c>
      <c r="AG66">
        <v>1.5599999999999999E-2</v>
      </c>
      <c r="AH66">
        <v>6.7000000000000002E-3</v>
      </c>
      <c r="AI66">
        <v>1.95E-2</v>
      </c>
      <c r="AJ66">
        <v>0</v>
      </c>
      <c r="AK66">
        <v>16.002099999999999</v>
      </c>
      <c r="AL66">
        <v>6</v>
      </c>
    </row>
    <row r="67" spans="3:38" x14ac:dyDescent="0.15">
      <c r="C67" t="s">
        <v>96</v>
      </c>
      <c r="D67">
        <v>64</v>
      </c>
      <c r="E67" s="3">
        <f t="shared" si="2"/>
        <v>672.61686202513761</v>
      </c>
      <c r="F67" s="2">
        <f t="shared" si="0"/>
        <v>0.90556487919230666</v>
      </c>
      <c r="G67" s="2">
        <f t="shared" si="21"/>
        <v>1.910812583960761</v>
      </c>
      <c r="H67" s="2">
        <f t="shared" si="21"/>
        <v>3.3990440188696926E-3</v>
      </c>
      <c r="I67" s="2">
        <f t="shared" si="21"/>
        <v>0.15598113030710112</v>
      </c>
      <c r="J67" s="2">
        <f t="shared" si="22"/>
        <v>1.5045768377643787E-2</v>
      </c>
      <c r="K67" s="2">
        <f t="shared" si="22"/>
        <v>0.17720016245430972</v>
      </c>
      <c r="L67" s="2">
        <f t="shared" si="22"/>
        <v>1.6992220937861227</v>
      </c>
      <c r="M67" s="2">
        <f t="shared" si="22"/>
        <v>2.7492267799681339E-2</v>
      </c>
      <c r="N67" s="2">
        <f t="shared" si="22"/>
        <v>5.3235027648473867E-3</v>
      </c>
      <c r="O67" s="2">
        <f t="shared" si="22"/>
        <v>1.324627448530101E-3</v>
      </c>
      <c r="P67" s="2">
        <f t="shared" si="22"/>
        <v>4.1488331406791838E-3</v>
      </c>
      <c r="Q67" s="2">
        <f t="shared" si="22"/>
        <v>0</v>
      </c>
      <c r="R67" s="2">
        <f t="shared" si="22"/>
        <v>4</v>
      </c>
      <c r="T67" s="3">
        <f t="shared" si="15"/>
        <v>957.15788114225495</v>
      </c>
      <c r="U67" s="3">
        <f t="shared" si="16"/>
        <v>999.499907650973</v>
      </c>
      <c r="V67" s="5">
        <f t="shared" si="17"/>
        <v>6.9143053516198566E-2</v>
      </c>
      <c r="W67" s="2">
        <f t="shared" si="18"/>
        <v>0.17102689868474491</v>
      </c>
      <c r="X67" s="2">
        <f t="shared" si="19"/>
        <v>1.8830703864538099</v>
      </c>
      <c r="Z67">
        <v>7.6454000000000004</v>
      </c>
      <c r="AA67">
        <v>1.3599999999999999E-2</v>
      </c>
      <c r="AB67">
        <v>0.62409999999999999</v>
      </c>
      <c r="AC67">
        <v>6.0199999999999997E-2</v>
      </c>
      <c r="AD67">
        <v>0.70899999999999996</v>
      </c>
      <c r="AE67">
        <v>6.7988</v>
      </c>
      <c r="AF67">
        <v>0.11</v>
      </c>
      <c r="AG67">
        <v>2.1299999999999999E-2</v>
      </c>
      <c r="AH67">
        <v>5.3E-3</v>
      </c>
      <c r="AI67">
        <v>1.66E-2</v>
      </c>
      <c r="AJ67">
        <v>0</v>
      </c>
      <c r="AK67">
        <v>16.0045</v>
      </c>
      <c r="AL67">
        <v>6</v>
      </c>
    </row>
    <row r="68" spans="3:38" x14ac:dyDescent="0.15">
      <c r="C68" t="s">
        <v>97</v>
      </c>
      <c r="D68">
        <v>65</v>
      </c>
      <c r="E68" s="3">
        <f t="shared" si="2"/>
        <v>683.29332015252078</v>
      </c>
      <c r="F68" s="2">
        <f t="shared" ref="F68:F101" si="23">L68/(L68+K68)</f>
        <v>0.9053451223421306</v>
      </c>
      <c r="G68" s="2">
        <f t="shared" si="21"/>
        <v>1.9184794509406458</v>
      </c>
      <c r="H68" s="2">
        <f t="shared" si="21"/>
        <v>2.9530083772843583E-3</v>
      </c>
      <c r="I68" s="2">
        <f t="shared" si="21"/>
        <v>0.15668462245913023</v>
      </c>
      <c r="J68" s="2">
        <f t="shared" si="22"/>
        <v>1.4039302539462076E-2</v>
      </c>
      <c r="K68" s="2">
        <f t="shared" si="22"/>
        <v>0.17735568110012073</v>
      </c>
      <c r="L68" s="2">
        <f t="shared" si="22"/>
        <v>1.6963531597815273</v>
      </c>
      <c r="M68" s="2">
        <f t="shared" si="22"/>
        <v>2.4374831859957331E-2</v>
      </c>
      <c r="N68" s="2">
        <f t="shared" si="22"/>
        <v>3.3033653034028414E-3</v>
      </c>
      <c r="O68" s="2">
        <f t="shared" si="22"/>
        <v>2.5526004617203776E-3</v>
      </c>
      <c r="P68" s="2">
        <f t="shared" si="22"/>
        <v>3.8789516820260639E-3</v>
      </c>
      <c r="Q68" s="2">
        <f t="shared" si="22"/>
        <v>0</v>
      </c>
      <c r="R68" s="2">
        <f t="shared" si="22"/>
        <v>4</v>
      </c>
      <c r="T68" s="3">
        <f t="shared" si="15"/>
        <v>930.51281446627615</v>
      </c>
      <c r="U68" s="3">
        <f t="shared" si="16"/>
        <v>987.31366354473607</v>
      </c>
      <c r="V68" s="5">
        <f t="shared" si="17"/>
        <v>7.0309127423562753E-2</v>
      </c>
      <c r="W68" s="2">
        <f t="shared" si="18"/>
        <v>0.17072392499859229</v>
      </c>
      <c r="X68" s="2">
        <f t="shared" si="19"/>
        <v>1.8795648066467714</v>
      </c>
      <c r="Z68">
        <v>7.6661000000000001</v>
      </c>
      <c r="AA68">
        <v>1.18E-2</v>
      </c>
      <c r="AB68">
        <v>0.62609999999999999</v>
      </c>
      <c r="AC68">
        <v>5.6099999999999997E-2</v>
      </c>
      <c r="AD68">
        <v>0.7087</v>
      </c>
      <c r="AE68">
        <v>6.7785000000000002</v>
      </c>
      <c r="AF68">
        <v>9.74E-2</v>
      </c>
      <c r="AG68">
        <v>1.32E-2</v>
      </c>
      <c r="AH68">
        <v>1.0200000000000001E-2</v>
      </c>
      <c r="AI68">
        <v>1.55E-2</v>
      </c>
      <c r="AJ68">
        <v>0</v>
      </c>
      <c r="AK68">
        <v>15.983700000000001</v>
      </c>
      <c r="AL68">
        <v>6</v>
      </c>
    </row>
    <row r="69" spans="3:38" x14ac:dyDescent="0.15">
      <c r="C69" t="s">
        <v>98</v>
      </c>
      <c r="D69">
        <v>66</v>
      </c>
      <c r="E69" s="3">
        <f t="shared" ref="E69:E101" si="24">$E$1/$E$2*$F$2/$D$100*(D69-1)</f>
        <v>693.96977827990395</v>
      </c>
      <c r="F69" s="2">
        <f t="shared" si="23"/>
        <v>0.90529218227591812</v>
      </c>
      <c r="G69" s="2">
        <f t="shared" si="21"/>
        <v>1.911793384503838</v>
      </c>
      <c r="H69" s="2">
        <f t="shared" si="21"/>
        <v>4.6253469010175763E-3</v>
      </c>
      <c r="I69" s="2">
        <f t="shared" si="21"/>
        <v>0.15703677775833189</v>
      </c>
      <c r="J69" s="2">
        <f t="shared" si="22"/>
        <v>1.4126059454459085E-2</v>
      </c>
      <c r="K69" s="2">
        <f t="shared" si="22"/>
        <v>0.17776333224991875</v>
      </c>
      <c r="L69" s="2">
        <f t="shared" si="22"/>
        <v>1.6992024401830137</v>
      </c>
      <c r="M69" s="2">
        <f t="shared" si="22"/>
        <v>2.5976948271120338E-2</v>
      </c>
      <c r="N69" s="2">
        <f t="shared" si="22"/>
        <v>4.4753356501737633E-3</v>
      </c>
      <c r="O69" s="2">
        <f t="shared" si="22"/>
        <v>9.500712553441508E-4</v>
      </c>
      <c r="P69" s="2">
        <f t="shared" si="22"/>
        <v>4.0253018976423235E-3</v>
      </c>
      <c r="Q69" s="2">
        <f t="shared" si="22"/>
        <v>0</v>
      </c>
      <c r="R69" s="2">
        <f t="shared" si="22"/>
        <v>4</v>
      </c>
      <c r="T69" s="3">
        <f t="shared" ref="T69:T101" si="25">(6425+26.4*10)/(-LN(M69)+1.843)-273.15</f>
        <v>944.46068671712226</v>
      </c>
      <c r="U69" s="3">
        <f t="shared" ref="U69:U101" si="26">636.54+2088.21*V69+14527.32*J69</f>
        <v>985.51172375428155</v>
      </c>
      <c r="V69" s="5">
        <f t="shared" ref="V69:V101" si="27">0.5*(I69-J69-2*H69+P69)</f>
        <v>6.8842663199739987E-2</v>
      </c>
      <c r="W69" s="2">
        <f t="shared" ref="W69:W101" si="28">I69+J69</f>
        <v>0.17116283721279096</v>
      </c>
      <c r="X69" s="2">
        <f t="shared" ref="X69:X101" si="29">K69+L69+N69+O69</f>
        <v>1.8823911793384502</v>
      </c>
      <c r="Z69">
        <v>7.6466000000000003</v>
      </c>
      <c r="AA69">
        <v>1.8499999999999999E-2</v>
      </c>
      <c r="AB69">
        <v>0.62809999999999999</v>
      </c>
      <c r="AC69">
        <v>5.6500000000000002E-2</v>
      </c>
      <c r="AD69">
        <v>0.71099999999999997</v>
      </c>
      <c r="AE69">
        <v>6.7962999999999996</v>
      </c>
      <c r="AF69">
        <v>0.10390000000000001</v>
      </c>
      <c r="AG69">
        <v>1.7899999999999999E-2</v>
      </c>
      <c r="AH69">
        <v>3.8E-3</v>
      </c>
      <c r="AI69">
        <v>1.61E-2</v>
      </c>
      <c r="AJ69">
        <v>0</v>
      </c>
      <c r="AK69">
        <v>15.998799999999999</v>
      </c>
      <c r="AL69">
        <v>6</v>
      </c>
    </row>
    <row r="70" spans="3:38" x14ac:dyDescent="0.15">
      <c r="C70" t="s">
        <v>99</v>
      </c>
      <c r="D70">
        <v>67</v>
      </c>
      <c r="E70" s="3">
        <f t="shared" si="24"/>
        <v>704.64623640728701</v>
      </c>
      <c r="F70" s="2">
        <f t="shared" si="23"/>
        <v>0.90362769263744513</v>
      </c>
      <c r="G70" s="2">
        <f t="shared" si="21"/>
        <v>1.9216030056355666</v>
      </c>
      <c r="H70" s="2">
        <f t="shared" si="21"/>
        <v>4.0325610519724485E-3</v>
      </c>
      <c r="I70" s="2">
        <f t="shared" si="21"/>
        <v>0.15807138384470881</v>
      </c>
      <c r="J70" s="2">
        <f t="shared" si="22"/>
        <v>1.4627426424546024E-2</v>
      </c>
      <c r="K70" s="2">
        <f t="shared" si="22"/>
        <v>0.18018785222291797</v>
      </c>
      <c r="L70" s="2">
        <f t="shared" si="22"/>
        <v>1.689517845961177</v>
      </c>
      <c r="M70" s="2">
        <f t="shared" si="22"/>
        <v>2.5773324984345647E-2</v>
      </c>
      <c r="N70" s="2">
        <f t="shared" si="22"/>
        <v>3.1058234189104568E-3</v>
      </c>
      <c r="O70" s="2">
        <f t="shared" si="22"/>
        <v>8.0150281778334381E-4</v>
      </c>
      <c r="P70" s="2">
        <f t="shared" si="22"/>
        <v>2.2041327489041953E-3</v>
      </c>
      <c r="Q70" s="2">
        <f t="shared" si="22"/>
        <v>0</v>
      </c>
      <c r="R70" s="2">
        <f t="shared" si="22"/>
        <v>4</v>
      </c>
      <c r="T70" s="3">
        <f t="shared" si="25"/>
        <v>942.7189558115698</v>
      </c>
      <c r="U70" s="3">
        <f t="shared" si="26"/>
        <v>992.68836931747023</v>
      </c>
      <c r="V70" s="5">
        <f t="shared" si="27"/>
        <v>6.8791484032561037E-2</v>
      </c>
      <c r="W70" s="2">
        <f t="shared" si="28"/>
        <v>0.17269881026925485</v>
      </c>
      <c r="X70" s="2">
        <f t="shared" si="29"/>
        <v>1.8736130244207887</v>
      </c>
      <c r="Z70">
        <v>7.6719999999999997</v>
      </c>
      <c r="AA70">
        <v>1.61E-2</v>
      </c>
      <c r="AB70">
        <v>0.63109999999999999</v>
      </c>
      <c r="AC70">
        <v>5.8400000000000001E-2</v>
      </c>
      <c r="AD70">
        <v>0.71940000000000004</v>
      </c>
      <c r="AE70">
        <v>6.7454000000000001</v>
      </c>
      <c r="AF70">
        <v>0.10290000000000001</v>
      </c>
      <c r="AG70">
        <v>1.24E-2</v>
      </c>
      <c r="AH70">
        <v>3.2000000000000002E-3</v>
      </c>
      <c r="AI70">
        <v>8.8000000000000005E-3</v>
      </c>
      <c r="AJ70">
        <v>0</v>
      </c>
      <c r="AK70">
        <v>15.97</v>
      </c>
      <c r="AL70">
        <v>6</v>
      </c>
    </row>
    <row r="71" spans="3:38" x14ac:dyDescent="0.15">
      <c r="C71" t="s">
        <v>100</v>
      </c>
      <c r="D71">
        <v>68</v>
      </c>
      <c r="E71" s="3">
        <f t="shared" si="24"/>
        <v>715.32269453467018</v>
      </c>
      <c r="F71" s="2">
        <f t="shared" si="23"/>
        <v>0.90469996883848847</v>
      </c>
      <c r="G71" s="2">
        <f t="shared" si="21"/>
        <v>1.926852658564256</v>
      </c>
      <c r="H71" s="2">
        <f t="shared" si="21"/>
        <v>4.2120834142947575E-3</v>
      </c>
      <c r="I71" s="2">
        <f t="shared" si="21"/>
        <v>0.16063582402015783</v>
      </c>
      <c r="J71" s="2">
        <f t="shared" si="22"/>
        <v>1.4290997298500072E-2</v>
      </c>
      <c r="K71" s="2">
        <f t="shared" si="22"/>
        <v>0.17635592104850792</v>
      </c>
      <c r="L71" s="2">
        <f t="shared" si="22"/>
        <v>1.6741777975567409</v>
      </c>
      <c r="M71" s="2">
        <f t="shared" si="22"/>
        <v>3.1916560633316826E-2</v>
      </c>
      <c r="N71" s="2">
        <f t="shared" si="22"/>
        <v>5.3403200431237112E-3</v>
      </c>
      <c r="O71" s="2">
        <f t="shared" si="22"/>
        <v>1.8553224562965005E-3</v>
      </c>
      <c r="P71" s="2">
        <f t="shared" si="22"/>
        <v>4.3374430397201975E-3</v>
      </c>
      <c r="Q71" s="2">
        <f t="shared" si="22"/>
        <v>0</v>
      </c>
      <c r="R71" s="2">
        <f t="shared" si="22"/>
        <v>4</v>
      </c>
      <c r="T71" s="3">
        <f t="shared" si="25"/>
        <v>991.87793668050392</v>
      </c>
      <c r="U71" s="3">
        <f t="shared" si="26"/>
        <v>992.68228743708505</v>
      </c>
      <c r="V71" s="5">
        <f t="shared" si="27"/>
        <v>7.1129051466394227E-2</v>
      </c>
      <c r="W71" s="2">
        <f t="shared" si="28"/>
        <v>0.17492682131865789</v>
      </c>
      <c r="X71" s="2">
        <f t="shared" si="29"/>
        <v>1.857729361104669</v>
      </c>
      <c r="Z71">
        <v>7.6852999999999998</v>
      </c>
      <c r="AA71">
        <v>1.6799999999999999E-2</v>
      </c>
      <c r="AB71">
        <v>0.64070000000000005</v>
      </c>
      <c r="AC71">
        <v>5.7000000000000002E-2</v>
      </c>
      <c r="AD71">
        <v>0.70340000000000003</v>
      </c>
      <c r="AE71">
        <v>6.6775000000000002</v>
      </c>
      <c r="AF71">
        <v>0.1273</v>
      </c>
      <c r="AG71">
        <v>2.1299999999999999E-2</v>
      </c>
      <c r="AH71">
        <v>7.4000000000000003E-3</v>
      </c>
      <c r="AI71">
        <v>1.7299999999999999E-2</v>
      </c>
      <c r="AJ71">
        <v>0</v>
      </c>
      <c r="AK71">
        <v>15.9541</v>
      </c>
      <c r="AL71">
        <v>6</v>
      </c>
    </row>
    <row r="72" spans="3:38" x14ac:dyDescent="0.15">
      <c r="C72" t="s">
        <v>101</v>
      </c>
      <c r="D72">
        <v>69</v>
      </c>
      <c r="E72" s="3">
        <f t="shared" si="24"/>
        <v>725.99915266205335</v>
      </c>
      <c r="F72" s="2">
        <f t="shared" si="23"/>
        <v>0.90369886916099473</v>
      </c>
      <c r="G72" s="2">
        <f t="shared" si="21"/>
        <v>1.9110463771558597</v>
      </c>
      <c r="H72" s="2">
        <f t="shared" si="21"/>
        <v>4.1257477917872615E-3</v>
      </c>
      <c r="I72" s="2">
        <f t="shared" si="21"/>
        <v>0.1588037831857024</v>
      </c>
      <c r="J72" s="2">
        <f t="shared" si="22"/>
        <v>1.3377424658219303E-2</v>
      </c>
      <c r="K72" s="2">
        <f t="shared" si="22"/>
        <v>0.18078276687649636</v>
      </c>
      <c r="L72" s="2">
        <f t="shared" si="22"/>
        <v>1.6964824874508504</v>
      </c>
      <c r="M72" s="2">
        <f t="shared" si="22"/>
        <v>2.3879328128223243E-2</v>
      </c>
      <c r="N72" s="2">
        <f t="shared" si="22"/>
        <v>5.8260559726450428E-3</v>
      </c>
      <c r="O72" s="2">
        <f t="shared" si="22"/>
        <v>2.6504803995724227E-3</v>
      </c>
      <c r="P72" s="2">
        <f t="shared" si="22"/>
        <v>3.0005438485725539E-3</v>
      </c>
      <c r="Q72" s="2">
        <f t="shared" si="22"/>
        <v>0</v>
      </c>
      <c r="R72" s="2">
        <f t="shared" si="22"/>
        <v>4</v>
      </c>
      <c r="T72" s="3">
        <f t="shared" si="25"/>
        <v>926.08077271626678</v>
      </c>
      <c r="U72" s="3">
        <f t="shared" si="26"/>
        <v>977.2359718949059</v>
      </c>
      <c r="V72" s="5">
        <f t="shared" si="27"/>
        <v>7.0087703396240569E-2</v>
      </c>
      <c r="W72" s="2">
        <f t="shared" si="28"/>
        <v>0.17218120784392171</v>
      </c>
      <c r="X72" s="2">
        <f t="shared" si="29"/>
        <v>1.8857417906995642</v>
      </c>
      <c r="Z72">
        <v>7.6428000000000003</v>
      </c>
      <c r="AA72">
        <v>1.6500000000000001E-2</v>
      </c>
      <c r="AB72">
        <v>0.6351</v>
      </c>
      <c r="AC72">
        <v>5.3499999999999999E-2</v>
      </c>
      <c r="AD72">
        <v>0.72299999999999998</v>
      </c>
      <c r="AE72">
        <v>6.7847</v>
      </c>
      <c r="AF72">
        <v>9.5500000000000002E-2</v>
      </c>
      <c r="AG72">
        <v>2.3300000000000001E-2</v>
      </c>
      <c r="AH72">
        <v>1.06E-2</v>
      </c>
      <c r="AI72">
        <v>1.2E-2</v>
      </c>
      <c r="AJ72">
        <v>0</v>
      </c>
      <c r="AK72">
        <v>15.9971</v>
      </c>
      <c r="AL72">
        <v>6</v>
      </c>
    </row>
    <row r="73" spans="3:38" x14ac:dyDescent="0.15">
      <c r="C73" t="s">
        <v>102</v>
      </c>
      <c r="D73">
        <v>70</v>
      </c>
      <c r="E73" s="3">
        <f t="shared" si="24"/>
        <v>736.67561078943652</v>
      </c>
      <c r="F73" s="2">
        <f t="shared" si="23"/>
        <v>0.90377714825306898</v>
      </c>
      <c r="G73" s="2">
        <f t="shared" si="21"/>
        <v>1.9285342562809973</v>
      </c>
      <c r="H73" s="2">
        <f t="shared" si="21"/>
        <v>3.4108935412473585E-3</v>
      </c>
      <c r="I73" s="2">
        <f t="shared" si="21"/>
        <v>0.16036215663776185</v>
      </c>
      <c r="J73" s="2">
        <f t="shared" si="22"/>
        <v>1.452137764986927E-2</v>
      </c>
      <c r="K73" s="2">
        <f t="shared" si="22"/>
        <v>0.17889635021851039</v>
      </c>
      <c r="L73" s="2">
        <f t="shared" si="22"/>
        <v>1.6802914307569801</v>
      </c>
      <c r="M73" s="2">
        <f t="shared" si="22"/>
        <v>2.5581701559355189E-2</v>
      </c>
      <c r="N73" s="2">
        <f t="shared" si="22"/>
        <v>5.1414204114390337E-3</v>
      </c>
      <c r="O73" s="2">
        <f t="shared" si="22"/>
        <v>1.4546457749437264E-3</v>
      </c>
      <c r="P73" s="2">
        <f t="shared" si="22"/>
        <v>1.8057671688956605E-3</v>
      </c>
      <c r="Q73" s="2">
        <f t="shared" si="22"/>
        <v>0</v>
      </c>
      <c r="R73" s="2">
        <f t="shared" si="22"/>
        <v>4</v>
      </c>
      <c r="T73" s="3">
        <f t="shared" si="25"/>
        <v>941.07185087212804</v>
      </c>
      <c r="U73" s="3">
        <f t="shared" si="26"/>
        <v>994.53253503376391</v>
      </c>
      <c r="V73" s="5">
        <f t="shared" si="27"/>
        <v>7.0412379537146755E-2</v>
      </c>
      <c r="W73" s="2">
        <f t="shared" si="28"/>
        <v>0.17488353428763112</v>
      </c>
      <c r="X73" s="2">
        <f t="shared" si="29"/>
        <v>1.8657838471618733</v>
      </c>
      <c r="Z73">
        <v>7.6894999999999998</v>
      </c>
      <c r="AA73">
        <v>1.3599999999999999E-2</v>
      </c>
      <c r="AB73">
        <v>0.63939999999999997</v>
      </c>
      <c r="AC73">
        <v>5.79E-2</v>
      </c>
      <c r="AD73">
        <v>0.71330000000000005</v>
      </c>
      <c r="AE73">
        <v>6.6997</v>
      </c>
      <c r="AF73">
        <v>0.10199999999999999</v>
      </c>
      <c r="AG73">
        <v>2.0500000000000001E-2</v>
      </c>
      <c r="AH73">
        <v>5.7999999999999996E-3</v>
      </c>
      <c r="AI73">
        <v>7.1999999999999998E-3</v>
      </c>
      <c r="AJ73">
        <v>0</v>
      </c>
      <c r="AK73">
        <v>15.9489</v>
      </c>
      <c r="AL73">
        <v>6</v>
      </c>
    </row>
    <row r="74" spans="3:38" x14ac:dyDescent="0.15">
      <c r="C74" t="s">
        <v>103</v>
      </c>
      <c r="D74">
        <v>71</v>
      </c>
      <c r="E74" s="3">
        <f t="shared" si="24"/>
        <v>747.35206891681958</v>
      </c>
      <c r="F74" s="2">
        <f t="shared" si="23"/>
        <v>0.90597631799274392</v>
      </c>
      <c r="G74" s="2">
        <f t="shared" si="21"/>
        <v>1.9086110503794855</v>
      </c>
      <c r="H74" s="2">
        <f t="shared" si="21"/>
        <v>3.5481150638723177E-3</v>
      </c>
      <c r="I74" s="2">
        <f t="shared" si="21"/>
        <v>0.1580160539713277</v>
      </c>
      <c r="J74" s="2">
        <f t="shared" si="22"/>
        <v>1.4517287690914199E-2</v>
      </c>
      <c r="K74" s="2">
        <f t="shared" si="22"/>
        <v>0.17678108504856793</v>
      </c>
      <c r="L74" s="2">
        <f t="shared" si="22"/>
        <v>1.7033950713683352</v>
      </c>
      <c r="M74" s="2">
        <f t="shared" si="22"/>
        <v>2.4237124027860199E-2</v>
      </c>
      <c r="N74" s="2">
        <f t="shared" si="22"/>
        <v>3.0983539994377985E-3</v>
      </c>
      <c r="O74" s="2">
        <f t="shared" si="22"/>
        <v>2.2737920479745134E-3</v>
      </c>
      <c r="P74" s="2">
        <f t="shared" si="22"/>
        <v>5.4720929506199825E-3</v>
      </c>
      <c r="Q74" s="2">
        <f t="shared" si="22"/>
        <v>0</v>
      </c>
      <c r="R74" s="2">
        <f t="shared" si="22"/>
        <v>4</v>
      </c>
      <c r="T74" s="3">
        <f t="shared" si="25"/>
        <v>929.28692121455322</v>
      </c>
      <c r="U74" s="3">
        <f t="shared" si="26"/>
        <v>995.56929343786112</v>
      </c>
      <c r="V74" s="5">
        <f t="shared" si="27"/>
        <v>7.0937314551644426E-2</v>
      </c>
      <c r="W74" s="2">
        <f t="shared" si="28"/>
        <v>0.17253334166224191</v>
      </c>
      <c r="X74" s="2">
        <f t="shared" si="29"/>
        <v>1.8855483024643154</v>
      </c>
      <c r="Z74">
        <v>7.6384999999999996</v>
      </c>
      <c r="AA74">
        <v>1.4200000000000001E-2</v>
      </c>
      <c r="AB74">
        <v>0.63239999999999996</v>
      </c>
      <c r="AC74">
        <v>5.8099999999999999E-2</v>
      </c>
      <c r="AD74">
        <v>0.70750000000000002</v>
      </c>
      <c r="AE74">
        <v>6.8171999999999997</v>
      </c>
      <c r="AF74">
        <v>9.7000000000000003E-2</v>
      </c>
      <c r="AG74">
        <v>1.24E-2</v>
      </c>
      <c r="AH74">
        <v>9.1000000000000004E-3</v>
      </c>
      <c r="AI74">
        <v>2.1899999999999999E-2</v>
      </c>
      <c r="AJ74">
        <v>0</v>
      </c>
      <c r="AK74">
        <v>16.008500000000002</v>
      </c>
      <c r="AL74">
        <v>6</v>
      </c>
    </row>
    <row r="75" spans="3:38" x14ac:dyDescent="0.15">
      <c r="C75" t="s">
        <v>104</v>
      </c>
      <c r="D75">
        <v>72</v>
      </c>
      <c r="E75" s="3">
        <f t="shared" si="24"/>
        <v>758.02852704420275</v>
      </c>
      <c r="F75" s="2">
        <f t="shared" si="23"/>
        <v>0.90610247014296608</v>
      </c>
      <c r="G75" s="2">
        <f t="shared" si="21"/>
        <v>1.915458076136513</v>
      </c>
      <c r="H75" s="2">
        <f t="shared" si="21"/>
        <v>3.6023189928516483E-3</v>
      </c>
      <c r="I75" s="2">
        <f t="shared" si="21"/>
        <v>0.15737631100020638</v>
      </c>
      <c r="J75" s="2">
        <f t="shared" si="22"/>
        <v>1.3933969993183113E-2</v>
      </c>
      <c r="K75" s="2">
        <f t="shared" si="22"/>
        <v>0.17563806700563486</v>
      </c>
      <c r="L75" s="2">
        <f t="shared" si="22"/>
        <v>1.6948910861367006</v>
      </c>
      <c r="M75" s="2">
        <f t="shared" si="22"/>
        <v>2.8443310381057806E-2</v>
      </c>
      <c r="N75" s="2">
        <f t="shared" si="22"/>
        <v>5.3284301769263966E-3</v>
      </c>
      <c r="O75" s="2">
        <f t="shared" si="22"/>
        <v>1.8011594964258242E-3</v>
      </c>
      <c r="P75" s="2">
        <f t="shared" si="22"/>
        <v>3.4772384722665216E-3</v>
      </c>
      <c r="Q75" s="2">
        <f t="shared" si="22"/>
        <v>0</v>
      </c>
      <c r="R75" s="2">
        <f t="shared" si="22"/>
        <v>4</v>
      </c>
      <c r="T75" s="3">
        <f t="shared" si="25"/>
        <v>964.90205682638691</v>
      </c>
      <c r="U75" s="3">
        <f t="shared" si="26"/>
        <v>984.84030994952991</v>
      </c>
      <c r="V75" s="5">
        <f t="shared" si="27"/>
        <v>6.9857470746793257E-2</v>
      </c>
      <c r="W75" s="2">
        <f t="shared" si="28"/>
        <v>0.17131028099338949</v>
      </c>
      <c r="X75" s="2">
        <f t="shared" si="29"/>
        <v>1.8776587428156875</v>
      </c>
      <c r="Z75">
        <v>7.6569000000000003</v>
      </c>
      <c r="AA75">
        <v>1.44E-2</v>
      </c>
      <c r="AB75">
        <v>0.62909999999999999</v>
      </c>
      <c r="AC75">
        <v>5.57E-2</v>
      </c>
      <c r="AD75">
        <v>0.70209999999999995</v>
      </c>
      <c r="AE75">
        <v>6.7751999999999999</v>
      </c>
      <c r="AF75">
        <v>0.1137</v>
      </c>
      <c r="AG75">
        <v>2.1299999999999999E-2</v>
      </c>
      <c r="AH75">
        <v>7.1999999999999998E-3</v>
      </c>
      <c r="AI75">
        <v>1.3899999999999999E-2</v>
      </c>
      <c r="AJ75">
        <v>0</v>
      </c>
      <c r="AK75">
        <v>15.989699999999999</v>
      </c>
      <c r="AL75">
        <v>6</v>
      </c>
    </row>
    <row r="76" spans="3:38" x14ac:dyDescent="0.15">
      <c r="C76" t="s">
        <v>105</v>
      </c>
      <c r="D76">
        <v>73</v>
      </c>
      <c r="E76" s="3">
        <f t="shared" si="24"/>
        <v>768.70498517158592</v>
      </c>
      <c r="F76" s="2">
        <f t="shared" si="23"/>
        <v>0.90743274659581541</v>
      </c>
      <c r="G76" s="2">
        <f t="shared" si="21"/>
        <v>1.9037809696810801</v>
      </c>
      <c r="H76" s="2">
        <f t="shared" si="21"/>
        <v>2.6717104565004337E-3</v>
      </c>
      <c r="I76" s="2">
        <f t="shared" si="21"/>
        <v>0.15970336523155862</v>
      </c>
      <c r="J76" s="2">
        <f t="shared" si="22"/>
        <v>1.4207507006997635E-2</v>
      </c>
      <c r="K76" s="2">
        <f t="shared" si="22"/>
        <v>0.1739857800083647</v>
      </c>
      <c r="L76" s="2">
        <f t="shared" si="22"/>
        <v>1.7055750107679919</v>
      </c>
      <c r="M76" s="2">
        <f t="shared" si="22"/>
        <v>3.1286478523318166E-2</v>
      </c>
      <c r="N76" s="2">
        <f t="shared" si="22"/>
        <v>3.7703577470239768E-3</v>
      </c>
      <c r="O76" s="2">
        <f t="shared" si="22"/>
        <v>1.7228787055937377E-3</v>
      </c>
      <c r="P76" s="2">
        <f t="shared" si="22"/>
        <v>3.2709726149678211E-3</v>
      </c>
      <c r="Q76" s="2">
        <f t="shared" si="22"/>
        <v>0</v>
      </c>
      <c r="R76" s="2">
        <f t="shared" si="22"/>
        <v>4</v>
      </c>
      <c r="T76" s="3">
        <f t="shared" si="25"/>
        <v>987.12559108046696</v>
      </c>
      <c r="U76" s="3">
        <f t="shared" si="26"/>
        <v>992.68610011423425</v>
      </c>
      <c r="V76" s="5">
        <f t="shared" si="27"/>
        <v>7.171170496326397E-2</v>
      </c>
      <c r="W76" s="2">
        <f t="shared" si="28"/>
        <v>0.17391087223855625</v>
      </c>
      <c r="X76" s="2">
        <f t="shared" si="29"/>
        <v>1.8850540272289744</v>
      </c>
      <c r="Z76">
        <v>7.6245000000000003</v>
      </c>
      <c r="AA76">
        <v>1.0699999999999999E-2</v>
      </c>
      <c r="AB76">
        <v>0.63959999999999995</v>
      </c>
      <c r="AC76">
        <v>5.6899999999999999E-2</v>
      </c>
      <c r="AD76">
        <v>0.69679999999999997</v>
      </c>
      <c r="AE76">
        <v>6.8307000000000002</v>
      </c>
      <c r="AF76">
        <v>0.12529999999999999</v>
      </c>
      <c r="AG76">
        <v>1.5100000000000001E-2</v>
      </c>
      <c r="AH76">
        <v>6.8999999999999999E-3</v>
      </c>
      <c r="AI76">
        <v>1.3100000000000001E-2</v>
      </c>
      <c r="AJ76">
        <v>0</v>
      </c>
      <c r="AK76">
        <v>16.0197</v>
      </c>
      <c r="AL76">
        <v>6</v>
      </c>
    </row>
    <row r="77" spans="3:38" x14ac:dyDescent="0.15">
      <c r="C77" t="s">
        <v>106</v>
      </c>
      <c r="D77">
        <v>74</v>
      </c>
      <c r="E77" s="3">
        <f t="shared" si="24"/>
        <v>779.38144329896897</v>
      </c>
      <c r="F77" s="2">
        <f t="shared" si="23"/>
        <v>0.90596453519613107</v>
      </c>
      <c r="G77" s="2">
        <f t="shared" si="21"/>
        <v>1.9220912609441738</v>
      </c>
      <c r="H77" s="2">
        <f t="shared" si="21"/>
        <v>3.2816864361135817E-3</v>
      </c>
      <c r="I77" s="2">
        <f t="shared" si="21"/>
        <v>0.16137880932399765</v>
      </c>
      <c r="J77" s="2">
        <f t="shared" si="22"/>
        <v>1.4028583238348135E-2</v>
      </c>
      <c r="K77" s="2">
        <f t="shared" si="22"/>
        <v>0.17535729047935167</v>
      </c>
      <c r="L77" s="2">
        <f t="shared" si="22"/>
        <v>1.6894422385610681</v>
      </c>
      <c r="M77" s="2">
        <f t="shared" si="22"/>
        <v>2.6453899820885054E-2</v>
      </c>
      <c r="N77" s="2">
        <f t="shared" si="22"/>
        <v>3.2816864361135817E-3</v>
      </c>
      <c r="O77" s="2">
        <f t="shared" si="22"/>
        <v>1.5531645728171148E-3</v>
      </c>
      <c r="P77" s="2">
        <f t="shared" si="22"/>
        <v>3.1313801871312801E-3</v>
      </c>
      <c r="Q77" s="2">
        <f t="shared" si="22"/>
        <v>0</v>
      </c>
      <c r="R77" s="2">
        <f t="shared" si="22"/>
        <v>4</v>
      </c>
      <c r="T77" s="3">
        <f t="shared" si="25"/>
        <v>948.5066858794645</v>
      </c>
      <c r="U77" s="3">
        <f t="shared" si="26"/>
        <v>990.60346493480461</v>
      </c>
      <c r="V77" s="5">
        <f t="shared" si="27"/>
        <v>7.1959116700276812E-2</v>
      </c>
      <c r="W77" s="2">
        <f t="shared" si="28"/>
        <v>0.17540739256234578</v>
      </c>
      <c r="X77" s="2">
        <f t="shared" si="29"/>
        <v>1.8696343800493505</v>
      </c>
      <c r="Z77">
        <v>7.6726999999999999</v>
      </c>
      <c r="AA77">
        <v>1.3100000000000001E-2</v>
      </c>
      <c r="AB77">
        <v>0.64419999999999999</v>
      </c>
      <c r="AC77">
        <v>5.6000000000000001E-2</v>
      </c>
      <c r="AD77">
        <v>0.7</v>
      </c>
      <c r="AE77">
        <v>6.7439999999999998</v>
      </c>
      <c r="AF77">
        <v>0.1056</v>
      </c>
      <c r="AG77">
        <v>1.3100000000000001E-2</v>
      </c>
      <c r="AH77">
        <v>6.1999999999999998E-3</v>
      </c>
      <c r="AI77">
        <v>1.2500000000000001E-2</v>
      </c>
      <c r="AJ77">
        <v>0</v>
      </c>
      <c r="AK77">
        <v>15.9674</v>
      </c>
      <c r="AL77">
        <v>6</v>
      </c>
    </row>
    <row r="78" spans="3:38" x14ac:dyDescent="0.15">
      <c r="C78" t="s">
        <v>107</v>
      </c>
      <c r="D78">
        <v>75</v>
      </c>
      <c r="E78" s="3">
        <f t="shared" si="24"/>
        <v>790.05790142635215</v>
      </c>
      <c r="F78" s="2">
        <f t="shared" si="23"/>
        <v>0.90646505251108123</v>
      </c>
      <c r="G78" s="2">
        <f t="shared" si="21"/>
        <v>1.9097469089909471</v>
      </c>
      <c r="H78" s="2">
        <f t="shared" si="21"/>
        <v>3.723580384978227E-3</v>
      </c>
      <c r="I78" s="2">
        <f t="shared" si="21"/>
        <v>0.1585395567939723</v>
      </c>
      <c r="J78" s="2">
        <f t="shared" si="22"/>
        <v>1.3519845558880677E-2</v>
      </c>
      <c r="K78" s="2">
        <f t="shared" si="22"/>
        <v>0.17560804943115438</v>
      </c>
      <c r="L78" s="2">
        <f t="shared" si="22"/>
        <v>1.7018511692417264</v>
      </c>
      <c r="M78" s="2">
        <f t="shared" si="22"/>
        <v>2.5415310412905078E-2</v>
      </c>
      <c r="N78" s="2">
        <f t="shared" si="22"/>
        <v>3.973485108802269E-3</v>
      </c>
      <c r="O78" s="2">
        <f t="shared" si="22"/>
        <v>1.9992377905923369E-3</v>
      </c>
      <c r="P78" s="2">
        <f t="shared" si="22"/>
        <v>5.5978658136585429E-3</v>
      </c>
      <c r="Q78" s="2">
        <f t="shared" si="22"/>
        <v>0</v>
      </c>
      <c r="R78" s="2">
        <f t="shared" si="22"/>
        <v>4</v>
      </c>
      <c r="T78" s="3">
        <f t="shared" si="25"/>
        <v>939.63524455151457</v>
      </c>
      <c r="U78" s="3">
        <f t="shared" si="26"/>
        <v>982.4320702732083</v>
      </c>
      <c r="V78" s="5">
        <f t="shared" si="27"/>
        <v>7.1585208139396853E-2</v>
      </c>
      <c r="W78" s="2">
        <f t="shared" si="28"/>
        <v>0.17205940235285297</v>
      </c>
      <c r="X78" s="2">
        <f t="shared" si="29"/>
        <v>1.8834319415722753</v>
      </c>
      <c r="Z78">
        <v>7.6418999999999997</v>
      </c>
      <c r="AA78">
        <v>1.49E-2</v>
      </c>
      <c r="AB78">
        <v>0.63439999999999996</v>
      </c>
      <c r="AC78">
        <v>5.4100000000000002E-2</v>
      </c>
      <c r="AD78">
        <v>0.70269999999999999</v>
      </c>
      <c r="AE78">
        <v>6.81</v>
      </c>
      <c r="AF78">
        <v>0.1017</v>
      </c>
      <c r="AG78">
        <v>1.5900000000000001E-2</v>
      </c>
      <c r="AH78">
        <v>8.0000000000000002E-3</v>
      </c>
      <c r="AI78">
        <v>2.24E-2</v>
      </c>
      <c r="AJ78">
        <v>0</v>
      </c>
      <c r="AK78">
        <v>16.0061</v>
      </c>
      <c r="AL78">
        <v>6</v>
      </c>
    </row>
    <row r="79" spans="3:38" x14ac:dyDescent="0.15">
      <c r="C79" t="s">
        <v>108</v>
      </c>
      <c r="D79">
        <v>76</v>
      </c>
      <c r="E79" s="3">
        <f t="shared" si="24"/>
        <v>800.73435955373532</v>
      </c>
      <c r="F79" s="2">
        <f t="shared" si="23"/>
        <v>0.90456576751197981</v>
      </c>
      <c r="G79" s="2">
        <f t="shared" si="21"/>
        <v>1.9243644293493587</v>
      </c>
      <c r="H79" s="2">
        <f t="shared" si="21"/>
        <v>3.8099773782593166E-3</v>
      </c>
      <c r="I79" s="2">
        <f t="shared" si="21"/>
        <v>0.16107180679404187</v>
      </c>
      <c r="J79" s="2">
        <f t="shared" si="22"/>
        <v>1.371090543360425E-2</v>
      </c>
      <c r="K79" s="2">
        <f t="shared" si="22"/>
        <v>0.17771539218327995</v>
      </c>
      <c r="L79" s="2">
        <f t="shared" si="22"/>
        <v>1.684461182722254</v>
      </c>
      <c r="M79" s="2">
        <f t="shared" si="22"/>
        <v>2.6043200631654145E-2</v>
      </c>
      <c r="N79" s="2">
        <f t="shared" si="22"/>
        <v>4.4366183944203885E-3</v>
      </c>
      <c r="O79" s="2">
        <f t="shared" si="22"/>
        <v>2.381235861412073E-3</v>
      </c>
      <c r="P79" s="2">
        <f t="shared" si="22"/>
        <v>1.9801856110689873E-3</v>
      </c>
      <c r="Q79" s="2">
        <f t="shared" si="22"/>
        <v>0</v>
      </c>
      <c r="R79" s="2">
        <f t="shared" si="22"/>
        <v>4</v>
      </c>
      <c r="T79" s="3">
        <f t="shared" si="25"/>
        <v>945.02551588752601</v>
      </c>
      <c r="U79" s="3">
        <f t="shared" si="26"/>
        <v>983.69445347503768</v>
      </c>
      <c r="V79" s="5">
        <f t="shared" si="27"/>
        <v>7.0860566107493986E-2</v>
      </c>
      <c r="W79" s="2">
        <f t="shared" si="28"/>
        <v>0.17478271222764613</v>
      </c>
      <c r="X79" s="2">
        <f t="shared" si="29"/>
        <v>1.8689944291613665</v>
      </c>
      <c r="Z79">
        <v>7.6772999999999998</v>
      </c>
      <c r="AA79">
        <v>1.52E-2</v>
      </c>
      <c r="AB79">
        <v>0.64259999999999995</v>
      </c>
      <c r="AC79">
        <v>5.4699999999999999E-2</v>
      </c>
      <c r="AD79">
        <v>0.70899999999999996</v>
      </c>
      <c r="AE79">
        <v>6.7202000000000002</v>
      </c>
      <c r="AF79">
        <v>0.10390000000000001</v>
      </c>
      <c r="AG79">
        <v>1.77E-2</v>
      </c>
      <c r="AH79">
        <v>9.4999999999999998E-3</v>
      </c>
      <c r="AI79">
        <v>7.9000000000000008E-3</v>
      </c>
      <c r="AJ79">
        <v>0</v>
      </c>
      <c r="AK79">
        <v>15.9581</v>
      </c>
      <c r="AL79">
        <v>6</v>
      </c>
    </row>
    <row r="80" spans="3:38" x14ac:dyDescent="0.15">
      <c r="C80" t="s">
        <v>109</v>
      </c>
      <c r="D80">
        <v>77</v>
      </c>
      <c r="E80" s="3">
        <f t="shared" si="24"/>
        <v>811.41081768111837</v>
      </c>
      <c r="F80" s="2">
        <f t="shared" si="23"/>
        <v>0.90666984973275511</v>
      </c>
      <c r="G80" s="2">
        <f t="shared" si="21"/>
        <v>1.9028384552013382</v>
      </c>
      <c r="H80" s="2">
        <f t="shared" si="21"/>
        <v>2.5214069950320792E-3</v>
      </c>
      <c r="I80" s="2">
        <f t="shared" si="21"/>
        <v>0.15884864068702098</v>
      </c>
      <c r="J80" s="2">
        <f t="shared" si="22"/>
        <v>1.3680505279976034E-2</v>
      </c>
      <c r="K80" s="2">
        <f t="shared" si="22"/>
        <v>0.17567466360436379</v>
      </c>
      <c r="L80" s="2">
        <f t="shared" si="22"/>
        <v>1.7066180692513169</v>
      </c>
      <c r="M80" s="2">
        <f t="shared" si="22"/>
        <v>2.9907381980677536E-2</v>
      </c>
      <c r="N80" s="2">
        <f t="shared" si="22"/>
        <v>6.4907506802806001E-3</v>
      </c>
      <c r="O80" s="2">
        <f t="shared" si="22"/>
        <v>1.5477943929899892E-3</v>
      </c>
      <c r="P80" s="2">
        <f t="shared" si="22"/>
        <v>1.8723319270040192E-3</v>
      </c>
      <c r="Q80" s="2">
        <f t="shared" si="22"/>
        <v>0</v>
      </c>
      <c r="R80" s="2">
        <f t="shared" si="22"/>
        <v>4</v>
      </c>
      <c r="T80" s="3">
        <f t="shared" si="25"/>
        <v>976.51139667082441</v>
      </c>
      <c r="U80" s="3">
        <f t="shared" si="26"/>
        <v>983.54153780862271</v>
      </c>
      <c r="V80" s="5">
        <f t="shared" si="27"/>
        <v>7.0998826671992407E-2</v>
      </c>
      <c r="W80" s="2">
        <f t="shared" si="28"/>
        <v>0.17252914596699701</v>
      </c>
      <c r="X80" s="2">
        <f t="shared" si="29"/>
        <v>1.8903312779289514</v>
      </c>
      <c r="Z80">
        <v>7.6222000000000003</v>
      </c>
      <c r="AA80">
        <v>1.01E-2</v>
      </c>
      <c r="AB80">
        <v>0.63629999999999998</v>
      </c>
      <c r="AC80">
        <v>5.4800000000000001E-2</v>
      </c>
      <c r="AD80">
        <v>0.70369999999999999</v>
      </c>
      <c r="AE80">
        <v>6.8361999999999998</v>
      </c>
      <c r="AF80">
        <v>0.1198</v>
      </c>
      <c r="AG80">
        <v>2.5999999999999999E-2</v>
      </c>
      <c r="AH80">
        <v>6.1999999999999998E-3</v>
      </c>
      <c r="AI80">
        <v>7.4999999999999997E-3</v>
      </c>
      <c r="AJ80">
        <v>0</v>
      </c>
      <c r="AK80">
        <v>16.0228</v>
      </c>
      <c r="AL80">
        <v>6</v>
      </c>
    </row>
    <row r="81" spans="3:38" x14ac:dyDescent="0.15">
      <c r="C81" t="s">
        <v>110</v>
      </c>
      <c r="D81">
        <v>78</v>
      </c>
      <c r="E81" s="3">
        <f t="shared" si="24"/>
        <v>822.08727580850154</v>
      </c>
      <c r="F81" s="2">
        <f t="shared" si="23"/>
        <v>0.90545807670307155</v>
      </c>
      <c r="G81" s="2">
        <f t="shared" si="21"/>
        <v>1.910913864233029</v>
      </c>
      <c r="H81" s="2">
        <f t="shared" si="21"/>
        <v>3.7254656832104013E-3</v>
      </c>
      <c r="I81" s="2">
        <f t="shared" si="21"/>
        <v>0.15799474934366797</v>
      </c>
      <c r="J81" s="2">
        <f t="shared" si="22"/>
        <v>1.342667833479185E-2</v>
      </c>
      <c r="K81" s="2">
        <f t="shared" si="22"/>
        <v>0.17769721215151896</v>
      </c>
      <c r="L81" s="2">
        <f t="shared" si="22"/>
        <v>1.7018627328416054</v>
      </c>
      <c r="M81" s="2">
        <f t="shared" si="22"/>
        <v>2.6378297287160894E-2</v>
      </c>
      <c r="N81" s="2">
        <f t="shared" si="22"/>
        <v>4.1755219402425303E-3</v>
      </c>
      <c r="O81" s="2">
        <f t="shared" si="22"/>
        <v>2.3502937867233408E-3</v>
      </c>
      <c r="P81" s="2">
        <f t="shared" si="22"/>
        <v>1.4751843980497562E-3</v>
      </c>
      <c r="Q81" s="2">
        <f t="shared" si="22"/>
        <v>0</v>
      </c>
      <c r="R81" s="2">
        <f t="shared" si="22"/>
        <v>4</v>
      </c>
      <c r="T81" s="3">
        <f t="shared" si="25"/>
        <v>947.86845446194377</v>
      </c>
      <c r="U81" s="3">
        <f t="shared" si="26"/>
        <v>976.29859119889977</v>
      </c>
      <c r="V81" s="5">
        <f t="shared" si="27"/>
        <v>6.929616202025253E-2</v>
      </c>
      <c r="W81" s="2">
        <f t="shared" si="28"/>
        <v>0.17142142767845983</v>
      </c>
      <c r="X81" s="2">
        <f t="shared" si="29"/>
        <v>1.8860857607200903</v>
      </c>
      <c r="Z81">
        <v>7.6426999999999996</v>
      </c>
      <c r="AA81">
        <v>1.49E-2</v>
      </c>
      <c r="AB81">
        <v>0.63190000000000002</v>
      </c>
      <c r="AC81">
        <v>5.3699999999999998E-2</v>
      </c>
      <c r="AD81">
        <v>0.7107</v>
      </c>
      <c r="AE81">
        <v>6.8066000000000004</v>
      </c>
      <c r="AF81">
        <v>0.1055</v>
      </c>
      <c r="AG81">
        <v>1.67E-2</v>
      </c>
      <c r="AH81">
        <v>9.4000000000000004E-3</v>
      </c>
      <c r="AI81">
        <v>5.8999999999999999E-3</v>
      </c>
      <c r="AJ81">
        <v>0</v>
      </c>
      <c r="AK81">
        <v>15.997999999999999</v>
      </c>
      <c r="AL81">
        <v>6</v>
      </c>
    </row>
    <row r="82" spans="3:38" x14ac:dyDescent="0.15">
      <c r="C82" t="s">
        <v>111</v>
      </c>
      <c r="D82">
        <v>79</v>
      </c>
      <c r="E82" s="3">
        <f t="shared" si="24"/>
        <v>832.76373393588472</v>
      </c>
      <c r="F82" s="2">
        <f t="shared" si="23"/>
        <v>0.90676199385273282</v>
      </c>
      <c r="G82" s="2">
        <f t="shared" si="21"/>
        <v>1.9159708018239479</v>
      </c>
      <c r="H82" s="2">
        <f t="shared" si="21"/>
        <v>3.6779193484828584E-3</v>
      </c>
      <c r="I82" s="2">
        <f t="shared" si="21"/>
        <v>0.15892614762968107</v>
      </c>
      <c r="J82" s="2">
        <f t="shared" si="22"/>
        <v>1.2935267368473728E-2</v>
      </c>
      <c r="K82" s="2">
        <f t="shared" si="22"/>
        <v>0.17456355982561159</v>
      </c>
      <c r="L82" s="2">
        <f t="shared" si="22"/>
        <v>1.6976725275687579</v>
      </c>
      <c r="M82" s="2">
        <f t="shared" si="22"/>
        <v>2.7571885183864695E-2</v>
      </c>
      <c r="N82" s="2">
        <f t="shared" si="22"/>
        <v>5.7295478285889429E-3</v>
      </c>
      <c r="O82" s="2">
        <f t="shared" si="22"/>
        <v>6.5051634735070957E-4</v>
      </c>
      <c r="P82" s="2">
        <f t="shared" si="22"/>
        <v>2.2768072157274841E-3</v>
      </c>
      <c r="Q82" s="2">
        <f t="shared" si="22"/>
        <v>0</v>
      </c>
      <c r="R82" s="2">
        <f t="shared" si="22"/>
        <v>4</v>
      </c>
      <c r="T82" s="3">
        <f t="shared" si="25"/>
        <v>957.8126178864444</v>
      </c>
      <c r="U82" s="3">
        <f t="shared" si="26"/>
        <v>971.58153421778525</v>
      </c>
      <c r="V82" s="5">
        <f t="shared" si="27"/>
        <v>7.0455924389984562E-2</v>
      </c>
      <c r="W82" s="2">
        <f t="shared" si="28"/>
        <v>0.1718614149981548</v>
      </c>
      <c r="X82" s="2">
        <f t="shared" si="29"/>
        <v>1.8786161515703093</v>
      </c>
      <c r="Z82">
        <v>7.6577999999999999</v>
      </c>
      <c r="AA82">
        <v>1.47E-2</v>
      </c>
      <c r="AB82">
        <v>0.63519999999999999</v>
      </c>
      <c r="AC82">
        <v>5.1700000000000003E-2</v>
      </c>
      <c r="AD82">
        <v>0.69769999999999999</v>
      </c>
      <c r="AE82">
        <v>6.7853000000000003</v>
      </c>
      <c r="AF82">
        <v>0.11020000000000001</v>
      </c>
      <c r="AG82">
        <v>2.29E-2</v>
      </c>
      <c r="AH82">
        <v>2.5999999999999999E-3</v>
      </c>
      <c r="AI82">
        <v>9.1000000000000004E-3</v>
      </c>
      <c r="AJ82">
        <v>0</v>
      </c>
      <c r="AK82">
        <v>15.987299999999999</v>
      </c>
      <c r="AL82">
        <v>6</v>
      </c>
    </row>
    <row r="83" spans="3:38" x14ac:dyDescent="0.15">
      <c r="C83" t="s">
        <v>112</v>
      </c>
      <c r="D83">
        <v>80</v>
      </c>
      <c r="E83" s="3">
        <f t="shared" si="24"/>
        <v>843.44019206326789</v>
      </c>
      <c r="F83" s="2">
        <f t="shared" si="23"/>
        <v>0.90496197415306068</v>
      </c>
      <c r="G83" s="2">
        <f t="shared" si="21"/>
        <v>1.908169320233106</v>
      </c>
      <c r="H83" s="2">
        <f t="shared" si="21"/>
        <v>4.1974028569822424E-3</v>
      </c>
      <c r="I83" s="2">
        <f t="shared" si="21"/>
        <v>0.15787731341232614</v>
      </c>
      <c r="J83" s="2">
        <f t="shared" si="22"/>
        <v>1.3091899387254139E-2</v>
      </c>
      <c r="K83" s="2">
        <f t="shared" si="22"/>
        <v>0.17858949774826827</v>
      </c>
      <c r="L83" s="2">
        <f t="shared" si="22"/>
        <v>1.7005477860573772</v>
      </c>
      <c r="M83" s="2">
        <f t="shared" si="22"/>
        <v>2.740804127446143E-2</v>
      </c>
      <c r="N83" s="2">
        <f t="shared" si="22"/>
        <v>3.9725419896439089E-3</v>
      </c>
      <c r="O83" s="2">
        <f t="shared" si="22"/>
        <v>1.5240569897376002E-3</v>
      </c>
      <c r="P83" s="2">
        <f t="shared" si="22"/>
        <v>4.6221400508435406E-3</v>
      </c>
      <c r="Q83" s="2">
        <f t="shared" si="22"/>
        <v>0</v>
      </c>
      <c r="R83" s="2">
        <f t="shared" si="22"/>
        <v>4</v>
      </c>
      <c r="T83" s="3">
        <f t="shared" si="25"/>
        <v>956.46393491740071</v>
      </c>
      <c r="U83" s="3">
        <f t="shared" si="26"/>
        <v>973.96232743489975</v>
      </c>
      <c r="V83" s="5">
        <f t="shared" si="27"/>
        <v>7.0506374180975537E-2</v>
      </c>
      <c r="W83" s="2">
        <f t="shared" si="28"/>
        <v>0.17096921279958027</v>
      </c>
      <c r="X83" s="2">
        <f t="shared" si="29"/>
        <v>1.8846338827850271</v>
      </c>
      <c r="Z83">
        <v>7.6374000000000004</v>
      </c>
      <c r="AA83">
        <v>1.6799999999999999E-2</v>
      </c>
      <c r="AB83">
        <v>0.63190000000000002</v>
      </c>
      <c r="AC83">
        <v>5.2400000000000002E-2</v>
      </c>
      <c r="AD83">
        <v>0.71479999999999999</v>
      </c>
      <c r="AE83">
        <v>6.8064</v>
      </c>
      <c r="AF83">
        <v>0.10970000000000001</v>
      </c>
      <c r="AG83">
        <v>1.5900000000000001E-2</v>
      </c>
      <c r="AH83">
        <v>6.1000000000000004E-3</v>
      </c>
      <c r="AI83">
        <v>1.8499999999999999E-2</v>
      </c>
      <c r="AJ83">
        <v>0</v>
      </c>
      <c r="AK83">
        <v>16.009899999999998</v>
      </c>
      <c r="AL83">
        <v>6</v>
      </c>
    </row>
    <row r="84" spans="3:38" x14ac:dyDescent="0.15">
      <c r="C84" t="s">
        <v>113</v>
      </c>
      <c r="D84">
        <v>81</v>
      </c>
      <c r="E84" s="3">
        <f t="shared" si="24"/>
        <v>854.11665019065094</v>
      </c>
      <c r="F84" s="2">
        <f t="shared" si="23"/>
        <v>0.90469268826094484</v>
      </c>
      <c r="G84" s="2">
        <f t="shared" si="21"/>
        <v>1.9142766033276435</v>
      </c>
      <c r="H84" s="2">
        <f t="shared" si="21"/>
        <v>3.4014243464450737E-3</v>
      </c>
      <c r="I84" s="2">
        <f t="shared" si="21"/>
        <v>0.15801616927088219</v>
      </c>
      <c r="J84" s="2">
        <f t="shared" si="22"/>
        <v>1.285538319171153E-2</v>
      </c>
      <c r="K84" s="2">
        <f t="shared" si="22"/>
        <v>0.17874985150031575</v>
      </c>
      <c r="L84" s="2">
        <f t="shared" si="22"/>
        <v>1.6967605184671082</v>
      </c>
      <c r="M84" s="2">
        <f t="shared" si="22"/>
        <v>2.7686593761137478E-2</v>
      </c>
      <c r="N84" s="2">
        <f t="shared" si="22"/>
        <v>4.1767490136494657E-3</v>
      </c>
      <c r="O84" s="2">
        <f t="shared" si="22"/>
        <v>1.4255969687306561E-3</v>
      </c>
      <c r="P84" s="2">
        <f t="shared" si="22"/>
        <v>2.6010892061050566E-3</v>
      </c>
      <c r="Q84" s="2">
        <f t="shared" si="22"/>
        <v>0</v>
      </c>
      <c r="R84" s="2">
        <f t="shared" si="22"/>
        <v>4</v>
      </c>
      <c r="T84" s="3">
        <f t="shared" si="25"/>
        <v>958.75383119801802</v>
      </c>
      <c r="U84" s="3">
        <f t="shared" si="26"/>
        <v>970.47028980885739</v>
      </c>
      <c r="V84" s="5">
        <f t="shared" si="27"/>
        <v>7.0479513296192786E-2</v>
      </c>
      <c r="W84" s="2">
        <f t="shared" si="28"/>
        <v>0.17087155246259372</v>
      </c>
      <c r="X84" s="2">
        <f t="shared" si="29"/>
        <v>1.8811127159498042</v>
      </c>
      <c r="Z84">
        <v>7.6539000000000001</v>
      </c>
      <c r="AA84">
        <v>1.3599999999999999E-2</v>
      </c>
      <c r="AB84">
        <v>0.63180000000000003</v>
      </c>
      <c r="AC84">
        <v>5.1400000000000001E-2</v>
      </c>
      <c r="AD84">
        <v>0.7147</v>
      </c>
      <c r="AE84">
        <v>6.7842000000000002</v>
      </c>
      <c r="AF84">
        <v>0.11070000000000001</v>
      </c>
      <c r="AG84">
        <v>1.67E-2</v>
      </c>
      <c r="AH84">
        <v>5.7000000000000002E-3</v>
      </c>
      <c r="AI84">
        <v>1.04E-2</v>
      </c>
      <c r="AJ84">
        <v>0</v>
      </c>
      <c r="AK84">
        <v>15.9933</v>
      </c>
      <c r="AL84">
        <v>6</v>
      </c>
    </row>
    <row r="85" spans="3:38" x14ac:dyDescent="0.15">
      <c r="C85" t="s">
        <v>114</v>
      </c>
      <c r="D85">
        <v>82</v>
      </c>
      <c r="E85" s="3">
        <f t="shared" si="24"/>
        <v>864.79310831803411</v>
      </c>
      <c r="F85" s="2">
        <f t="shared" si="23"/>
        <v>0.90679836222482191</v>
      </c>
      <c r="G85" s="2">
        <f t="shared" si="21"/>
        <v>1.9098104132179778</v>
      </c>
      <c r="H85" s="2">
        <f t="shared" si="21"/>
        <v>3.6980354186838238E-3</v>
      </c>
      <c r="I85" s="2">
        <f t="shared" si="21"/>
        <v>0.15704157166505292</v>
      </c>
      <c r="J85" s="2">
        <f t="shared" si="22"/>
        <v>1.2593309804166536E-2</v>
      </c>
      <c r="K85" s="2">
        <f t="shared" si="22"/>
        <v>0.17518193459724518</v>
      </c>
      <c r="L85" s="2">
        <f t="shared" si="22"/>
        <v>1.7044195271262139</v>
      </c>
      <c r="M85" s="2">
        <f t="shared" si="22"/>
        <v>2.6336008995221285E-2</v>
      </c>
      <c r="N85" s="2">
        <f t="shared" si="22"/>
        <v>4.0478495799106716E-3</v>
      </c>
      <c r="O85" s="2">
        <f t="shared" si="22"/>
        <v>1.8989911609457474E-3</v>
      </c>
      <c r="P85" s="2">
        <f t="shared" si="22"/>
        <v>4.947371708779711E-3</v>
      </c>
      <c r="Q85" s="2">
        <f t="shared" si="22"/>
        <v>0</v>
      </c>
      <c r="R85" s="2">
        <f t="shared" si="22"/>
        <v>4</v>
      </c>
      <c r="T85" s="3">
        <f t="shared" si="25"/>
        <v>947.51095300044619</v>
      </c>
      <c r="U85" s="3">
        <f t="shared" si="26"/>
        <v>967.74949483087107</v>
      </c>
      <c r="V85" s="5">
        <f t="shared" si="27"/>
        <v>7.099978136614922E-2</v>
      </c>
      <c r="W85" s="2">
        <f t="shared" si="28"/>
        <v>0.16963488146921946</v>
      </c>
      <c r="X85" s="2">
        <f t="shared" si="29"/>
        <v>1.8855483024643156</v>
      </c>
      <c r="Z85">
        <v>7.6433</v>
      </c>
      <c r="AA85">
        <v>1.4800000000000001E-2</v>
      </c>
      <c r="AB85">
        <v>0.62849999999999995</v>
      </c>
      <c r="AC85">
        <v>5.04E-2</v>
      </c>
      <c r="AD85">
        <v>0.70109999999999995</v>
      </c>
      <c r="AE85">
        <v>6.8212999999999999</v>
      </c>
      <c r="AF85">
        <v>0.10539999999999999</v>
      </c>
      <c r="AG85">
        <v>1.6199999999999999E-2</v>
      </c>
      <c r="AH85">
        <v>7.6E-3</v>
      </c>
      <c r="AI85">
        <v>1.9800000000000002E-2</v>
      </c>
      <c r="AJ85">
        <v>0</v>
      </c>
      <c r="AK85">
        <v>16.008500000000002</v>
      </c>
      <c r="AL85">
        <v>6</v>
      </c>
    </row>
    <row r="86" spans="3:38" x14ac:dyDescent="0.15">
      <c r="C86" t="s">
        <v>115</v>
      </c>
      <c r="D86">
        <v>83</v>
      </c>
      <c r="E86" s="3">
        <f t="shared" si="24"/>
        <v>875.46956644541729</v>
      </c>
      <c r="F86" s="2">
        <f t="shared" si="23"/>
        <v>0.90542088438998403</v>
      </c>
      <c r="G86" s="2">
        <f t="shared" si="21"/>
        <v>1.9148100917660591</v>
      </c>
      <c r="H86" s="2">
        <f t="shared" si="21"/>
        <v>2.8254944615307676E-3</v>
      </c>
      <c r="I86" s="2">
        <f t="shared" si="21"/>
        <v>0.15605230915410198</v>
      </c>
      <c r="J86" s="2">
        <f t="shared" si="22"/>
        <v>1.2702222889005577E-2</v>
      </c>
      <c r="K86" s="2">
        <f t="shared" si="22"/>
        <v>0.17755607231265472</v>
      </c>
      <c r="L86" s="2">
        <f t="shared" si="22"/>
        <v>1.6997724601805317</v>
      </c>
      <c r="M86" s="2">
        <f t="shared" si="22"/>
        <v>2.6329607681344236E-2</v>
      </c>
      <c r="N86" s="2">
        <f t="shared" si="22"/>
        <v>4.9258620258545247E-3</v>
      </c>
      <c r="O86" s="2">
        <f t="shared" si="22"/>
        <v>1.5252669217112997E-3</v>
      </c>
      <c r="P86" s="2">
        <f t="shared" si="22"/>
        <v>3.475608231440502E-3</v>
      </c>
      <c r="Q86" s="2">
        <f t="shared" si="22"/>
        <v>0</v>
      </c>
      <c r="R86" s="2">
        <f t="shared" si="22"/>
        <v>4</v>
      </c>
      <c r="T86" s="3">
        <f t="shared" si="25"/>
        <v>947.4568051039729</v>
      </c>
      <c r="U86" s="3">
        <f t="shared" si="26"/>
        <v>968.47047258270186</v>
      </c>
      <c r="V86" s="5">
        <f t="shared" si="27"/>
        <v>7.0587352786737681E-2</v>
      </c>
      <c r="W86" s="2">
        <f t="shared" si="28"/>
        <v>0.16875453204310756</v>
      </c>
      <c r="X86" s="2">
        <f t="shared" si="29"/>
        <v>1.8837796614407525</v>
      </c>
      <c r="Z86">
        <v>7.6578999999999997</v>
      </c>
      <c r="AA86">
        <v>1.1299999999999999E-2</v>
      </c>
      <c r="AB86">
        <v>0.62409999999999999</v>
      </c>
      <c r="AC86">
        <v>5.0799999999999998E-2</v>
      </c>
      <c r="AD86">
        <v>0.71009999999999995</v>
      </c>
      <c r="AE86">
        <v>6.7979000000000003</v>
      </c>
      <c r="AF86">
        <v>0.1053</v>
      </c>
      <c r="AG86">
        <v>1.9699999999999999E-2</v>
      </c>
      <c r="AH86">
        <v>6.1000000000000004E-3</v>
      </c>
      <c r="AI86">
        <v>1.3899999999999999E-2</v>
      </c>
      <c r="AJ86">
        <v>0</v>
      </c>
      <c r="AK86">
        <v>15.997199999999999</v>
      </c>
      <c r="AL86">
        <v>6</v>
      </c>
    </row>
    <row r="87" spans="3:38" x14ac:dyDescent="0.15">
      <c r="C87" t="s">
        <v>116</v>
      </c>
      <c r="D87">
        <v>84</v>
      </c>
      <c r="E87" s="3">
        <f t="shared" si="24"/>
        <v>886.14602457280034</v>
      </c>
      <c r="F87" s="2">
        <f t="shared" si="23"/>
        <v>0.9052079181612861</v>
      </c>
      <c r="G87" s="2">
        <f t="shared" si="21"/>
        <v>1.9114825363513714</v>
      </c>
      <c r="H87" s="2">
        <f t="shared" si="21"/>
        <v>2.8231649427871881E-3</v>
      </c>
      <c r="I87" s="2">
        <f t="shared" si="21"/>
        <v>0.15437465647329235</v>
      </c>
      <c r="J87" s="2">
        <f t="shared" si="22"/>
        <v>1.2466896517263779E-2</v>
      </c>
      <c r="K87" s="2">
        <f t="shared" si="22"/>
        <v>0.17825913156448309</v>
      </c>
      <c r="L87" s="2">
        <f t="shared" si="22"/>
        <v>1.702268525458452</v>
      </c>
      <c r="M87" s="2">
        <f t="shared" si="22"/>
        <v>2.6582721231199719E-2</v>
      </c>
      <c r="N87" s="2">
        <f t="shared" si="22"/>
        <v>5.2216059561285156E-3</v>
      </c>
      <c r="O87" s="2">
        <f t="shared" si="22"/>
        <v>1.6739119572278019E-3</v>
      </c>
      <c r="P87" s="2">
        <f t="shared" si="22"/>
        <v>4.8718333083495723E-3</v>
      </c>
      <c r="Q87" s="2">
        <f t="shared" si="22"/>
        <v>0</v>
      </c>
      <c r="R87" s="2">
        <f t="shared" si="22"/>
        <v>4</v>
      </c>
      <c r="T87" s="3">
        <f t="shared" si="25"/>
        <v>949.59152588811014</v>
      </c>
      <c r="U87" s="3">
        <f t="shared" si="26"/>
        <v>965.00854107330224</v>
      </c>
      <c r="V87" s="5">
        <f t="shared" si="27"/>
        <v>7.0566631689401874E-2</v>
      </c>
      <c r="W87" s="2">
        <f t="shared" si="28"/>
        <v>0.16684155299055614</v>
      </c>
      <c r="X87" s="2">
        <f t="shared" si="29"/>
        <v>1.8874231749362913</v>
      </c>
      <c r="Z87">
        <v>7.6509</v>
      </c>
      <c r="AA87">
        <v>1.1299999999999999E-2</v>
      </c>
      <c r="AB87">
        <v>0.6179</v>
      </c>
      <c r="AC87">
        <v>4.99E-2</v>
      </c>
      <c r="AD87">
        <v>0.71350000000000002</v>
      </c>
      <c r="AE87">
        <v>6.8135000000000003</v>
      </c>
      <c r="AF87">
        <v>0.10639999999999999</v>
      </c>
      <c r="AG87">
        <v>2.0899999999999998E-2</v>
      </c>
      <c r="AH87">
        <v>6.7000000000000002E-3</v>
      </c>
      <c r="AI87">
        <v>1.95E-2</v>
      </c>
      <c r="AJ87">
        <v>0</v>
      </c>
      <c r="AK87">
        <v>16.010400000000001</v>
      </c>
      <c r="AL87">
        <v>6</v>
      </c>
    </row>
    <row r="88" spans="3:38" x14ac:dyDescent="0.15">
      <c r="C88" t="s">
        <v>117</v>
      </c>
      <c r="D88">
        <v>85</v>
      </c>
      <c r="E88" s="3">
        <f t="shared" si="24"/>
        <v>896.82248270018351</v>
      </c>
      <c r="F88" s="2">
        <f t="shared" si="23"/>
        <v>0.90632509211299195</v>
      </c>
      <c r="G88" s="2">
        <f t="shared" si="21"/>
        <v>1.9211064868416936</v>
      </c>
      <c r="H88" s="2">
        <f t="shared" si="21"/>
        <v>3.1041712300904339E-3</v>
      </c>
      <c r="I88" s="2">
        <f t="shared" si="21"/>
        <v>0.15600963795099665</v>
      </c>
      <c r="J88" s="2">
        <f t="shared" si="22"/>
        <v>1.2141314891885972E-2</v>
      </c>
      <c r="K88" s="2">
        <f t="shared" si="22"/>
        <v>0.17566104452858528</v>
      </c>
      <c r="L88" s="2">
        <f t="shared" si="22"/>
        <v>1.699558782113465</v>
      </c>
      <c r="M88" s="2">
        <f t="shared" si="22"/>
        <v>2.5659479926150763E-2</v>
      </c>
      <c r="N88" s="2">
        <f t="shared" si="22"/>
        <v>3.6799449259943048E-3</v>
      </c>
      <c r="O88" s="2">
        <f t="shared" si="22"/>
        <v>1.3267828644741371E-3</v>
      </c>
      <c r="P88" s="2">
        <f t="shared" si="22"/>
        <v>1.7273210877116125E-3</v>
      </c>
      <c r="Q88" s="2">
        <f t="shared" si="22"/>
        <v>0</v>
      </c>
      <c r="R88" s="2">
        <f t="shared" si="22"/>
        <v>4</v>
      </c>
      <c r="T88" s="3">
        <f t="shared" si="25"/>
        <v>941.74134118702807</v>
      </c>
      <c r="U88" s="3">
        <f t="shared" si="26"/>
        <v>958.45574528272368</v>
      </c>
      <c r="V88" s="5">
        <f t="shared" si="27"/>
        <v>6.9693650843320715E-2</v>
      </c>
      <c r="W88" s="2">
        <f t="shared" si="28"/>
        <v>0.16815095284288262</v>
      </c>
      <c r="X88" s="2">
        <f t="shared" si="29"/>
        <v>1.8802265544325187</v>
      </c>
      <c r="Z88">
        <v>7.6741000000000001</v>
      </c>
      <c r="AA88">
        <v>1.24E-2</v>
      </c>
      <c r="AB88">
        <v>0.62319999999999998</v>
      </c>
      <c r="AC88">
        <v>4.8500000000000001E-2</v>
      </c>
      <c r="AD88">
        <v>0.70169999999999999</v>
      </c>
      <c r="AE88">
        <v>6.7891000000000004</v>
      </c>
      <c r="AF88">
        <v>0.10249999999999999</v>
      </c>
      <c r="AG88">
        <v>1.47E-2</v>
      </c>
      <c r="AH88">
        <v>5.3E-3</v>
      </c>
      <c r="AI88">
        <v>6.8999999999999999E-3</v>
      </c>
      <c r="AJ88">
        <v>0</v>
      </c>
      <c r="AK88">
        <v>15.9785</v>
      </c>
      <c r="AL88">
        <v>6</v>
      </c>
    </row>
    <row r="89" spans="3:38" x14ac:dyDescent="0.15">
      <c r="C89" t="s">
        <v>118</v>
      </c>
      <c r="D89">
        <v>86</v>
      </c>
      <c r="E89" s="3">
        <f t="shared" si="24"/>
        <v>907.49894082756668</v>
      </c>
      <c r="F89" s="2">
        <f t="shared" si="23"/>
        <v>0.90632396795891901</v>
      </c>
      <c r="G89" s="2">
        <f t="shared" si="21"/>
        <v>1.9219917635719561</v>
      </c>
      <c r="H89" s="2">
        <f t="shared" si="21"/>
        <v>3.1543766976680145E-3</v>
      </c>
      <c r="I89" s="2">
        <f t="shared" si="21"/>
        <v>0.15594136864900049</v>
      </c>
      <c r="J89" s="2">
        <f t="shared" si="22"/>
        <v>1.1841429984102944E-2</v>
      </c>
      <c r="K89" s="2">
        <f t="shared" si="22"/>
        <v>0.17536832354892412</v>
      </c>
      <c r="L89" s="2">
        <f t="shared" si="22"/>
        <v>1.6967041770456508</v>
      </c>
      <c r="M89" s="2">
        <f t="shared" si="22"/>
        <v>2.5560465145389226E-2</v>
      </c>
      <c r="N89" s="2">
        <f t="shared" si="22"/>
        <v>4.756599782197799E-3</v>
      </c>
      <c r="O89" s="2">
        <f t="shared" si="22"/>
        <v>1.6272578202255628E-3</v>
      </c>
      <c r="P89" s="2">
        <f t="shared" si="22"/>
        <v>3.0041682834933471E-3</v>
      </c>
      <c r="Q89" s="2">
        <f t="shared" si="22"/>
        <v>0</v>
      </c>
      <c r="R89" s="2">
        <f t="shared" si="22"/>
        <v>4</v>
      </c>
      <c r="T89" s="3">
        <f t="shared" si="25"/>
        <v>940.88882962720334</v>
      </c>
      <c r="U89" s="3">
        <f t="shared" si="26"/>
        <v>955.56937525817068</v>
      </c>
      <c r="V89" s="5">
        <f t="shared" si="27"/>
        <v>7.0397676776527418E-2</v>
      </c>
      <c r="W89" s="2">
        <f t="shared" si="28"/>
        <v>0.16778279863310344</v>
      </c>
      <c r="X89" s="2">
        <f t="shared" si="29"/>
        <v>1.8784563581969984</v>
      </c>
      <c r="Z89">
        <v>7.6772999999999998</v>
      </c>
      <c r="AA89">
        <v>1.26E-2</v>
      </c>
      <c r="AB89">
        <v>0.62290000000000001</v>
      </c>
      <c r="AC89">
        <v>4.7300000000000002E-2</v>
      </c>
      <c r="AD89">
        <v>0.70050000000000001</v>
      </c>
      <c r="AE89">
        <v>6.7774000000000001</v>
      </c>
      <c r="AF89">
        <v>0.1021</v>
      </c>
      <c r="AG89">
        <v>1.9E-2</v>
      </c>
      <c r="AH89">
        <v>6.4999999999999997E-3</v>
      </c>
      <c r="AI89">
        <v>1.2E-2</v>
      </c>
      <c r="AJ89">
        <v>0</v>
      </c>
      <c r="AK89">
        <v>15.9778</v>
      </c>
      <c r="AL89">
        <v>6</v>
      </c>
    </row>
    <row r="90" spans="3:38" x14ac:dyDescent="0.15">
      <c r="C90" t="s">
        <v>119</v>
      </c>
      <c r="D90">
        <v>87</v>
      </c>
      <c r="E90" s="3">
        <f t="shared" si="24"/>
        <v>918.17539895494974</v>
      </c>
      <c r="F90" s="2">
        <f t="shared" si="23"/>
        <v>0.90841528314156417</v>
      </c>
      <c r="G90" s="2">
        <f t="shared" si="21"/>
        <v>1.9133869092999716</v>
      </c>
      <c r="H90" s="2">
        <f t="shared" si="21"/>
        <v>2.599642549149492E-3</v>
      </c>
      <c r="I90" s="2">
        <f t="shared" si="21"/>
        <v>0.15465373511142219</v>
      </c>
      <c r="J90" s="2">
        <f t="shared" si="22"/>
        <v>1.2598267738186E-2</v>
      </c>
      <c r="K90" s="2">
        <f t="shared" si="22"/>
        <v>0.17250128107385237</v>
      </c>
      <c r="L90" s="2">
        <f t="shared" si="22"/>
        <v>1.7110147354738725</v>
      </c>
      <c r="M90" s="2">
        <f t="shared" ref="M90:R101" si="30">AF90/$AK90*(24/$AL90)</f>
        <v>2.5171538913399408E-2</v>
      </c>
      <c r="N90" s="2">
        <f t="shared" si="30"/>
        <v>4.049443201559786E-3</v>
      </c>
      <c r="O90" s="2">
        <f t="shared" si="30"/>
        <v>1.57478346727325E-3</v>
      </c>
      <c r="P90" s="2">
        <f t="shared" si="30"/>
        <v>2.4746597342865362E-3</v>
      </c>
      <c r="Q90" s="2">
        <f t="shared" si="30"/>
        <v>0</v>
      </c>
      <c r="R90" s="2">
        <f t="shared" si="30"/>
        <v>4</v>
      </c>
      <c r="T90" s="3">
        <f t="shared" si="25"/>
        <v>937.51967636237134</v>
      </c>
      <c r="U90" s="3">
        <f t="shared" si="26"/>
        <v>965.03509567434469</v>
      </c>
      <c r="V90" s="5">
        <f t="shared" si="27"/>
        <v>6.9665421004611872E-2</v>
      </c>
      <c r="W90" s="2">
        <f t="shared" si="28"/>
        <v>0.1672520028496082</v>
      </c>
      <c r="X90" s="2">
        <f t="shared" si="29"/>
        <v>1.889140243216558</v>
      </c>
      <c r="Z90">
        <v>7.6546000000000003</v>
      </c>
      <c r="AA90">
        <v>1.04E-2</v>
      </c>
      <c r="AB90">
        <v>0.61870000000000003</v>
      </c>
      <c r="AC90">
        <v>5.04E-2</v>
      </c>
      <c r="AD90">
        <v>0.69010000000000005</v>
      </c>
      <c r="AE90">
        <v>6.8449999999999998</v>
      </c>
      <c r="AF90">
        <v>0.1007</v>
      </c>
      <c r="AG90">
        <v>1.6199999999999999E-2</v>
      </c>
      <c r="AH90">
        <v>6.3E-3</v>
      </c>
      <c r="AI90">
        <v>9.9000000000000008E-3</v>
      </c>
      <c r="AJ90">
        <v>0</v>
      </c>
      <c r="AK90">
        <v>16.002199999999998</v>
      </c>
      <c r="AL90">
        <v>6</v>
      </c>
    </row>
    <row r="91" spans="3:38" x14ac:dyDescent="0.15">
      <c r="C91" t="s">
        <v>120</v>
      </c>
      <c r="D91">
        <v>88</v>
      </c>
      <c r="E91" s="3">
        <f t="shared" si="24"/>
        <v>928.85185708233291</v>
      </c>
      <c r="F91" s="2">
        <f t="shared" si="23"/>
        <v>0.90599442317185441</v>
      </c>
      <c r="G91" s="2">
        <f t="shared" si="21"/>
        <v>1.9197036907271965</v>
      </c>
      <c r="H91" s="2">
        <f t="shared" si="21"/>
        <v>3.4285785788917182E-3</v>
      </c>
      <c r="I91" s="2">
        <f t="shared" si="21"/>
        <v>0.15441116665519636</v>
      </c>
      <c r="J91" s="2">
        <f t="shared" si="21"/>
        <v>1.2312851538793615E-2</v>
      </c>
      <c r="K91" s="2">
        <f t="shared" si="21"/>
        <v>0.1763340486632923</v>
      </c>
      <c r="L91" s="2">
        <f t="shared" si="21"/>
        <v>1.699448799684671</v>
      </c>
      <c r="M91" s="2">
        <f t="shared" si="30"/>
        <v>2.5801930765236215E-2</v>
      </c>
      <c r="N91" s="2">
        <f t="shared" si="30"/>
        <v>4.6298323875545097E-3</v>
      </c>
      <c r="O91" s="2">
        <f t="shared" si="30"/>
        <v>1.7518284709665715E-3</v>
      </c>
      <c r="P91" s="2">
        <f t="shared" si="30"/>
        <v>2.2022986492151184E-3</v>
      </c>
      <c r="Q91" s="2">
        <f t="shared" si="30"/>
        <v>0</v>
      </c>
      <c r="R91" s="2">
        <f t="shared" si="30"/>
        <v>4</v>
      </c>
      <c r="T91" s="3">
        <f t="shared" si="25"/>
        <v>942.9641681844713</v>
      </c>
      <c r="U91" s="3">
        <f t="shared" si="26"/>
        <v>958.91813467807015</v>
      </c>
      <c r="V91" s="5">
        <f t="shared" si="27"/>
        <v>6.8721728303917221E-2</v>
      </c>
      <c r="W91" s="2">
        <f t="shared" si="28"/>
        <v>0.16672401819398996</v>
      </c>
      <c r="X91" s="2">
        <f t="shared" si="29"/>
        <v>1.8821645092064843</v>
      </c>
      <c r="Z91">
        <v>7.6707999999999998</v>
      </c>
      <c r="AA91">
        <v>1.37E-2</v>
      </c>
      <c r="AB91">
        <v>0.61699999999999999</v>
      </c>
      <c r="AC91">
        <v>4.9200000000000001E-2</v>
      </c>
      <c r="AD91">
        <v>0.7046</v>
      </c>
      <c r="AE91">
        <v>6.7907000000000002</v>
      </c>
      <c r="AF91">
        <v>0.1031</v>
      </c>
      <c r="AG91">
        <v>1.8499999999999999E-2</v>
      </c>
      <c r="AH91">
        <v>7.0000000000000001E-3</v>
      </c>
      <c r="AI91">
        <v>8.8000000000000005E-3</v>
      </c>
      <c r="AJ91">
        <v>0</v>
      </c>
      <c r="AK91">
        <v>15.9833</v>
      </c>
      <c r="AL91">
        <v>6</v>
      </c>
    </row>
    <row r="92" spans="3:38" x14ac:dyDescent="0.15">
      <c r="C92" t="s">
        <v>121</v>
      </c>
      <c r="D92">
        <v>89</v>
      </c>
      <c r="E92" s="3">
        <f t="shared" si="24"/>
        <v>939.52831520971608</v>
      </c>
      <c r="F92" s="2">
        <f t="shared" si="23"/>
        <v>0.90557939914163099</v>
      </c>
      <c r="G92" s="2">
        <f t="shared" si="21"/>
        <v>1.9254418089282026</v>
      </c>
      <c r="H92" s="2">
        <f t="shared" si="21"/>
        <v>2.4539723677703281E-3</v>
      </c>
      <c r="I92" s="2">
        <f t="shared" si="21"/>
        <v>0.15297262443580545</v>
      </c>
      <c r="J92" s="2">
        <f t="shared" si="21"/>
        <v>1.2470186113771667E-2</v>
      </c>
      <c r="K92" s="2">
        <f t="shared" si="21"/>
        <v>0.17683625368565367</v>
      </c>
      <c r="L92" s="2">
        <f t="shared" si="21"/>
        <v>1.696020433076042</v>
      </c>
      <c r="M92" s="2">
        <f t="shared" si="30"/>
        <v>2.4214196730958239E-2</v>
      </c>
      <c r="N92" s="2">
        <f t="shared" si="30"/>
        <v>4.7577015293506358E-3</v>
      </c>
      <c r="O92" s="2">
        <f t="shared" si="30"/>
        <v>1.5525131306302075E-3</v>
      </c>
      <c r="P92" s="2">
        <f t="shared" si="30"/>
        <v>3.2803100018154387E-3</v>
      </c>
      <c r="Q92" s="2">
        <f t="shared" si="30"/>
        <v>0</v>
      </c>
      <c r="R92" s="2">
        <f t="shared" si="30"/>
        <v>4</v>
      </c>
      <c r="T92" s="3">
        <f t="shared" si="25"/>
        <v>929.08238661115467</v>
      </c>
      <c r="U92" s="3">
        <f t="shared" si="26"/>
        <v>962.69826093488837</v>
      </c>
      <c r="V92" s="5">
        <f t="shared" si="27"/>
        <v>6.9437401794154294E-2</v>
      </c>
      <c r="W92" s="2">
        <f t="shared" si="28"/>
        <v>0.1654428105495771</v>
      </c>
      <c r="X92" s="2">
        <f t="shared" si="29"/>
        <v>1.8791669014216765</v>
      </c>
      <c r="Z92">
        <v>7.6893000000000002</v>
      </c>
      <c r="AA92">
        <v>9.7999999999999997E-3</v>
      </c>
      <c r="AB92">
        <v>0.6109</v>
      </c>
      <c r="AC92">
        <v>4.9799999999999997E-2</v>
      </c>
      <c r="AD92">
        <v>0.70620000000000005</v>
      </c>
      <c r="AE92">
        <v>6.7731000000000003</v>
      </c>
      <c r="AF92">
        <v>9.6699999999999994E-2</v>
      </c>
      <c r="AG92">
        <v>1.9E-2</v>
      </c>
      <c r="AH92">
        <v>6.1999999999999998E-3</v>
      </c>
      <c r="AI92">
        <v>1.3100000000000001E-2</v>
      </c>
      <c r="AJ92">
        <v>0</v>
      </c>
      <c r="AK92">
        <v>15.9741</v>
      </c>
      <c r="AL92">
        <v>6</v>
      </c>
    </row>
    <row r="93" spans="3:38" x14ac:dyDescent="0.15">
      <c r="C93" t="s">
        <v>122</v>
      </c>
      <c r="D93">
        <v>90</v>
      </c>
      <c r="E93" s="3">
        <f t="shared" si="24"/>
        <v>950.20477333709925</v>
      </c>
      <c r="F93" s="2">
        <f t="shared" si="23"/>
        <v>0.90698949903016512</v>
      </c>
      <c r="G93" s="2">
        <f t="shared" si="21"/>
        <v>1.924283863538218</v>
      </c>
      <c r="H93" s="2">
        <f t="shared" si="21"/>
        <v>2.4533580338087758E-3</v>
      </c>
      <c r="I93" s="2">
        <f t="shared" si="21"/>
        <v>0.15188288970528413</v>
      </c>
      <c r="J93" s="2">
        <f t="shared" si="21"/>
        <v>1.2416995762950538E-2</v>
      </c>
      <c r="K93" s="2">
        <f t="shared" si="21"/>
        <v>0.17406324907216755</v>
      </c>
      <c r="L93" s="2">
        <f t="shared" si="21"/>
        <v>1.6973732796765573</v>
      </c>
      <c r="M93" s="2">
        <f t="shared" si="30"/>
        <v>2.5184471245016615E-2</v>
      </c>
      <c r="N93" s="2">
        <f t="shared" si="30"/>
        <v>6.0582922875686094E-3</v>
      </c>
      <c r="O93" s="2">
        <f t="shared" si="30"/>
        <v>2.5284608307621055E-3</v>
      </c>
      <c r="P93" s="2">
        <f t="shared" si="30"/>
        <v>3.7801741133176039E-3</v>
      </c>
      <c r="Q93" s="2">
        <f t="shared" si="30"/>
        <v>0</v>
      </c>
      <c r="R93" s="2">
        <f t="shared" si="30"/>
        <v>4</v>
      </c>
      <c r="T93" s="3">
        <f t="shared" si="25"/>
        <v>937.63223686789786</v>
      </c>
      <c r="U93" s="3">
        <f t="shared" si="26"/>
        <v>961.36647999449247</v>
      </c>
      <c r="V93" s="5">
        <f t="shared" si="27"/>
        <v>6.9169675994016813E-2</v>
      </c>
      <c r="W93" s="2">
        <f t="shared" si="28"/>
        <v>0.16429988546823468</v>
      </c>
      <c r="X93" s="2">
        <f t="shared" si="29"/>
        <v>1.8800232818670557</v>
      </c>
      <c r="Z93">
        <v>7.6866000000000003</v>
      </c>
      <c r="AA93">
        <v>9.7999999999999997E-3</v>
      </c>
      <c r="AB93">
        <v>0.60670000000000002</v>
      </c>
      <c r="AC93">
        <v>4.9599999999999998E-2</v>
      </c>
      <c r="AD93">
        <v>0.69530000000000003</v>
      </c>
      <c r="AE93">
        <v>6.7801999999999998</v>
      </c>
      <c r="AF93">
        <v>0.10059999999999999</v>
      </c>
      <c r="AG93">
        <v>2.4199999999999999E-2</v>
      </c>
      <c r="AH93">
        <v>1.01E-2</v>
      </c>
      <c r="AI93">
        <v>1.5100000000000001E-2</v>
      </c>
      <c r="AJ93">
        <v>0</v>
      </c>
      <c r="AK93">
        <v>15.9781</v>
      </c>
      <c r="AL93">
        <v>6</v>
      </c>
    </row>
    <row r="94" spans="3:38" x14ac:dyDescent="0.15">
      <c r="C94" t="s">
        <v>123</v>
      </c>
      <c r="D94">
        <v>91</v>
      </c>
      <c r="E94" s="3">
        <f t="shared" si="24"/>
        <v>960.88123146448231</v>
      </c>
      <c r="F94" s="2">
        <f t="shared" si="23"/>
        <v>0.90733595888124963</v>
      </c>
      <c r="G94" s="2">
        <f t="shared" si="21"/>
        <v>1.9261402421077021</v>
      </c>
      <c r="H94" s="2">
        <f t="shared" si="21"/>
        <v>2.9057934256423745E-3</v>
      </c>
      <c r="I94" s="2">
        <f t="shared" si="21"/>
        <v>0.15227860546965513</v>
      </c>
      <c r="J94" s="2">
        <f t="shared" si="21"/>
        <v>1.2249422285682078E-2</v>
      </c>
      <c r="K94" s="2">
        <f t="shared" si="21"/>
        <v>0.17387165661537693</v>
      </c>
      <c r="L94" s="2">
        <f t="shared" si="21"/>
        <v>1.7024943481065375</v>
      </c>
      <c r="M94" s="2">
        <f t="shared" si="30"/>
        <v>2.4824493834582698E-2</v>
      </c>
      <c r="N94" s="2">
        <f t="shared" si="30"/>
        <v>2.7053938790463487E-3</v>
      </c>
      <c r="O94" s="2">
        <f t="shared" si="30"/>
        <v>1.9538955793112519E-3</v>
      </c>
      <c r="P94" s="2">
        <f t="shared" si="30"/>
        <v>5.2604880981456782E-4</v>
      </c>
      <c r="Q94" s="2">
        <f t="shared" si="30"/>
        <v>0</v>
      </c>
      <c r="R94" s="2">
        <f t="shared" si="30"/>
        <v>4</v>
      </c>
      <c r="T94" s="3">
        <f t="shared" si="25"/>
        <v>934.48517357838443</v>
      </c>
      <c r="U94" s="3">
        <f t="shared" si="26"/>
        <v>955.17779097074788</v>
      </c>
      <c r="V94" s="5">
        <f t="shared" si="27"/>
        <v>6.7371822571251447E-2</v>
      </c>
      <c r="W94" s="2">
        <f t="shared" si="28"/>
        <v>0.1645280277553372</v>
      </c>
      <c r="X94" s="2">
        <f t="shared" si="29"/>
        <v>1.8810252941802721</v>
      </c>
      <c r="Z94">
        <v>7.6891999999999996</v>
      </c>
      <c r="AA94">
        <v>1.1599999999999999E-2</v>
      </c>
      <c r="AB94">
        <v>0.6079</v>
      </c>
      <c r="AC94">
        <v>4.8899999999999999E-2</v>
      </c>
      <c r="AD94">
        <v>0.69410000000000005</v>
      </c>
      <c r="AE94">
        <v>6.7964000000000002</v>
      </c>
      <c r="AF94">
        <v>9.9099999999999994E-2</v>
      </c>
      <c r="AG94">
        <v>1.0800000000000001E-2</v>
      </c>
      <c r="AH94">
        <v>7.7999999999999996E-3</v>
      </c>
      <c r="AI94">
        <v>2.0999999999999999E-3</v>
      </c>
      <c r="AJ94">
        <v>0</v>
      </c>
      <c r="AK94">
        <v>15.9681</v>
      </c>
      <c r="AL94">
        <v>6</v>
      </c>
    </row>
    <row r="95" spans="3:38" x14ac:dyDescent="0.15">
      <c r="C95" t="s">
        <v>124</v>
      </c>
      <c r="D95">
        <v>92</v>
      </c>
      <c r="E95" s="3">
        <f t="shared" si="24"/>
        <v>971.55768959186548</v>
      </c>
      <c r="F95" s="2">
        <f t="shared" si="23"/>
        <v>0.90527642232827488</v>
      </c>
      <c r="G95" s="2">
        <f t="shared" si="21"/>
        <v>1.9330166330329275</v>
      </c>
      <c r="H95" s="2">
        <f t="shared" si="21"/>
        <v>2.5569997869166845E-3</v>
      </c>
      <c r="I95" s="2">
        <f t="shared" si="21"/>
        <v>0.15076271292663668</v>
      </c>
      <c r="J95" s="2">
        <f t="shared" si="21"/>
        <v>1.2007871548363644E-2</v>
      </c>
      <c r="K95" s="2">
        <f t="shared" si="21"/>
        <v>0.17713490680738522</v>
      </c>
      <c r="L95" s="2">
        <f t="shared" si="21"/>
        <v>1.6928842706910165</v>
      </c>
      <c r="M95" s="2">
        <f t="shared" si="30"/>
        <v>2.3739988217746082E-2</v>
      </c>
      <c r="N95" s="2">
        <f t="shared" si="30"/>
        <v>2.3313821586593295E-3</v>
      </c>
      <c r="O95" s="2">
        <f t="shared" si="30"/>
        <v>2.2812449079354733E-3</v>
      </c>
      <c r="P95" s="2">
        <f t="shared" si="30"/>
        <v>3.2589212970506759E-3</v>
      </c>
      <c r="Q95" s="2">
        <f t="shared" si="30"/>
        <v>0</v>
      </c>
      <c r="R95" s="2">
        <f t="shared" si="30"/>
        <v>4</v>
      </c>
      <c r="T95" s="3">
        <f t="shared" si="25"/>
        <v>924.82383861662913</v>
      </c>
      <c r="U95" s="3">
        <f t="shared" si="26"/>
        <v>953.91991965505565</v>
      </c>
      <c r="V95" s="5">
        <f t="shared" si="27"/>
        <v>6.8449881550745176E-2</v>
      </c>
      <c r="W95" s="2">
        <f t="shared" si="28"/>
        <v>0.16277058447500031</v>
      </c>
      <c r="X95" s="2">
        <f t="shared" si="29"/>
        <v>1.8746318045649966</v>
      </c>
      <c r="Z95">
        <v>7.7108999999999996</v>
      </c>
      <c r="AA95">
        <v>1.0200000000000001E-2</v>
      </c>
      <c r="AB95">
        <v>0.60140000000000005</v>
      </c>
      <c r="AC95">
        <v>4.7899999999999998E-2</v>
      </c>
      <c r="AD95">
        <v>0.70660000000000001</v>
      </c>
      <c r="AE95">
        <v>6.7530000000000001</v>
      </c>
      <c r="AF95">
        <v>9.4700000000000006E-2</v>
      </c>
      <c r="AG95">
        <v>9.2999999999999992E-3</v>
      </c>
      <c r="AH95">
        <v>9.1000000000000004E-3</v>
      </c>
      <c r="AI95">
        <v>1.2999999999999999E-2</v>
      </c>
      <c r="AJ95">
        <v>0</v>
      </c>
      <c r="AK95">
        <v>15.956200000000001</v>
      </c>
      <c r="AL95">
        <v>6</v>
      </c>
    </row>
    <row r="96" spans="3:38" x14ac:dyDescent="0.15">
      <c r="C96" t="s">
        <v>125</v>
      </c>
      <c r="D96">
        <v>93</v>
      </c>
      <c r="E96" s="3">
        <f t="shared" si="24"/>
        <v>982.23414771924865</v>
      </c>
      <c r="F96" s="2">
        <f t="shared" si="23"/>
        <v>0.90652927350711088</v>
      </c>
      <c r="G96" s="2">
        <f t="shared" si="21"/>
        <v>1.922584196567082</v>
      </c>
      <c r="H96" s="2">
        <f t="shared" si="21"/>
        <v>2.1268077866186262E-3</v>
      </c>
      <c r="I96" s="2">
        <f t="shared" si="21"/>
        <v>0.14862633238252515</v>
      </c>
      <c r="J96" s="2">
        <f t="shared" si="21"/>
        <v>1.1484762047740581E-2</v>
      </c>
      <c r="K96" s="2">
        <f t="shared" si="21"/>
        <v>0.17612470600010008</v>
      </c>
      <c r="L96" s="2">
        <f t="shared" si="21"/>
        <v>1.7081519291397689</v>
      </c>
      <c r="M96" s="2">
        <f t="shared" si="30"/>
        <v>2.2819396487013963E-2</v>
      </c>
      <c r="N96" s="2">
        <f t="shared" si="30"/>
        <v>5.1293599559625687E-3</v>
      </c>
      <c r="O96" s="2">
        <f t="shared" si="30"/>
        <v>1.8265525696842316E-3</v>
      </c>
      <c r="P96" s="2">
        <f t="shared" si="30"/>
        <v>1.1259570635039782E-3</v>
      </c>
      <c r="Q96" s="2">
        <f t="shared" si="30"/>
        <v>0</v>
      </c>
      <c r="R96" s="2">
        <f t="shared" si="30"/>
        <v>4</v>
      </c>
      <c r="T96" s="3">
        <f t="shared" si="25"/>
        <v>916.39797282585425</v>
      </c>
      <c r="U96" s="3">
        <f t="shared" si="26"/>
        <v>943.30740879747793</v>
      </c>
      <c r="V96" s="5">
        <f t="shared" si="27"/>
        <v>6.7006955912525659E-2</v>
      </c>
      <c r="W96" s="2">
        <f t="shared" si="28"/>
        <v>0.16011109443026572</v>
      </c>
      <c r="X96" s="2">
        <f t="shared" si="29"/>
        <v>1.8912325476655159</v>
      </c>
      <c r="Z96">
        <v>7.6837999999999997</v>
      </c>
      <c r="AA96">
        <v>8.5000000000000006E-3</v>
      </c>
      <c r="AB96">
        <v>0.59399999999999997</v>
      </c>
      <c r="AC96">
        <v>4.5900000000000003E-2</v>
      </c>
      <c r="AD96">
        <v>0.70389999999999997</v>
      </c>
      <c r="AE96">
        <v>6.8268000000000004</v>
      </c>
      <c r="AF96">
        <v>9.1200000000000003E-2</v>
      </c>
      <c r="AG96">
        <v>2.0500000000000001E-2</v>
      </c>
      <c r="AH96">
        <v>7.3000000000000001E-3</v>
      </c>
      <c r="AI96">
        <v>4.4999999999999997E-3</v>
      </c>
      <c r="AJ96">
        <v>0</v>
      </c>
      <c r="AK96">
        <v>15.9864</v>
      </c>
      <c r="AL96">
        <v>6</v>
      </c>
    </row>
    <row r="97" spans="3:38" x14ac:dyDescent="0.15">
      <c r="C97" t="s">
        <v>126</v>
      </c>
      <c r="D97">
        <v>94</v>
      </c>
      <c r="E97" s="3">
        <f t="shared" si="24"/>
        <v>992.91060584663171</v>
      </c>
      <c r="F97" s="2">
        <f t="shared" si="23"/>
        <v>0.90577135481123672</v>
      </c>
      <c r="G97" s="2">
        <f t="shared" si="21"/>
        <v>1.9257275508863261</v>
      </c>
      <c r="H97" s="2">
        <f t="shared" si="21"/>
        <v>2.6029771551211696E-3</v>
      </c>
      <c r="I97" s="2">
        <f t="shared" si="21"/>
        <v>0.14641746497556579</v>
      </c>
      <c r="J97" s="2">
        <f t="shared" si="21"/>
        <v>1.1187796041722719E-2</v>
      </c>
      <c r="K97" s="2">
        <f t="shared" si="21"/>
        <v>0.17722770418666348</v>
      </c>
      <c r="L97" s="2">
        <f t="shared" si="21"/>
        <v>1.7035984907738226</v>
      </c>
      <c r="M97" s="2">
        <f t="shared" si="30"/>
        <v>2.3727137913989123E-2</v>
      </c>
      <c r="N97" s="2">
        <f t="shared" si="30"/>
        <v>4.2298378770719005E-3</v>
      </c>
      <c r="O97" s="2">
        <f t="shared" si="30"/>
        <v>2.3777195166972223E-3</v>
      </c>
      <c r="P97" s="2">
        <f t="shared" si="30"/>
        <v>2.8532634200366669E-3</v>
      </c>
      <c r="Q97" s="2">
        <f t="shared" si="30"/>
        <v>0</v>
      </c>
      <c r="R97" s="2">
        <f t="shared" si="30"/>
        <v>4</v>
      </c>
      <c r="T97" s="3">
        <f t="shared" si="25"/>
        <v>924.70768257004613</v>
      </c>
      <c r="U97" s="3">
        <f t="shared" si="26"/>
        <v>937.80621035309127</v>
      </c>
      <c r="V97" s="5">
        <f t="shared" si="27"/>
        <v>6.6438489021818703E-2</v>
      </c>
      <c r="W97" s="2">
        <f t="shared" si="28"/>
        <v>0.1576052610172885</v>
      </c>
      <c r="X97" s="2">
        <f t="shared" si="29"/>
        <v>1.8874337523542553</v>
      </c>
      <c r="Z97">
        <v>7.6940999999999997</v>
      </c>
      <c r="AA97">
        <v>1.04E-2</v>
      </c>
      <c r="AB97">
        <v>0.58499999999999996</v>
      </c>
      <c r="AC97">
        <v>4.4699999999999997E-2</v>
      </c>
      <c r="AD97">
        <v>0.70809999999999995</v>
      </c>
      <c r="AE97">
        <v>6.8066000000000004</v>
      </c>
      <c r="AF97">
        <v>9.4799999999999995E-2</v>
      </c>
      <c r="AG97">
        <v>1.6899999999999998E-2</v>
      </c>
      <c r="AH97">
        <v>9.4999999999999998E-3</v>
      </c>
      <c r="AI97">
        <v>1.14E-2</v>
      </c>
      <c r="AJ97">
        <v>0</v>
      </c>
      <c r="AK97">
        <v>15.9817</v>
      </c>
      <c r="AL97">
        <v>6</v>
      </c>
    </row>
    <row r="98" spans="3:38" x14ac:dyDescent="0.15">
      <c r="C98" t="s">
        <v>127</v>
      </c>
      <c r="D98">
        <v>95</v>
      </c>
      <c r="E98" s="3">
        <f t="shared" si="24"/>
        <v>1003.5870639740149</v>
      </c>
      <c r="F98" s="2">
        <f t="shared" si="23"/>
        <v>0.90663269389824175</v>
      </c>
      <c r="G98" s="2">
        <f t="shared" si="21"/>
        <v>1.9317626723781609</v>
      </c>
      <c r="H98" s="2">
        <f t="shared" si="21"/>
        <v>9.018149024912636E-4</v>
      </c>
      <c r="I98" s="2">
        <f t="shared" si="21"/>
        <v>0.14646977041295606</v>
      </c>
      <c r="J98" s="2">
        <f t="shared" si="21"/>
        <v>1.109733338343416E-2</v>
      </c>
      <c r="K98" s="2">
        <f t="shared" si="21"/>
        <v>0.1753278472926765</v>
      </c>
      <c r="L98" s="2">
        <f t="shared" si="21"/>
        <v>1.7025012838337152</v>
      </c>
      <c r="M98" s="2">
        <f t="shared" si="30"/>
        <v>2.3923145329976577E-2</v>
      </c>
      <c r="N98" s="2">
        <f t="shared" si="30"/>
        <v>4.5341249264144092E-3</v>
      </c>
      <c r="O98" s="2">
        <f t="shared" si="30"/>
        <v>2.4048397399767029E-3</v>
      </c>
      <c r="P98" s="2">
        <f t="shared" si="30"/>
        <v>1.0771678001978981E-3</v>
      </c>
      <c r="Q98" s="2">
        <f t="shared" si="30"/>
        <v>0</v>
      </c>
      <c r="R98" s="2">
        <f t="shared" si="30"/>
        <v>4</v>
      </c>
      <c r="T98" s="3">
        <f t="shared" si="25"/>
        <v>926.47505883255224</v>
      </c>
      <c r="U98" s="3">
        <f t="shared" si="26"/>
        <v>938.339048961034</v>
      </c>
      <c r="V98" s="5">
        <f t="shared" si="27"/>
        <v>6.7322987512368634E-2</v>
      </c>
      <c r="W98" s="2">
        <f t="shared" si="28"/>
        <v>0.15756710379639022</v>
      </c>
      <c r="X98" s="2">
        <f t="shared" si="29"/>
        <v>1.8847680957927828</v>
      </c>
      <c r="Z98">
        <v>7.7115</v>
      </c>
      <c r="AA98">
        <v>3.5999999999999999E-3</v>
      </c>
      <c r="AB98">
        <v>0.5847</v>
      </c>
      <c r="AC98">
        <v>4.4299999999999999E-2</v>
      </c>
      <c r="AD98">
        <v>0.69989999999999997</v>
      </c>
      <c r="AE98">
        <v>6.7962999999999996</v>
      </c>
      <c r="AF98">
        <v>9.5500000000000002E-2</v>
      </c>
      <c r="AG98">
        <v>1.8100000000000002E-2</v>
      </c>
      <c r="AH98">
        <v>9.5999999999999992E-3</v>
      </c>
      <c r="AI98">
        <v>4.3E-3</v>
      </c>
      <c r="AJ98">
        <v>0</v>
      </c>
      <c r="AK98">
        <v>15.9678</v>
      </c>
      <c r="AL98">
        <v>6</v>
      </c>
    </row>
    <row r="99" spans="3:38" x14ac:dyDescent="0.15">
      <c r="C99" t="s">
        <v>128</v>
      </c>
      <c r="D99">
        <v>96</v>
      </c>
      <c r="E99" s="3">
        <f t="shared" si="24"/>
        <v>1014.2635221013981</v>
      </c>
      <c r="F99" s="2">
        <f t="shared" si="23"/>
        <v>0.90683462376806945</v>
      </c>
      <c r="G99" s="2">
        <f t="shared" si="21"/>
        <v>1.9410566174949375</v>
      </c>
      <c r="H99" s="2">
        <f t="shared" si="21"/>
        <v>1.4795403394165846E-3</v>
      </c>
      <c r="I99" s="2">
        <f t="shared" si="21"/>
        <v>0.14038079356023797</v>
      </c>
      <c r="J99" s="2">
        <f t="shared" si="21"/>
        <v>1.0632628879875117E-2</v>
      </c>
      <c r="K99" s="2">
        <f t="shared" si="21"/>
        <v>0.17471114482568381</v>
      </c>
      <c r="L99" s="2">
        <f t="shared" si="21"/>
        <v>1.700568619952479</v>
      </c>
      <c r="M99" s="2">
        <f t="shared" si="30"/>
        <v>2.3246337197274133E-2</v>
      </c>
      <c r="N99" s="2">
        <f t="shared" si="30"/>
        <v>4.2630823339121935E-3</v>
      </c>
      <c r="O99" s="2">
        <f t="shared" si="30"/>
        <v>2.2569259414829254E-3</v>
      </c>
      <c r="P99" s="2">
        <f t="shared" si="30"/>
        <v>1.4043094747004871E-3</v>
      </c>
      <c r="Q99" s="2">
        <f t="shared" si="30"/>
        <v>0</v>
      </c>
      <c r="R99" s="2">
        <f t="shared" si="30"/>
        <v>4</v>
      </c>
      <c r="T99" s="3">
        <f t="shared" si="25"/>
        <v>920.33228438561002</v>
      </c>
      <c r="U99" s="3">
        <f t="shared" si="26"/>
        <v>924.85096527468659</v>
      </c>
      <c r="V99" s="5">
        <f t="shared" si="27"/>
        <v>6.4096696738115091E-2</v>
      </c>
      <c r="W99" s="2">
        <f t="shared" si="28"/>
        <v>0.15101342244011309</v>
      </c>
      <c r="X99" s="2">
        <f t="shared" si="29"/>
        <v>1.8817997730535578</v>
      </c>
      <c r="Z99">
        <v>7.7404000000000002</v>
      </c>
      <c r="AA99">
        <v>5.8999999999999999E-3</v>
      </c>
      <c r="AB99">
        <v>0.55979999999999996</v>
      </c>
      <c r="AC99">
        <v>4.24E-2</v>
      </c>
      <c r="AD99">
        <v>0.69669999999999999</v>
      </c>
      <c r="AE99">
        <v>6.7813999999999997</v>
      </c>
      <c r="AF99">
        <v>9.2700000000000005E-2</v>
      </c>
      <c r="AG99">
        <v>1.7000000000000001E-2</v>
      </c>
      <c r="AH99">
        <v>8.9999999999999993E-3</v>
      </c>
      <c r="AI99">
        <v>5.5999999999999999E-3</v>
      </c>
      <c r="AJ99">
        <v>0</v>
      </c>
      <c r="AK99">
        <v>15.950900000000001</v>
      </c>
      <c r="AL99">
        <v>6</v>
      </c>
    </row>
    <row r="100" spans="3:38" x14ac:dyDescent="0.15">
      <c r="C100" t="s">
        <v>129</v>
      </c>
      <c r="D100">
        <v>97</v>
      </c>
      <c r="E100" s="3">
        <f t="shared" si="24"/>
        <v>1024.9399802287812</v>
      </c>
      <c r="F100" s="2">
        <f t="shared" si="23"/>
        <v>0.90695234047075068</v>
      </c>
      <c r="G100" s="2">
        <f t="shared" si="21"/>
        <v>1.9388275382562778</v>
      </c>
      <c r="H100" s="2">
        <f t="shared" si="21"/>
        <v>5.7627139877354408E-4</v>
      </c>
      <c r="I100" s="2">
        <f t="shared" si="21"/>
        <v>0.13630071344904696</v>
      </c>
      <c r="J100" s="2">
        <f t="shared" si="21"/>
        <v>1.0247608786886067E-2</v>
      </c>
      <c r="K100" s="2">
        <f t="shared" si="21"/>
        <v>0.17551222384385551</v>
      </c>
      <c r="L100" s="2">
        <f t="shared" si="21"/>
        <v>1.7107493407329921</v>
      </c>
      <c r="M100" s="2">
        <f t="shared" si="30"/>
        <v>2.1722926205941857E-2</v>
      </c>
      <c r="N100" s="2">
        <f t="shared" si="30"/>
        <v>2.705970046414903E-3</v>
      </c>
      <c r="O100" s="2">
        <f t="shared" si="30"/>
        <v>2.3050855950941763E-3</v>
      </c>
      <c r="P100" s="2">
        <f t="shared" si="30"/>
        <v>1.0523216847169066E-3</v>
      </c>
      <c r="Q100" s="2">
        <f t="shared" si="30"/>
        <v>0</v>
      </c>
      <c r="R100" s="2">
        <f t="shared" si="30"/>
        <v>4</v>
      </c>
      <c r="T100" s="3">
        <f t="shared" si="25"/>
        <v>906.0713610743461</v>
      </c>
      <c r="U100" s="3">
        <f t="shared" si="26"/>
        <v>916.9183275601797</v>
      </c>
      <c r="V100" s="5">
        <f t="shared" si="27"/>
        <v>6.2976441774665354E-2</v>
      </c>
      <c r="W100" s="2">
        <f t="shared" si="28"/>
        <v>0.14654832223593303</v>
      </c>
      <c r="X100" s="2">
        <f t="shared" si="29"/>
        <v>1.8912726202183567</v>
      </c>
      <c r="Z100">
        <v>7.7382</v>
      </c>
      <c r="AA100">
        <v>2.3E-3</v>
      </c>
      <c r="AB100">
        <v>0.54400000000000004</v>
      </c>
      <c r="AC100">
        <v>4.0899999999999999E-2</v>
      </c>
      <c r="AD100">
        <v>0.70050000000000001</v>
      </c>
      <c r="AE100">
        <v>6.8278999999999996</v>
      </c>
      <c r="AF100">
        <v>8.6699999999999999E-2</v>
      </c>
      <c r="AG100">
        <v>1.0800000000000001E-2</v>
      </c>
      <c r="AH100">
        <v>9.1999999999999998E-3</v>
      </c>
      <c r="AI100">
        <v>4.1999999999999997E-3</v>
      </c>
      <c r="AJ100">
        <v>0</v>
      </c>
      <c r="AK100">
        <v>15.964700000000001</v>
      </c>
      <c r="AL100">
        <v>6</v>
      </c>
    </row>
    <row r="101" spans="3:38" x14ac:dyDescent="0.15">
      <c r="C101" t="s">
        <v>130</v>
      </c>
      <c r="D101">
        <v>98</v>
      </c>
      <c r="E101" s="3">
        <f t="shared" si="24"/>
        <v>1035.6164383561643</v>
      </c>
      <c r="F101" s="2">
        <f t="shared" si="23"/>
        <v>0.9099051354072818</v>
      </c>
      <c r="G101" s="2">
        <f t="shared" si="21"/>
        <v>1.9361543614497054</v>
      </c>
      <c r="H101" s="2">
        <f t="shared" si="21"/>
        <v>9.766542080649099E-4</v>
      </c>
      <c r="I101" s="2">
        <f t="shared" si="21"/>
        <v>0.13658133463553895</v>
      </c>
      <c r="J101" s="2">
        <f t="shared" si="21"/>
        <v>9.7414996650576919E-3</v>
      </c>
      <c r="K101" s="2">
        <f t="shared" si="21"/>
        <v>0.17028842602157407</v>
      </c>
      <c r="L101" s="2">
        <f t="shared" si="21"/>
        <v>1.7198129331555323</v>
      </c>
      <c r="M101" s="2">
        <f t="shared" si="30"/>
        <v>1.9357787252158344E-2</v>
      </c>
      <c r="N101" s="2">
        <f t="shared" si="30"/>
        <v>2.7045808838720587E-3</v>
      </c>
      <c r="O101" s="2">
        <f t="shared" si="30"/>
        <v>2.1035629096782674E-3</v>
      </c>
      <c r="P101" s="2">
        <f t="shared" si="30"/>
        <v>2.2788598188181234E-3</v>
      </c>
      <c r="Q101" s="2">
        <f t="shared" si="30"/>
        <v>0</v>
      </c>
      <c r="R101" s="2">
        <f t="shared" si="30"/>
        <v>4</v>
      </c>
      <c r="T101" s="3">
        <f t="shared" si="25"/>
        <v>882.58468791792427</v>
      </c>
      <c r="U101" s="3">
        <f t="shared" si="26"/>
        <v>910.83189865334407</v>
      </c>
      <c r="V101" s="5">
        <f t="shared" si="27"/>
        <v>6.3582693186584785E-2</v>
      </c>
      <c r="W101" s="2">
        <f t="shared" si="28"/>
        <v>0.14632283430059664</v>
      </c>
      <c r="X101" s="2">
        <f t="shared" si="29"/>
        <v>1.8949095029706566</v>
      </c>
      <c r="Z101">
        <v>7.7314999999999996</v>
      </c>
      <c r="AA101">
        <v>3.8999999999999998E-3</v>
      </c>
      <c r="AB101">
        <v>0.5454</v>
      </c>
      <c r="AC101">
        <v>3.8899999999999997E-2</v>
      </c>
      <c r="AD101">
        <v>0.68</v>
      </c>
      <c r="AE101">
        <v>6.8676000000000004</v>
      </c>
      <c r="AF101">
        <v>7.7299999999999994E-2</v>
      </c>
      <c r="AG101">
        <v>1.0800000000000001E-2</v>
      </c>
      <c r="AH101">
        <v>8.3999999999999995E-3</v>
      </c>
      <c r="AI101">
        <v>9.1000000000000004E-3</v>
      </c>
      <c r="AJ101">
        <v>0</v>
      </c>
      <c r="AK101">
        <v>15.972899999999999</v>
      </c>
      <c r="AL101">
        <v>6</v>
      </c>
    </row>
    <row r="102" spans="3:38" x14ac:dyDescent="0.15">
      <c r="T102" s="2"/>
      <c r="U102" s="2"/>
      <c r="V102" s="5"/>
    </row>
    <row r="103" spans="3:38" x14ac:dyDescent="0.15">
      <c r="T103" s="2"/>
      <c r="U103" s="2"/>
      <c r="V103" s="5"/>
    </row>
    <row r="104" spans="3:38" x14ac:dyDescent="0.15">
      <c r="T104" s="2"/>
      <c r="U104" s="2"/>
      <c r="V104" s="5"/>
    </row>
    <row r="105" spans="3:38" x14ac:dyDescent="0.15">
      <c r="T105" s="2"/>
      <c r="U105" s="2"/>
      <c r="V105" s="5"/>
    </row>
    <row r="106" spans="3:38" x14ac:dyDescent="0.15">
      <c r="T106" s="2"/>
      <c r="U106" s="2"/>
      <c r="V106" s="5"/>
    </row>
    <row r="107" spans="3:38" x14ac:dyDescent="0.15">
      <c r="T107" s="2"/>
      <c r="U107" s="2"/>
      <c r="V107" s="5"/>
    </row>
    <row r="108" spans="3:38" x14ac:dyDescent="0.15">
      <c r="T108" s="2"/>
      <c r="U108" s="2"/>
      <c r="V108" s="5"/>
    </row>
    <row r="109" spans="3:38" x14ac:dyDescent="0.15">
      <c r="T109" s="2"/>
      <c r="U109" s="2"/>
      <c r="V109" s="5"/>
    </row>
    <row r="110" spans="3:38" x14ac:dyDescent="0.15">
      <c r="T110" s="2"/>
      <c r="U110" s="2"/>
      <c r="V110" s="5"/>
    </row>
    <row r="111" spans="3:38" x14ac:dyDescent="0.15">
      <c r="T111" s="2"/>
      <c r="U111" s="2"/>
      <c r="V111" s="5"/>
    </row>
    <row r="112" spans="3:38" x14ac:dyDescent="0.15">
      <c r="T112" s="2"/>
      <c r="U112" s="2"/>
      <c r="V112" s="5"/>
    </row>
    <row r="113" spans="20:22" x14ac:dyDescent="0.15">
      <c r="T113" s="2"/>
      <c r="U113" s="2"/>
      <c r="V113" s="5"/>
    </row>
    <row r="114" spans="20:22" x14ac:dyDescent="0.15">
      <c r="T114" s="2"/>
      <c r="U114" s="2"/>
      <c r="V114" s="5"/>
    </row>
    <row r="115" spans="20:22" x14ac:dyDescent="0.15">
      <c r="T115" s="2"/>
      <c r="U115" s="2"/>
      <c r="V115" s="5"/>
    </row>
    <row r="116" spans="20:22" x14ac:dyDescent="0.15">
      <c r="T116" s="2"/>
      <c r="U116" s="2"/>
      <c r="V116" s="5"/>
    </row>
    <row r="117" spans="20:22" x14ac:dyDescent="0.15">
      <c r="T117" s="2"/>
      <c r="U117" s="2"/>
      <c r="V117" s="5"/>
    </row>
    <row r="118" spans="20:22" x14ac:dyDescent="0.15">
      <c r="T118" s="2"/>
      <c r="U118" s="2"/>
      <c r="V118" s="5"/>
    </row>
    <row r="119" spans="20:22" x14ac:dyDescent="0.15">
      <c r="T119" s="2"/>
      <c r="U119" s="2"/>
      <c r="V119" s="5"/>
    </row>
  </sheetData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44"/>
  <sheetViews>
    <sheetView tabSelected="1" topLeftCell="A31" zoomScale="80" zoomScaleNormal="80" workbookViewId="0">
      <selection activeCell="I46" sqref="I46"/>
    </sheetView>
  </sheetViews>
  <sheetFormatPr defaultRowHeight="13.5" x14ac:dyDescent="0.15"/>
  <cols>
    <col min="2" max="2" width="20.5" customWidth="1"/>
  </cols>
  <sheetData>
    <row r="2" spans="2:13" x14ac:dyDescent="0.15">
      <c r="D2">
        <v>10.676458127383137</v>
      </c>
    </row>
    <row r="3" spans="2:13" x14ac:dyDescent="0.15">
      <c r="C3" t="s">
        <v>139</v>
      </c>
      <c r="D3" t="s">
        <v>138</v>
      </c>
      <c r="E3" t="s">
        <v>8</v>
      </c>
      <c r="F3" t="s">
        <v>9</v>
      </c>
      <c r="G3" t="s">
        <v>12</v>
      </c>
      <c r="H3" t="s">
        <v>7</v>
      </c>
      <c r="J3" t="s">
        <v>20</v>
      </c>
      <c r="K3" t="s">
        <v>21</v>
      </c>
      <c r="L3" t="s">
        <v>24</v>
      </c>
      <c r="M3" t="s">
        <v>146</v>
      </c>
    </row>
    <row r="4" spans="2:13" x14ac:dyDescent="0.15">
      <c r="B4" t="s">
        <v>34</v>
      </c>
      <c r="C4">
        <v>0</v>
      </c>
      <c r="D4">
        <f t="shared" ref="D4:D67" si="0">C4*D$2</f>
        <v>0</v>
      </c>
      <c r="E4">
        <v>3.1960000000000002</v>
      </c>
      <c r="F4">
        <v>0.23499999999999999</v>
      </c>
      <c r="G4">
        <v>0.40600000000000003</v>
      </c>
      <c r="H4">
        <v>0.02</v>
      </c>
      <c r="J4" s="9">
        <v>0.12960128472135096</v>
      </c>
      <c r="K4">
        <v>6.3985145409379465E-3</v>
      </c>
      <c r="L4">
        <v>1.4954959476074574E-2</v>
      </c>
      <c r="M4">
        <v>5.2693649160665446E-4</v>
      </c>
    </row>
    <row r="5" spans="2:13" x14ac:dyDescent="0.15">
      <c r="B5" t="s">
        <v>35</v>
      </c>
      <c r="C5">
        <v>1</v>
      </c>
      <c r="D5">
        <f t="shared" si="0"/>
        <v>10.676458127383137</v>
      </c>
      <c r="E5">
        <v>3.1909999999999998</v>
      </c>
      <c r="F5">
        <v>0.26</v>
      </c>
      <c r="G5">
        <v>0.43099999999999999</v>
      </c>
      <c r="H5">
        <v>1.4999999999999999E-2</v>
      </c>
      <c r="J5" s="9">
        <v>0.12992644018095464</v>
      </c>
      <c r="K5">
        <v>7.0928207120389978E-3</v>
      </c>
      <c r="L5">
        <v>1.5940049374052308E-2</v>
      </c>
      <c r="M5">
        <v>4.0100753142269956E-4</v>
      </c>
    </row>
    <row r="6" spans="2:13" x14ac:dyDescent="0.15">
      <c r="B6" t="s">
        <v>36</v>
      </c>
      <c r="C6">
        <v>2</v>
      </c>
      <c r="D6">
        <f t="shared" si="0"/>
        <v>21.352916254766274</v>
      </c>
      <c r="E6">
        <v>3.258</v>
      </c>
      <c r="F6">
        <v>0.30299999999999999</v>
      </c>
      <c r="G6">
        <v>0.44</v>
      </c>
      <c r="H6">
        <v>1.9E-2</v>
      </c>
      <c r="J6" s="9">
        <v>0.13194196358622418</v>
      </c>
      <c r="K6">
        <v>8.2228698567891959E-3</v>
      </c>
      <c r="L6">
        <v>1.6195042461847012E-2</v>
      </c>
      <c r="M6">
        <v>5.0139450346275581E-4</v>
      </c>
    </row>
    <row r="7" spans="2:13" x14ac:dyDescent="0.15">
      <c r="B7" t="s">
        <v>37</v>
      </c>
      <c r="C7">
        <v>3</v>
      </c>
      <c r="D7">
        <f t="shared" si="0"/>
        <v>32.029374382149413</v>
      </c>
      <c r="E7">
        <v>3.298</v>
      </c>
      <c r="F7">
        <v>0.33300000000000002</v>
      </c>
      <c r="G7">
        <v>0.45900000000000002</v>
      </c>
      <c r="H7">
        <v>1.4999999999999999E-2</v>
      </c>
      <c r="J7" s="9">
        <v>0.13374719951938122</v>
      </c>
      <c r="K7">
        <v>9.0616668961287661E-3</v>
      </c>
      <c r="L7">
        <v>1.6921786800505649E-2</v>
      </c>
      <c r="M7">
        <v>4.0051566391729353E-4</v>
      </c>
    </row>
    <row r="8" spans="2:13" x14ac:dyDescent="0.15">
      <c r="B8" t="s">
        <v>38</v>
      </c>
      <c r="C8">
        <v>4</v>
      </c>
      <c r="D8">
        <f t="shared" si="0"/>
        <v>42.705832509532549</v>
      </c>
      <c r="E8">
        <v>3.3330000000000002</v>
      </c>
      <c r="F8">
        <v>0.32800000000000001</v>
      </c>
      <c r="G8">
        <v>0.47799999999999998</v>
      </c>
      <c r="H8">
        <v>8.0000000000000002E-3</v>
      </c>
      <c r="J8" s="9">
        <v>0.13553843262544638</v>
      </c>
      <c r="K8">
        <v>8.9456869009584671E-3</v>
      </c>
      <c r="L8">
        <v>1.7665852283405375E-2</v>
      </c>
      <c r="M8">
        <v>2.0046357201027379E-4</v>
      </c>
    </row>
    <row r="9" spans="2:13" x14ac:dyDescent="0.15">
      <c r="B9" t="s">
        <v>39</v>
      </c>
      <c r="C9">
        <v>5</v>
      </c>
      <c r="D9">
        <f t="shared" si="0"/>
        <v>53.382290636915684</v>
      </c>
      <c r="E9">
        <v>3.3580000000000001</v>
      </c>
      <c r="F9">
        <v>0.308</v>
      </c>
      <c r="G9">
        <v>0.51100000000000001</v>
      </c>
      <c r="H9">
        <v>6.2E-2</v>
      </c>
      <c r="J9" s="9">
        <v>0.13640400805614281</v>
      </c>
      <c r="K9">
        <v>8.3813908104930016E-3</v>
      </c>
      <c r="L9">
        <v>1.8864384092870813E-2</v>
      </c>
      <c r="M9">
        <v>1.6012209309598569E-3</v>
      </c>
    </row>
    <row r="10" spans="2:13" x14ac:dyDescent="0.15">
      <c r="B10" t="s">
        <v>40</v>
      </c>
      <c r="C10">
        <v>6</v>
      </c>
      <c r="D10">
        <f t="shared" si="0"/>
        <v>64.058748764298826</v>
      </c>
      <c r="E10">
        <v>3.3879999999999999</v>
      </c>
      <c r="F10">
        <v>0.33900000000000002</v>
      </c>
      <c r="G10">
        <v>0.51700000000000002</v>
      </c>
      <c r="H10">
        <v>4.7E-2</v>
      </c>
      <c r="J10" s="9">
        <v>0.13773921759012747</v>
      </c>
      <c r="K10">
        <v>9.2460926488552014E-3</v>
      </c>
      <c r="L10">
        <v>1.909355717731074E-2</v>
      </c>
      <c r="M10">
        <v>1.2278009208506907E-3</v>
      </c>
    </row>
    <row r="11" spans="2:13" x14ac:dyDescent="0.15">
      <c r="B11" t="s">
        <v>40</v>
      </c>
      <c r="C11">
        <v>7</v>
      </c>
      <c r="D11">
        <f t="shared" si="0"/>
        <v>74.735206891681955</v>
      </c>
      <c r="E11">
        <v>3.45</v>
      </c>
      <c r="F11">
        <v>0.35699999999999998</v>
      </c>
      <c r="G11">
        <v>0.54900000000000004</v>
      </c>
      <c r="H11">
        <v>6.4000000000000001E-2</v>
      </c>
      <c r="J11" s="9">
        <v>0.14002488386487685</v>
      </c>
      <c r="K11">
        <v>9.7284657659291104E-3</v>
      </c>
      <c r="L11">
        <v>2.0257216633425657E-2</v>
      </c>
      <c r="M11">
        <v>1.6505880219828313E-3</v>
      </c>
    </row>
    <row r="12" spans="2:13" x14ac:dyDescent="0.15">
      <c r="B12" t="s">
        <v>41</v>
      </c>
      <c r="C12">
        <v>8</v>
      </c>
      <c r="D12">
        <f t="shared" si="0"/>
        <v>85.411665019065097</v>
      </c>
      <c r="E12">
        <v>3.4550000000000001</v>
      </c>
      <c r="F12">
        <v>0.34699999999999998</v>
      </c>
      <c r="G12">
        <v>0.52400000000000002</v>
      </c>
      <c r="H12">
        <v>5.8000000000000003E-2</v>
      </c>
      <c r="J12" s="9">
        <v>0.14030735304251946</v>
      </c>
      <c r="K12">
        <v>9.4473784777692159E-3</v>
      </c>
      <c r="L12">
        <v>1.9345825423973038E-2</v>
      </c>
      <c r="M12">
        <v>1.5035615614486816E-3</v>
      </c>
    </row>
    <row r="13" spans="2:13" x14ac:dyDescent="0.15">
      <c r="B13" t="s">
        <v>42</v>
      </c>
      <c r="C13">
        <v>9</v>
      </c>
      <c r="D13">
        <f t="shared" si="0"/>
        <v>96.08812314644824</v>
      </c>
      <c r="E13">
        <v>3.4889999999999999</v>
      </c>
      <c r="F13">
        <v>0.35199999999999998</v>
      </c>
      <c r="G13">
        <v>0.55000000000000004</v>
      </c>
      <c r="H13">
        <v>9.4E-2</v>
      </c>
      <c r="J13" s="9">
        <v>0.14182532827619013</v>
      </c>
      <c r="K13">
        <v>9.5885438181431276E-3</v>
      </c>
      <c r="L13">
        <v>2.0328714308961406E-2</v>
      </c>
      <c r="M13">
        <v>2.4284301575976069E-3</v>
      </c>
    </row>
    <row r="14" spans="2:13" x14ac:dyDescent="0.15">
      <c r="B14" t="s">
        <v>43</v>
      </c>
      <c r="C14">
        <v>10</v>
      </c>
      <c r="D14">
        <f t="shared" si="0"/>
        <v>106.76458127383137</v>
      </c>
      <c r="E14">
        <v>3.5379999999999998</v>
      </c>
      <c r="F14">
        <v>0.35099999999999998</v>
      </c>
      <c r="G14">
        <v>0.55300000000000005</v>
      </c>
      <c r="H14">
        <v>7.8E-2</v>
      </c>
      <c r="J14" s="9">
        <v>0.14351382156590137</v>
      </c>
      <c r="K14">
        <v>9.5442077180325404E-3</v>
      </c>
      <c r="L14">
        <v>2.0391036961885795E-2</v>
      </c>
      <c r="M14">
        <v>2.0290835306053432E-3</v>
      </c>
    </row>
    <row r="15" spans="2:13" x14ac:dyDescent="0.15">
      <c r="B15" t="s">
        <v>44</v>
      </c>
      <c r="C15">
        <v>11</v>
      </c>
      <c r="D15">
        <f t="shared" si="0"/>
        <v>117.44103940121451</v>
      </c>
      <c r="E15">
        <v>3.5179999999999998</v>
      </c>
      <c r="F15">
        <v>0.36499999999999999</v>
      </c>
      <c r="G15">
        <v>0.56299999999999994</v>
      </c>
      <c r="H15">
        <v>7.9000000000000001E-2</v>
      </c>
      <c r="J15" s="9">
        <v>0.1427999098580264</v>
      </c>
      <c r="K15">
        <v>9.9406565340411143E-3</v>
      </c>
      <c r="L15">
        <v>2.0782732804166565E-2</v>
      </c>
      <c r="M15">
        <v>2.0532338433032027E-3</v>
      </c>
    </row>
    <row r="16" spans="2:13" x14ac:dyDescent="0.15">
      <c r="B16" t="s">
        <v>45</v>
      </c>
      <c r="C16">
        <v>12</v>
      </c>
      <c r="D16">
        <f t="shared" si="0"/>
        <v>128.11749752859765</v>
      </c>
      <c r="E16">
        <v>3.5139999999999998</v>
      </c>
      <c r="F16">
        <v>0.36099999999999999</v>
      </c>
      <c r="G16">
        <v>0.55000000000000004</v>
      </c>
      <c r="H16">
        <v>6.2E-2</v>
      </c>
      <c r="J16" s="9">
        <v>0.14305312811260829</v>
      </c>
      <c r="K16">
        <v>9.847587904756535E-3</v>
      </c>
      <c r="L16">
        <v>2.0346670174713248E-2</v>
      </c>
      <c r="M16">
        <v>1.6036784374158226E-3</v>
      </c>
    </row>
    <row r="17" spans="2:13" x14ac:dyDescent="0.15">
      <c r="B17" t="s">
        <v>46</v>
      </c>
      <c r="C17">
        <v>13</v>
      </c>
      <c r="D17">
        <f t="shared" si="0"/>
        <v>138.7939556559808</v>
      </c>
      <c r="E17">
        <v>3.5449999999999999</v>
      </c>
      <c r="F17">
        <v>0.36799999999999999</v>
      </c>
      <c r="G17">
        <v>0.56699999999999995</v>
      </c>
      <c r="H17">
        <v>6.5000000000000002E-2</v>
      </c>
      <c r="J17" s="9">
        <v>0.14373130779722951</v>
      </c>
      <c r="K17">
        <v>1.0010886839437889E-2</v>
      </c>
      <c r="L17">
        <v>2.0897726277326594E-2</v>
      </c>
      <c r="M17">
        <v>1.6768235456058463E-3</v>
      </c>
    </row>
    <row r="18" spans="2:13" x14ac:dyDescent="0.15">
      <c r="B18" t="s">
        <v>47</v>
      </c>
      <c r="C18">
        <v>14</v>
      </c>
      <c r="D18">
        <f t="shared" si="0"/>
        <v>149.47041378336391</v>
      </c>
      <c r="E18">
        <v>3.556</v>
      </c>
      <c r="F18">
        <v>0.35299999999999998</v>
      </c>
      <c r="G18">
        <v>0.55400000000000005</v>
      </c>
      <c r="H18">
        <v>7.6999999999999999E-2</v>
      </c>
      <c r="J18" s="9">
        <v>0.1439541747961379</v>
      </c>
      <c r="K18">
        <v>9.5802691480314176E-3</v>
      </c>
      <c r="L18">
        <v>2.0386212416829259E-2</v>
      </c>
      <c r="M18">
        <v>2.0011006053329331E-3</v>
      </c>
    </row>
    <row r="19" spans="2:13" x14ac:dyDescent="0.15">
      <c r="B19" t="s">
        <v>48</v>
      </c>
      <c r="C19">
        <v>15</v>
      </c>
      <c r="D19">
        <f t="shared" si="0"/>
        <v>160.14687191074705</v>
      </c>
      <c r="E19">
        <v>3.5830000000000002</v>
      </c>
      <c r="F19">
        <v>0.38</v>
      </c>
      <c r="G19">
        <v>0.60399999999999998</v>
      </c>
      <c r="H19">
        <v>7.3999999999999996E-2</v>
      </c>
      <c r="J19" s="9">
        <v>0.14538865283679078</v>
      </c>
      <c r="K19">
        <v>1.034741314671332E-2</v>
      </c>
      <c r="L19">
        <v>2.2269432641839539E-2</v>
      </c>
      <c r="M19">
        <v>1.9245188702824293E-3</v>
      </c>
    </row>
    <row r="20" spans="2:13" x14ac:dyDescent="0.15">
      <c r="B20" t="s">
        <v>49</v>
      </c>
      <c r="C20">
        <v>16</v>
      </c>
      <c r="D20">
        <f t="shared" si="0"/>
        <v>170.82333003813019</v>
      </c>
      <c r="E20">
        <v>3.6389999999999998</v>
      </c>
      <c r="F20">
        <v>0.38100000000000001</v>
      </c>
      <c r="G20">
        <v>0.60199999999999998</v>
      </c>
      <c r="H20">
        <v>5.3999999999999999E-2</v>
      </c>
      <c r="J20" s="9">
        <v>0.14772520957371549</v>
      </c>
      <c r="K20">
        <v>1.036756005484289E-2</v>
      </c>
      <c r="L20">
        <v>2.2212622629578852E-2</v>
      </c>
      <c r="M20">
        <v>1.402375273118845E-3</v>
      </c>
    </row>
    <row r="21" spans="2:13" x14ac:dyDescent="0.15">
      <c r="B21" t="s">
        <v>50</v>
      </c>
      <c r="C21">
        <v>17</v>
      </c>
      <c r="D21">
        <f t="shared" si="0"/>
        <v>181.49978816551334</v>
      </c>
      <c r="E21">
        <v>3.59</v>
      </c>
      <c r="F21">
        <v>0.41399999999999998</v>
      </c>
      <c r="G21">
        <v>0.58899999999999997</v>
      </c>
      <c r="H21">
        <v>9.9000000000000005E-2</v>
      </c>
      <c r="J21" s="9">
        <v>0.1456784561087332</v>
      </c>
      <c r="K21">
        <v>1.1263798152737103E-2</v>
      </c>
      <c r="L21">
        <v>2.1726615103501792E-2</v>
      </c>
      <c r="M21">
        <v>2.5531275812870767E-3</v>
      </c>
    </row>
    <row r="22" spans="2:13" x14ac:dyDescent="0.15">
      <c r="B22" t="s">
        <v>51</v>
      </c>
      <c r="C22">
        <v>18</v>
      </c>
      <c r="D22">
        <f t="shared" si="0"/>
        <v>192.17624629289648</v>
      </c>
      <c r="E22">
        <v>3.6040000000000001</v>
      </c>
      <c r="F22">
        <v>0.38900000000000001</v>
      </c>
      <c r="G22">
        <v>0.622</v>
      </c>
      <c r="H22">
        <v>6.5000000000000002E-2</v>
      </c>
      <c r="J22" s="9">
        <v>0.1462938637643085</v>
      </c>
      <c r="K22">
        <v>1.0583599174329142E-2</v>
      </c>
      <c r="L22">
        <v>2.2943641708888473E-2</v>
      </c>
      <c r="M22">
        <v>1.6763620441608807E-3</v>
      </c>
    </row>
    <row r="23" spans="2:13" x14ac:dyDescent="0.15">
      <c r="B23" t="s">
        <v>52</v>
      </c>
      <c r="C23">
        <v>19</v>
      </c>
      <c r="D23">
        <f t="shared" si="0"/>
        <v>202.85270442027959</v>
      </c>
      <c r="E23">
        <v>3.605</v>
      </c>
      <c r="F23">
        <v>0.40100000000000002</v>
      </c>
      <c r="G23">
        <v>0.63400000000000001</v>
      </c>
      <c r="H23">
        <v>7.9000000000000001E-2</v>
      </c>
      <c r="J23" s="9">
        <v>0.14603170623154701</v>
      </c>
      <c r="K23">
        <v>1.090724454167633E-2</v>
      </c>
      <c r="L23">
        <v>2.3344010731725665E-2</v>
      </c>
      <c r="M23">
        <v>2.0310041560362823E-3</v>
      </c>
    </row>
    <row r="24" spans="2:13" x14ac:dyDescent="0.15">
      <c r="B24" t="s">
        <v>53</v>
      </c>
      <c r="C24">
        <v>20</v>
      </c>
      <c r="D24">
        <f t="shared" si="0"/>
        <v>213.52916254766274</v>
      </c>
      <c r="E24">
        <v>3.6970000000000001</v>
      </c>
      <c r="F24">
        <v>0.40500000000000003</v>
      </c>
      <c r="G24">
        <v>0.625</v>
      </c>
      <c r="H24">
        <v>8.3000000000000004E-2</v>
      </c>
      <c r="J24" s="9">
        <v>0.15002821493510565</v>
      </c>
      <c r="K24">
        <v>1.1035174619098375E-2</v>
      </c>
      <c r="L24">
        <v>2.3048466988525924E-2</v>
      </c>
      <c r="M24">
        <v>2.1568750391874098E-3</v>
      </c>
    </row>
    <row r="25" spans="2:13" x14ac:dyDescent="0.15">
      <c r="B25" t="s">
        <v>54</v>
      </c>
      <c r="C25">
        <v>21</v>
      </c>
      <c r="D25">
        <f t="shared" si="0"/>
        <v>224.20562067504588</v>
      </c>
      <c r="E25">
        <v>3.661</v>
      </c>
      <c r="F25">
        <v>0.39100000000000001</v>
      </c>
      <c r="G25">
        <v>0.64100000000000001</v>
      </c>
      <c r="H25">
        <v>7.2999999999999995E-2</v>
      </c>
      <c r="J25" s="9">
        <v>0.1486319108208535</v>
      </c>
      <c r="K25">
        <v>1.0659460270990503E-2</v>
      </c>
      <c r="L25">
        <v>2.3645985812408513E-2</v>
      </c>
      <c r="M25">
        <v>1.9016877478762403E-3</v>
      </c>
    </row>
    <row r="26" spans="2:13" x14ac:dyDescent="0.15">
      <c r="B26" t="s">
        <v>55</v>
      </c>
      <c r="C26">
        <v>22</v>
      </c>
      <c r="D26">
        <f t="shared" si="0"/>
        <v>234.88207880242902</v>
      </c>
      <c r="E26">
        <v>3.6709999999999998</v>
      </c>
      <c r="F26">
        <v>0.44900000000000001</v>
      </c>
      <c r="G26">
        <v>0.65600000000000003</v>
      </c>
      <c r="H26">
        <v>0.128</v>
      </c>
      <c r="J26" s="9">
        <v>0.14913215113728931</v>
      </c>
      <c r="K26">
        <v>1.2231342815965914E-2</v>
      </c>
      <c r="L26">
        <v>2.4237107588194747E-2</v>
      </c>
      <c r="M26">
        <v>3.3084779748104517E-3</v>
      </c>
    </row>
    <row r="27" spans="2:13" x14ac:dyDescent="0.15">
      <c r="B27" t="s">
        <v>56</v>
      </c>
      <c r="C27">
        <v>23</v>
      </c>
      <c r="D27">
        <f t="shared" si="0"/>
        <v>245.55853692981216</v>
      </c>
      <c r="E27">
        <v>3.645</v>
      </c>
      <c r="F27">
        <v>0.42</v>
      </c>
      <c r="G27">
        <v>0.67100000000000004</v>
      </c>
      <c r="H27">
        <v>9.9000000000000005E-2</v>
      </c>
      <c r="J27" s="9">
        <v>0.1477885652642934</v>
      </c>
      <c r="K27">
        <v>1.1414665964225685E-2</v>
      </c>
      <c r="L27">
        <v>2.4735957452146205E-2</v>
      </c>
      <c r="M27">
        <v>2.5588921502220216E-3</v>
      </c>
    </row>
    <row r="28" spans="2:13" x14ac:dyDescent="0.15">
      <c r="B28" t="s">
        <v>57</v>
      </c>
      <c r="C28">
        <v>24</v>
      </c>
      <c r="D28">
        <f t="shared" si="0"/>
        <v>256.23499505719531</v>
      </c>
      <c r="E28">
        <v>3.669</v>
      </c>
      <c r="F28">
        <v>0.442</v>
      </c>
      <c r="G28">
        <v>0.68400000000000005</v>
      </c>
      <c r="H28">
        <v>0.14000000000000001</v>
      </c>
      <c r="J28" s="9">
        <v>0.1490580360223587</v>
      </c>
      <c r="K28">
        <v>1.2045093819988584E-2</v>
      </c>
      <c r="L28">
        <v>2.5269603076517714E-2</v>
      </c>
      <c r="M28">
        <v>3.6386220914548847E-3</v>
      </c>
    </row>
    <row r="29" spans="2:13" x14ac:dyDescent="0.15">
      <c r="B29" t="s">
        <v>58</v>
      </c>
      <c r="C29">
        <v>25</v>
      </c>
      <c r="D29">
        <f t="shared" si="0"/>
        <v>266.91145318457842</v>
      </c>
      <c r="E29">
        <v>3.6709999999999998</v>
      </c>
      <c r="F29">
        <v>0.44700000000000001</v>
      </c>
      <c r="G29">
        <v>0.67700000000000005</v>
      </c>
      <c r="H29">
        <v>0.13200000000000001</v>
      </c>
      <c r="J29" s="9">
        <v>0.14876332822613425</v>
      </c>
      <c r="K29">
        <v>1.2157218348394358E-2</v>
      </c>
      <c r="L29">
        <v>2.4939808011006533E-2</v>
      </c>
      <c r="M29">
        <v>3.402019949344923E-3</v>
      </c>
    </row>
    <row r="30" spans="2:13" x14ac:dyDescent="0.15">
      <c r="B30" t="s">
        <v>59</v>
      </c>
      <c r="C30">
        <v>26</v>
      </c>
      <c r="D30">
        <f t="shared" si="0"/>
        <v>277.58791131196159</v>
      </c>
      <c r="E30">
        <v>3.6840000000000002</v>
      </c>
      <c r="F30">
        <v>0.43099999999999999</v>
      </c>
      <c r="G30">
        <v>0.66200000000000003</v>
      </c>
      <c r="H30">
        <v>9.2999999999999999E-2</v>
      </c>
      <c r="J30" s="9">
        <v>0.14929150431612312</v>
      </c>
      <c r="K30">
        <v>1.1726825112444718E-2</v>
      </c>
      <c r="L30">
        <v>2.4380771013693823E-2</v>
      </c>
      <c r="M30">
        <v>2.4055025871681469E-3</v>
      </c>
    </row>
    <row r="31" spans="2:13" x14ac:dyDescent="0.15">
      <c r="B31" t="s">
        <v>60</v>
      </c>
      <c r="C31">
        <v>27</v>
      </c>
      <c r="D31">
        <f t="shared" si="0"/>
        <v>288.2643694393447</v>
      </c>
      <c r="E31">
        <v>3.6669999999999998</v>
      </c>
      <c r="F31">
        <v>0.44600000000000001</v>
      </c>
      <c r="G31">
        <v>0.70599999999999996</v>
      </c>
      <c r="H31">
        <v>9.9000000000000005E-2</v>
      </c>
      <c r="J31" s="9">
        <v>0.14856167906562456</v>
      </c>
      <c r="K31">
        <v>1.2118779089460678E-2</v>
      </c>
      <c r="L31">
        <v>2.5993902974495366E-2</v>
      </c>
      <c r="M31">
        <v>2.559245273550702E-3</v>
      </c>
    </row>
    <row r="32" spans="2:13" x14ac:dyDescent="0.15">
      <c r="B32" t="s">
        <v>61</v>
      </c>
      <c r="C32">
        <v>28</v>
      </c>
      <c r="D32">
        <f t="shared" si="0"/>
        <v>298.94082756672782</v>
      </c>
      <c r="E32">
        <v>3.6890000000000001</v>
      </c>
      <c r="F32">
        <v>0.44600000000000001</v>
      </c>
      <c r="G32">
        <v>0.71099999999999997</v>
      </c>
      <c r="H32">
        <v>8.1000000000000003E-2</v>
      </c>
      <c r="J32" s="9">
        <v>0.14983203948479598</v>
      </c>
      <c r="K32">
        <v>1.2160716631531536E-2</v>
      </c>
      <c r="L32">
        <v>2.6248131165589671E-2</v>
      </c>
      <c r="M32">
        <v>2.1018522573017467E-3</v>
      </c>
    </row>
    <row r="33" spans="2:13" x14ac:dyDescent="0.15">
      <c r="B33" t="s">
        <v>62</v>
      </c>
      <c r="C33">
        <v>29</v>
      </c>
      <c r="D33">
        <f t="shared" si="0"/>
        <v>309.61728569411099</v>
      </c>
      <c r="E33">
        <v>3.6680000000000001</v>
      </c>
      <c r="F33">
        <v>0.45200000000000001</v>
      </c>
      <c r="G33">
        <v>0.71199999999999997</v>
      </c>
      <c r="H33">
        <v>0.124</v>
      </c>
      <c r="J33" s="9">
        <v>0.14899813971550802</v>
      </c>
      <c r="K33">
        <v>1.2326733603502596E-2</v>
      </c>
      <c r="L33">
        <v>2.6281999085516716E-2</v>
      </c>
      <c r="M33">
        <v>3.2069550838380741E-3</v>
      </c>
    </row>
    <row r="34" spans="2:13" x14ac:dyDescent="0.15">
      <c r="B34" t="s">
        <v>63</v>
      </c>
      <c r="C34">
        <v>30</v>
      </c>
      <c r="D34">
        <f t="shared" si="0"/>
        <v>320.2937438214941</v>
      </c>
      <c r="E34">
        <v>3.669</v>
      </c>
      <c r="F34">
        <v>0.433</v>
      </c>
      <c r="G34">
        <v>0.72899999999999998</v>
      </c>
      <c r="H34">
        <v>8.6999999999999994E-2</v>
      </c>
      <c r="J34" s="9">
        <v>0.14900229494050038</v>
      </c>
      <c r="K34">
        <v>1.180612442704653E-2</v>
      </c>
      <c r="L34">
        <v>2.6913961617589126E-2</v>
      </c>
      <c r="M34">
        <v>2.2511677932927705E-3</v>
      </c>
    </row>
    <row r="35" spans="2:13" x14ac:dyDescent="0.15">
      <c r="B35" t="s">
        <v>64</v>
      </c>
      <c r="C35">
        <v>31</v>
      </c>
      <c r="D35">
        <f t="shared" si="0"/>
        <v>330.97020194887727</v>
      </c>
      <c r="E35">
        <v>3.68</v>
      </c>
      <c r="F35">
        <v>0.44400000000000001</v>
      </c>
      <c r="G35">
        <v>0.71</v>
      </c>
      <c r="H35">
        <v>6.3E-2</v>
      </c>
      <c r="J35" s="9">
        <v>0.14970453053184504</v>
      </c>
      <c r="K35">
        <v>1.2106431541756557E-2</v>
      </c>
      <c r="L35">
        <v>2.6263952724885093E-2</v>
      </c>
      <c r="M35">
        <v>1.6258637401119344E-3</v>
      </c>
    </row>
    <row r="36" spans="2:13" x14ac:dyDescent="0.15">
      <c r="B36" t="s">
        <v>65</v>
      </c>
      <c r="C36">
        <v>32</v>
      </c>
      <c r="D36">
        <f t="shared" si="0"/>
        <v>341.64666007626039</v>
      </c>
      <c r="E36">
        <v>3.6760000000000002</v>
      </c>
      <c r="F36">
        <v>0.46200000000000002</v>
      </c>
      <c r="G36">
        <v>0.72499999999999998</v>
      </c>
      <c r="H36">
        <v>7.8E-2</v>
      </c>
      <c r="J36" s="9">
        <v>0.14886634472603852</v>
      </c>
      <c r="K36">
        <v>1.2553188834400229E-2</v>
      </c>
      <c r="L36">
        <v>2.6678645852830706E-2</v>
      </c>
      <c r="M36">
        <v>2.0214876651817467E-3</v>
      </c>
    </row>
    <row r="37" spans="2:13" x14ac:dyDescent="0.15">
      <c r="B37" t="s">
        <v>66</v>
      </c>
      <c r="C37">
        <v>33</v>
      </c>
      <c r="D37">
        <f t="shared" si="0"/>
        <v>352.3231182036435</v>
      </c>
      <c r="E37">
        <v>3.7309999999999999</v>
      </c>
      <c r="F37">
        <v>0.44600000000000001</v>
      </c>
      <c r="G37">
        <v>0.72799999999999998</v>
      </c>
      <c r="H37">
        <v>0.13</v>
      </c>
      <c r="J37" s="9">
        <v>0.15127805817713316</v>
      </c>
      <c r="K37">
        <v>1.2133265787317609E-2</v>
      </c>
      <c r="L37">
        <v>2.6843286989261434E-2</v>
      </c>
      <c r="M37">
        <v>3.352283743300123E-3</v>
      </c>
    </row>
    <row r="38" spans="2:13" x14ac:dyDescent="0.15">
      <c r="B38" t="s">
        <v>67</v>
      </c>
      <c r="C38">
        <v>34</v>
      </c>
      <c r="D38">
        <f t="shared" si="0"/>
        <v>362.99957633102667</v>
      </c>
      <c r="E38">
        <v>3.69</v>
      </c>
      <c r="F38">
        <v>0.46800000000000003</v>
      </c>
      <c r="G38">
        <v>0.75800000000000001</v>
      </c>
      <c r="H38">
        <v>0.152</v>
      </c>
      <c r="J38" s="9">
        <v>0.14956050203349805</v>
      </c>
      <c r="K38">
        <v>1.2719514709281621E-2</v>
      </c>
      <c r="L38">
        <v>2.7937951758304228E-2</v>
      </c>
      <c r="M38">
        <v>3.9233080733933482E-3</v>
      </c>
    </row>
    <row r="39" spans="2:13" x14ac:dyDescent="0.15">
      <c r="B39" t="s">
        <v>68</v>
      </c>
      <c r="C39">
        <v>35</v>
      </c>
      <c r="D39">
        <f t="shared" si="0"/>
        <v>373.67603445840979</v>
      </c>
      <c r="E39">
        <v>3.6859999999999999</v>
      </c>
      <c r="F39">
        <v>0.45500000000000002</v>
      </c>
      <c r="G39">
        <v>0.72499999999999998</v>
      </c>
      <c r="H39">
        <v>0.11899999999999999</v>
      </c>
      <c r="J39" s="9">
        <v>0.14982134379450787</v>
      </c>
      <c r="K39">
        <v>1.2393493415956622E-2</v>
      </c>
      <c r="L39">
        <v>2.6785937382873989E-2</v>
      </c>
      <c r="M39">
        <v>3.0983733539891554E-3</v>
      </c>
    </row>
    <row r="40" spans="2:13" x14ac:dyDescent="0.15">
      <c r="B40" t="s">
        <v>69</v>
      </c>
      <c r="C40">
        <v>36</v>
      </c>
      <c r="D40">
        <f t="shared" si="0"/>
        <v>384.35249258579296</v>
      </c>
      <c r="E40">
        <v>3.7069999999999999</v>
      </c>
      <c r="F40">
        <v>0.45700000000000002</v>
      </c>
      <c r="G40">
        <v>0.65300000000000002</v>
      </c>
      <c r="H40">
        <v>0.108</v>
      </c>
      <c r="J40" s="9">
        <v>0.15075326623741953</v>
      </c>
      <c r="K40">
        <v>1.2477339501156468E-2</v>
      </c>
      <c r="L40">
        <v>2.415452897418266E-2</v>
      </c>
      <c r="M40">
        <v>2.8005250984559603E-3</v>
      </c>
    </row>
    <row r="41" spans="2:13" x14ac:dyDescent="0.15">
      <c r="B41" t="s">
        <v>70</v>
      </c>
      <c r="C41">
        <v>37</v>
      </c>
      <c r="D41">
        <f t="shared" si="0"/>
        <v>395.02895071317607</v>
      </c>
      <c r="E41" s="6">
        <v>3.742</v>
      </c>
      <c r="F41">
        <v>0.45900000000000002</v>
      </c>
      <c r="G41">
        <v>0.76300000000000001</v>
      </c>
      <c r="H41">
        <v>0.121</v>
      </c>
      <c r="J41" s="6">
        <v>0.15164572636476775</v>
      </c>
      <c r="K41">
        <v>1.248287981788504E-2</v>
      </c>
      <c r="L41">
        <v>2.8117749329264096E-2</v>
      </c>
      <c r="M41">
        <v>3.1269739022758117E-3</v>
      </c>
    </row>
    <row r="42" spans="2:13" x14ac:dyDescent="0.15">
      <c r="B42" t="s">
        <v>71</v>
      </c>
      <c r="C42">
        <v>38</v>
      </c>
      <c r="D42">
        <f t="shared" si="0"/>
        <v>405.70540884055919</v>
      </c>
      <c r="E42" s="7">
        <v>3.734</v>
      </c>
      <c r="F42">
        <v>0.45800000000000002</v>
      </c>
      <c r="G42">
        <v>0.69399999999999995</v>
      </c>
      <c r="H42">
        <v>0.109</v>
      </c>
      <c r="J42">
        <v>0.15115097010783132</v>
      </c>
      <c r="K42">
        <v>1.2448313927018952E-2</v>
      </c>
      <c r="L42">
        <v>2.5545237397329473E-2</v>
      </c>
      <c r="M42">
        <v>2.8189568612287403E-3</v>
      </c>
    </row>
    <row r="43" spans="2:13" x14ac:dyDescent="0.15">
      <c r="B43" t="s">
        <v>72</v>
      </c>
      <c r="C43">
        <v>39</v>
      </c>
      <c r="D43">
        <f t="shared" si="0"/>
        <v>416.38186696794236</v>
      </c>
      <c r="E43" s="7">
        <v>3.7730000000000001</v>
      </c>
      <c r="F43">
        <v>0.46300000000000002</v>
      </c>
      <c r="G43">
        <v>0.61799999999999999</v>
      </c>
      <c r="H43">
        <v>0.122</v>
      </c>
      <c r="J43">
        <v>0.15341876063670037</v>
      </c>
      <c r="K43">
        <v>1.2638902793072381E-2</v>
      </c>
      <c r="L43">
        <v>2.285013514866353E-2</v>
      </c>
      <c r="M43">
        <v>3.1534688156972671E-3</v>
      </c>
    </row>
    <row r="44" spans="2:13" x14ac:dyDescent="0.15">
      <c r="B44" t="s">
        <v>73</v>
      </c>
      <c r="C44">
        <v>40</v>
      </c>
      <c r="D44">
        <f t="shared" si="0"/>
        <v>427.05832509532547</v>
      </c>
      <c r="E44" s="7">
        <v>3.7679999999999998</v>
      </c>
      <c r="F44">
        <v>0.49199999999999999</v>
      </c>
      <c r="G44">
        <v>0.65700000000000003</v>
      </c>
      <c r="H44">
        <v>0.123</v>
      </c>
      <c r="J44">
        <v>0.15285000000000001</v>
      </c>
      <c r="K44">
        <v>1.3375E-2</v>
      </c>
      <c r="L44">
        <v>2.4225E-2</v>
      </c>
      <c r="M44">
        <v>3.1749999999999999E-3</v>
      </c>
    </row>
    <row r="45" spans="2:13" x14ac:dyDescent="0.15">
      <c r="B45" t="s">
        <v>74</v>
      </c>
      <c r="C45">
        <v>41</v>
      </c>
      <c r="D45">
        <f t="shared" si="0"/>
        <v>437.73478322270864</v>
      </c>
      <c r="E45" s="7">
        <v>3.867</v>
      </c>
      <c r="F45">
        <v>0.48499999999999999</v>
      </c>
      <c r="G45">
        <v>0.54700000000000004</v>
      </c>
      <c r="H45">
        <v>0.122</v>
      </c>
      <c r="J45">
        <v>0.15599311316324935</v>
      </c>
      <c r="K45">
        <v>1.3122554390358429E-2</v>
      </c>
      <c r="L45">
        <v>2.0059477226483019E-2</v>
      </c>
      <c r="M45">
        <v>3.1303803412114574E-3</v>
      </c>
    </row>
    <row r="46" spans="2:13" x14ac:dyDescent="0.15">
      <c r="B46" t="s">
        <v>75</v>
      </c>
      <c r="C46">
        <v>42</v>
      </c>
      <c r="D46">
        <f t="shared" si="0"/>
        <v>448.41124135009176</v>
      </c>
      <c r="E46" s="7">
        <v>3.7789999999999999</v>
      </c>
      <c r="F46">
        <v>0.48</v>
      </c>
      <c r="G46">
        <v>0.56999999999999995</v>
      </c>
      <c r="H46">
        <v>8.1000000000000003E-2</v>
      </c>
      <c r="J46">
        <v>0.15355690612566134</v>
      </c>
      <c r="K46">
        <v>1.3092062936844539E-2</v>
      </c>
      <c r="L46">
        <v>2.1062231022442646E-2</v>
      </c>
      <c r="M46">
        <v>2.0987276463643916E-3</v>
      </c>
    </row>
    <row r="47" spans="2:13" x14ac:dyDescent="0.15">
      <c r="B47" t="s">
        <v>76</v>
      </c>
      <c r="C47">
        <v>43</v>
      </c>
      <c r="D47">
        <f t="shared" si="0"/>
        <v>459.08769947747487</v>
      </c>
      <c r="E47" s="7">
        <v>3.8380000000000001</v>
      </c>
      <c r="F47">
        <v>0.5</v>
      </c>
      <c r="G47">
        <v>0.79700000000000004</v>
      </c>
      <c r="H47">
        <v>0.14599999999999999</v>
      </c>
      <c r="J47">
        <v>0.15648558619480551</v>
      </c>
      <c r="K47">
        <v>1.3674956796152979E-2</v>
      </c>
      <c r="L47">
        <v>2.9528890224660004E-2</v>
      </c>
      <c r="M47">
        <v>3.8069476795151149E-3</v>
      </c>
    </row>
    <row r="48" spans="2:13" x14ac:dyDescent="0.15">
      <c r="B48" t="s">
        <v>77</v>
      </c>
      <c r="C48">
        <v>44</v>
      </c>
      <c r="D48">
        <f t="shared" si="0"/>
        <v>469.76415760485804</v>
      </c>
      <c r="E48" s="7">
        <v>3.8079999999999998</v>
      </c>
      <c r="F48">
        <v>0.48799999999999999</v>
      </c>
      <c r="G48">
        <v>0.68300000000000005</v>
      </c>
      <c r="H48" s="6">
        <v>0.122</v>
      </c>
      <c r="J48">
        <v>0.15480433722282672</v>
      </c>
      <c r="K48">
        <v>1.3306819745119373E-2</v>
      </c>
      <c r="L48">
        <v>2.5237934441401221E-2</v>
      </c>
      <c r="M48" s="6">
        <v>3.1766280218612037E-3</v>
      </c>
    </row>
    <row r="49" spans="2:32" x14ac:dyDescent="0.15">
      <c r="B49" t="s">
        <v>78</v>
      </c>
      <c r="C49">
        <v>45</v>
      </c>
      <c r="D49">
        <f t="shared" si="0"/>
        <v>480.44061573224116</v>
      </c>
      <c r="E49" s="7">
        <v>3.819</v>
      </c>
      <c r="F49">
        <v>0.51800000000000002</v>
      </c>
      <c r="G49">
        <v>0.70499999999999996</v>
      </c>
      <c r="H49" s="9">
        <v>0.10100000000000001</v>
      </c>
      <c r="J49">
        <v>0.15504031248435074</v>
      </c>
      <c r="K49">
        <v>1.409685011768241E-2</v>
      </c>
      <c r="L49">
        <v>2.6015323751815318E-2</v>
      </c>
      <c r="M49">
        <v>2.6040362561971057E-3</v>
      </c>
    </row>
    <row r="50" spans="2:32" x14ac:dyDescent="0.15">
      <c r="B50" t="s">
        <v>79</v>
      </c>
      <c r="C50">
        <v>46</v>
      </c>
      <c r="D50">
        <f t="shared" si="0"/>
        <v>491.11707385962433</v>
      </c>
      <c r="E50" s="7">
        <v>3.8439999999999999</v>
      </c>
      <c r="F50">
        <v>0.49199999999999999</v>
      </c>
      <c r="G50" s="6">
        <v>0.74</v>
      </c>
      <c r="H50">
        <v>0.13800000000000001</v>
      </c>
      <c r="J50">
        <v>0.15633652822151226</v>
      </c>
      <c r="K50">
        <v>1.3431059324688343E-2</v>
      </c>
      <c r="L50" s="6">
        <v>2.7363277579402372E-2</v>
      </c>
      <c r="M50" s="9">
        <v>3.5832863496836438E-3</v>
      </c>
    </row>
    <row r="51" spans="2:32" x14ac:dyDescent="0.15">
      <c r="B51" t="s">
        <v>80</v>
      </c>
      <c r="C51">
        <v>47</v>
      </c>
      <c r="D51">
        <f t="shared" si="0"/>
        <v>501.79353198700744</v>
      </c>
      <c r="E51" s="7">
        <v>3.84</v>
      </c>
      <c r="F51">
        <v>0.55200000000000005</v>
      </c>
      <c r="G51">
        <v>0.80600000000000005</v>
      </c>
      <c r="H51">
        <v>0.153</v>
      </c>
      <c r="J51">
        <v>0.15596766524013314</v>
      </c>
      <c r="K51">
        <v>1.5041169256951224E-2</v>
      </c>
      <c r="L51">
        <v>2.9756988762920142E-2</v>
      </c>
      <c r="M51">
        <v>3.9542508196311037E-3</v>
      </c>
    </row>
    <row r="52" spans="2:32" x14ac:dyDescent="0.15">
      <c r="B52" t="s">
        <v>81</v>
      </c>
      <c r="C52">
        <v>48</v>
      </c>
      <c r="D52">
        <f t="shared" si="0"/>
        <v>512.46999011439061</v>
      </c>
      <c r="E52" s="7">
        <v>3.847</v>
      </c>
      <c r="F52">
        <v>0.51200000000000001</v>
      </c>
      <c r="G52">
        <v>0.79800000000000004</v>
      </c>
      <c r="H52">
        <v>0.13</v>
      </c>
      <c r="J52">
        <v>0.15635032385243594</v>
      </c>
      <c r="K52">
        <v>1.3967896367220503E-2</v>
      </c>
      <c r="L52">
        <v>2.9487781219687727E-2</v>
      </c>
      <c r="M52">
        <v>3.3793297662630243E-3</v>
      </c>
    </row>
    <row r="53" spans="2:32" x14ac:dyDescent="0.15">
      <c r="B53" t="s">
        <v>82</v>
      </c>
      <c r="C53">
        <v>49</v>
      </c>
      <c r="D53">
        <f t="shared" si="0"/>
        <v>523.14644824177367</v>
      </c>
      <c r="E53" s="7">
        <v>3.8530000000000002</v>
      </c>
      <c r="F53">
        <v>0.498</v>
      </c>
      <c r="G53">
        <v>0.80600000000000005</v>
      </c>
      <c r="H53" s="9">
        <v>0.122</v>
      </c>
      <c r="J53">
        <v>0.15665221281574782</v>
      </c>
      <c r="K53">
        <v>1.3590374110712745E-2</v>
      </c>
      <c r="L53">
        <v>2.978369280248281E-2</v>
      </c>
      <c r="M53">
        <v>3.1535674732040622E-3</v>
      </c>
    </row>
    <row r="54" spans="2:32" x14ac:dyDescent="0.15">
      <c r="B54" t="s">
        <v>83</v>
      </c>
      <c r="C54">
        <v>50</v>
      </c>
      <c r="D54">
        <f t="shared" si="0"/>
        <v>533.82290636915684</v>
      </c>
      <c r="E54" s="7">
        <v>3.8740000000000001</v>
      </c>
      <c r="F54" s="6">
        <v>0.5</v>
      </c>
      <c r="G54" s="6">
        <v>0.80700000000000005</v>
      </c>
      <c r="H54">
        <v>0.19500000000000001</v>
      </c>
      <c r="J54">
        <v>0.1575686967197199</v>
      </c>
      <c r="K54" s="6">
        <v>1.3629729848231454E-2</v>
      </c>
      <c r="L54" s="6">
        <v>2.9840088693462614E-2</v>
      </c>
      <c r="M54" s="9">
        <v>5.0610393921741801E-3</v>
      </c>
    </row>
    <row r="55" spans="2:32" x14ac:dyDescent="0.15">
      <c r="B55" t="s">
        <v>84</v>
      </c>
      <c r="C55">
        <v>51</v>
      </c>
      <c r="D55">
        <f t="shared" si="0"/>
        <v>544.49936449654001</v>
      </c>
      <c r="E55" s="7">
        <v>3.996</v>
      </c>
      <c r="F55">
        <v>0.54300000000000004</v>
      </c>
      <c r="G55">
        <v>0.91</v>
      </c>
      <c r="H55">
        <v>0.17299999999999999</v>
      </c>
      <c r="J55">
        <v>0.16196106921862866</v>
      </c>
      <c r="K55">
        <v>1.4755617907157353E-2</v>
      </c>
      <c r="L55">
        <v>3.3519553072625698E-2</v>
      </c>
      <c r="M55">
        <v>4.4843049327354259E-3</v>
      </c>
    </row>
    <row r="56" spans="2:32" x14ac:dyDescent="0.15">
      <c r="B56" t="s">
        <v>85</v>
      </c>
      <c r="C56">
        <v>52</v>
      </c>
      <c r="D56">
        <f t="shared" si="0"/>
        <v>555.17582262392318</v>
      </c>
      <c r="E56" s="8">
        <v>3.9220000000000002</v>
      </c>
      <c r="F56">
        <v>0.52700000000000002</v>
      </c>
      <c r="G56">
        <v>0.80500000000000005</v>
      </c>
      <c r="H56">
        <v>0.159</v>
      </c>
      <c r="J56" s="6">
        <v>0.15902438415498013</v>
      </c>
      <c r="K56">
        <v>1.4329669780998209E-2</v>
      </c>
      <c r="L56">
        <v>2.968288740349629E-2</v>
      </c>
      <c r="M56">
        <v>4.1191559474994853E-3</v>
      </c>
    </row>
    <row r="57" spans="2:32" x14ac:dyDescent="0.15">
      <c r="B57" t="s">
        <v>86</v>
      </c>
      <c r="C57">
        <v>53</v>
      </c>
      <c r="D57">
        <f t="shared" si="0"/>
        <v>565.85228075130624</v>
      </c>
      <c r="E57">
        <v>3.9180000000000001</v>
      </c>
      <c r="F57">
        <v>0.53800000000000003</v>
      </c>
      <c r="G57">
        <v>0.73799999999999999</v>
      </c>
      <c r="H57">
        <v>0.10100000000000001</v>
      </c>
      <c r="J57">
        <v>0.15984383505077238</v>
      </c>
      <c r="K57">
        <v>1.4715543292602811E-2</v>
      </c>
      <c r="L57">
        <v>2.7378918983175977E-2</v>
      </c>
      <c r="M57">
        <v>2.6277755879647881E-3</v>
      </c>
    </row>
    <row r="58" spans="2:32" x14ac:dyDescent="0.15">
      <c r="B58" t="s">
        <v>87</v>
      </c>
      <c r="C58">
        <v>54</v>
      </c>
      <c r="D58">
        <f t="shared" si="0"/>
        <v>576.52873887868941</v>
      </c>
      <c r="E58">
        <v>3.8969999999999998</v>
      </c>
      <c r="F58">
        <v>0.52300000000000002</v>
      </c>
      <c r="G58">
        <v>0.80500000000000005</v>
      </c>
      <c r="H58">
        <v>0.14399999999999999</v>
      </c>
      <c r="J58">
        <v>0.15900748513291271</v>
      </c>
      <c r="K58">
        <v>1.4307421975149609E-2</v>
      </c>
      <c r="L58">
        <v>2.986549272435076E-2</v>
      </c>
      <c r="M58">
        <v>3.7519463221546176E-3</v>
      </c>
    </row>
    <row r="59" spans="2:32" x14ac:dyDescent="0.15">
      <c r="B59" t="s">
        <v>88</v>
      </c>
      <c r="C59">
        <v>55</v>
      </c>
      <c r="D59">
        <f t="shared" si="0"/>
        <v>587.20519700607258</v>
      </c>
      <c r="E59">
        <v>3.9020000000000001</v>
      </c>
      <c r="F59">
        <v>0.55400000000000005</v>
      </c>
      <c r="G59">
        <v>0.748</v>
      </c>
      <c r="H59">
        <v>0.127</v>
      </c>
      <c r="J59">
        <v>0.15868549884643518</v>
      </c>
      <c r="K59">
        <v>1.5105759070645684E-2</v>
      </c>
      <c r="L59">
        <v>2.7660545583003522E-2</v>
      </c>
      <c r="M59">
        <v>3.3012586048430962E-3</v>
      </c>
    </row>
    <row r="60" spans="2:32" x14ac:dyDescent="0.15">
      <c r="B60" t="s">
        <v>89</v>
      </c>
      <c r="C60">
        <v>56</v>
      </c>
      <c r="D60">
        <f t="shared" si="0"/>
        <v>597.88165513345564</v>
      </c>
      <c r="E60">
        <v>3.8410000000000002</v>
      </c>
      <c r="F60">
        <v>0.53600000000000003</v>
      </c>
      <c r="G60">
        <v>0.61899999999999999</v>
      </c>
      <c r="H60">
        <v>0.14599999999999999</v>
      </c>
      <c r="J60">
        <v>0.1559468829397114</v>
      </c>
      <c r="K60">
        <v>1.4593424198050039E-2</v>
      </c>
      <c r="L60">
        <v>2.2853852989399119E-2</v>
      </c>
      <c r="M60">
        <v>3.7797719621021544E-3</v>
      </c>
    </row>
    <row r="61" spans="2:32" x14ac:dyDescent="0.15">
      <c r="B61" t="s">
        <v>90</v>
      </c>
      <c r="C61">
        <v>57</v>
      </c>
      <c r="D61">
        <f t="shared" si="0"/>
        <v>608.55811326083881</v>
      </c>
      <c r="E61">
        <v>3.9540000000000002</v>
      </c>
      <c r="F61">
        <v>0.54500000000000004</v>
      </c>
      <c r="G61">
        <v>0.70099999999999996</v>
      </c>
      <c r="H61">
        <v>0.13900000000000001</v>
      </c>
      <c r="J61">
        <v>0.15936644382765169</v>
      </c>
      <c r="K61">
        <v>1.4736195780886804E-2</v>
      </c>
      <c r="L61">
        <v>2.5688096386749956E-2</v>
      </c>
      <c r="M61">
        <v>3.58380271541975E-3</v>
      </c>
    </row>
    <row r="62" spans="2:32" x14ac:dyDescent="0.15">
      <c r="B62" t="s">
        <v>91</v>
      </c>
      <c r="C62">
        <v>58</v>
      </c>
      <c r="D62">
        <f t="shared" si="0"/>
        <v>619.23457138822198</v>
      </c>
      <c r="E62">
        <v>3.903</v>
      </c>
      <c r="F62">
        <v>0.55100000000000005</v>
      </c>
      <c r="G62">
        <v>0.65400000000000003</v>
      </c>
      <c r="H62">
        <v>0.157</v>
      </c>
      <c r="J62">
        <v>0.15747913063096938</v>
      </c>
      <c r="K62">
        <v>1.491564513298739E-2</v>
      </c>
      <c r="L62">
        <v>2.3990373768519212E-2</v>
      </c>
      <c r="M62">
        <v>4.0359980948083529E-3</v>
      </c>
      <c r="O62" t="s">
        <v>140</v>
      </c>
      <c r="P62" t="s">
        <v>149</v>
      </c>
      <c r="R62" t="s">
        <v>141</v>
      </c>
      <c r="S62" t="s">
        <v>149</v>
      </c>
      <c r="U62" t="s">
        <v>142</v>
      </c>
      <c r="V62" t="s">
        <v>149</v>
      </c>
      <c r="W62" t="s">
        <v>143</v>
      </c>
      <c r="Y62" t="s">
        <v>144</v>
      </c>
      <c r="Z62" t="s">
        <v>149</v>
      </c>
      <c r="AA62" t="s">
        <v>145</v>
      </c>
      <c r="AB62" t="s">
        <v>149</v>
      </c>
      <c r="AC62" t="s">
        <v>147</v>
      </c>
      <c r="AD62" t="s">
        <v>149</v>
      </c>
      <c r="AE62" t="s">
        <v>148</v>
      </c>
    </row>
    <row r="63" spans="2:32" x14ac:dyDescent="0.15">
      <c r="B63" t="s">
        <v>92</v>
      </c>
      <c r="C63">
        <v>59</v>
      </c>
      <c r="D63">
        <f t="shared" si="0"/>
        <v>629.91102951560504</v>
      </c>
      <c r="E63">
        <v>3.8690000000000002</v>
      </c>
      <c r="F63">
        <v>0.51900000000000002</v>
      </c>
      <c r="G63">
        <v>0.71899999999999997</v>
      </c>
      <c r="H63">
        <v>0.121</v>
      </c>
      <c r="J63">
        <v>0.15708050375817606</v>
      </c>
      <c r="K63">
        <v>1.4132242774421893E-2</v>
      </c>
      <c r="L63">
        <v>2.6538601033029428E-2</v>
      </c>
      <c r="M63">
        <v>3.1266023837216578E-3</v>
      </c>
      <c r="O63">
        <v>0</v>
      </c>
      <c r="P63">
        <v>0.12960128472135096</v>
      </c>
      <c r="Q63">
        <v>3.1960000000000002</v>
      </c>
      <c r="R63">
        <v>0</v>
      </c>
      <c r="S63">
        <v>0.13658133463553895</v>
      </c>
      <c r="U63">
        <v>0</v>
      </c>
      <c r="V63">
        <v>6.3985145409379465E-3</v>
      </c>
      <c r="W63">
        <v>0</v>
      </c>
      <c r="X63">
        <v>9.7414996650576919E-3</v>
      </c>
      <c r="Y63">
        <v>0</v>
      </c>
      <c r="Z63">
        <v>1.4954959476074574E-2</v>
      </c>
      <c r="AA63">
        <v>0</v>
      </c>
      <c r="AB63">
        <v>1.9357787252158344E-2</v>
      </c>
      <c r="AC63">
        <v>0</v>
      </c>
      <c r="AD63">
        <v>5.2693649160665446E-4</v>
      </c>
      <c r="AE63">
        <v>0</v>
      </c>
      <c r="AF63">
        <v>9.766542080649099E-4</v>
      </c>
    </row>
    <row r="64" spans="2:32" x14ac:dyDescent="0.15">
      <c r="B64" t="s">
        <v>93</v>
      </c>
      <c r="C64">
        <v>60</v>
      </c>
      <c r="D64">
        <f t="shared" si="0"/>
        <v>640.58748764298821</v>
      </c>
      <c r="E64">
        <v>3.883</v>
      </c>
      <c r="F64">
        <v>0.53500000000000003</v>
      </c>
      <c r="G64">
        <v>0.79100000000000004</v>
      </c>
      <c r="H64">
        <v>0.107</v>
      </c>
      <c r="J64">
        <v>0.15822175549138007</v>
      </c>
      <c r="K64">
        <v>1.4627011214041932E-2</v>
      </c>
      <c r="L64">
        <v>2.9304029304029304E-2</v>
      </c>
      <c r="M64">
        <v>2.7753816149720589E-3</v>
      </c>
      <c r="O64">
        <v>10.676458127383137</v>
      </c>
      <c r="P64">
        <v>0.12992644018095464</v>
      </c>
      <c r="Q64">
        <v>3.1909999999999998</v>
      </c>
      <c r="R64">
        <v>10.676458127383137</v>
      </c>
      <c r="S64">
        <v>0.13630071344904696</v>
      </c>
      <c r="U64">
        <v>10.676458127383137</v>
      </c>
      <c r="V64">
        <v>7.0928207120389978E-3</v>
      </c>
      <c r="W64">
        <v>10.676458127383137</v>
      </c>
      <c r="X64">
        <v>1.0247608786886067E-2</v>
      </c>
      <c r="Y64">
        <v>10.676458127383137</v>
      </c>
      <c r="Z64">
        <v>1.5940049374052308E-2</v>
      </c>
      <c r="AA64">
        <v>10.676458127383137</v>
      </c>
      <c r="AB64">
        <v>2.1722926205941857E-2</v>
      </c>
      <c r="AC64">
        <v>10.676458127383137</v>
      </c>
      <c r="AD64">
        <v>4.0100753142269956E-4</v>
      </c>
      <c r="AE64">
        <v>10.676458127383137</v>
      </c>
      <c r="AF64">
        <v>5.7627139877354408E-4</v>
      </c>
    </row>
    <row r="65" spans="2:32" x14ac:dyDescent="0.15">
      <c r="B65" t="s">
        <v>94</v>
      </c>
      <c r="C65">
        <v>61</v>
      </c>
      <c r="D65">
        <f t="shared" si="0"/>
        <v>651.26394577037138</v>
      </c>
      <c r="E65">
        <v>3.8860000000000001</v>
      </c>
      <c r="F65">
        <v>0.54</v>
      </c>
      <c r="G65">
        <v>0.68899999999999995</v>
      </c>
      <c r="H65">
        <v>0.14599999999999999</v>
      </c>
      <c r="J65">
        <v>0.15875398761493711</v>
      </c>
      <c r="K65">
        <v>1.4787014449240007E-2</v>
      </c>
      <c r="L65">
        <v>2.5595796584725088E-2</v>
      </c>
      <c r="M65">
        <v>3.8030900106336397E-3</v>
      </c>
      <c r="O65">
        <v>21.352916254766274</v>
      </c>
      <c r="P65">
        <v>0.13194196358622418</v>
      </c>
      <c r="Q65">
        <v>3.258</v>
      </c>
      <c r="R65">
        <v>21.352916254766274</v>
      </c>
      <c r="S65">
        <v>0.14038079356023797</v>
      </c>
      <c r="U65">
        <v>21.352916254766274</v>
      </c>
      <c r="V65">
        <v>8.2228698567891959E-3</v>
      </c>
      <c r="W65">
        <v>21.352916254766274</v>
      </c>
      <c r="X65">
        <v>1.0632628879875117E-2</v>
      </c>
      <c r="Y65">
        <v>21.352916254766274</v>
      </c>
      <c r="Z65">
        <v>1.6195042461847012E-2</v>
      </c>
      <c r="AA65">
        <v>21.352916254766274</v>
      </c>
      <c r="AB65">
        <v>2.3246337197274133E-2</v>
      </c>
      <c r="AC65">
        <v>21.352916254766274</v>
      </c>
      <c r="AD65">
        <v>5.0139450346275581E-4</v>
      </c>
      <c r="AE65">
        <v>21.352916254766274</v>
      </c>
      <c r="AF65">
        <v>1.4795403394165846E-3</v>
      </c>
    </row>
    <row r="66" spans="2:32" x14ac:dyDescent="0.15">
      <c r="B66" t="s">
        <v>95</v>
      </c>
      <c r="C66">
        <v>62</v>
      </c>
      <c r="D66">
        <f t="shared" si="0"/>
        <v>661.94040389775455</v>
      </c>
      <c r="E66">
        <v>3.8780000000000001</v>
      </c>
      <c r="F66">
        <v>0.54400000000000004</v>
      </c>
      <c r="G66">
        <v>0.71399999999999997</v>
      </c>
      <c r="H66">
        <v>0.155</v>
      </c>
      <c r="J66">
        <v>0.15777929146799483</v>
      </c>
      <c r="K66">
        <v>1.4848051193280884E-2</v>
      </c>
      <c r="L66">
        <v>2.6421532173902178E-2</v>
      </c>
      <c r="M66">
        <v>4.0244717880778148E-3</v>
      </c>
      <c r="O66">
        <v>32.029374382149413</v>
      </c>
      <c r="P66">
        <v>0.13374719951938122</v>
      </c>
      <c r="Q66">
        <v>3.298</v>
      </c>
      <c r="R66">
        <v>32.029374382149413</v>
      </c>
      <c r="S66">
        <v>0.14646977041295606</v>
      </c>
      <c r="U66">
        <v>32.029374382149413</v>
      </c>
      <c r="V66">
        <v>9.0616668961287661E-3</v>
      </c>
      <c r="W66">
        <v>32.029374382149413</v>
      </c>
      <c r="X66">
        <v>1.109733338343416E-2</v>
      </c>
      <c r="Y66">
        <v>32.029374382149413</v>
      </c>
      <c r="Z66">
        <v>1.6921786800505649E-2</v>
      </c>
      <c r="AA66">
        <v>32.029374382149413</v>
      </c>
      <c r="AB66">
        <v>2.3923145329976577E-2</v>
      </c>
      <c r="AC66">
        <v>32.029374382149413</v>
      </c>
      <c r="AD66">
        <v>4.0051566391729353E-4</v>
      </c>
      <c r="AE66">
        <v>32.029374382149413</v>
      </c>
      <c r="AF66">
        <v>9.018149024912636E-4</v>
      </c>
    </row>
    <row r="67" spans="2:32" x14ac:dyDescent="0.15">
      <c r="B67" t="s">
        <v>96</v>
      </c>
      <c r="C67">
        <v>63</v>
      </c>
      <c r="D67">
        <f t="shared" si="0"/>
        <v>672.61686202513761</v>
      </c>
      <c r="E67">
        <v>3.831</v>
      </c>
      <c r="F67">
        <v>0.55100000000000005</v>
      </c>
      <c r="G67">
        <v>0.74299999999999999</v>
      </c>
      <c r="H67">
        <v>0.13100000000000001</v>
      </c>
      <c r="J67">
        <v>0.15598113030710112</v>
      </c>
      <c r="K67">
        <v>1.5045768377643787E-2</v>
      </c>
      <c r="L67">
        <v>2.7492267799681339E-2</v>
      </c>
      <c r="M67">
        <v>3.3990440188696926E-3</v>
      </c>
      <c r="O67">
        <v>42.705832509532549</v>
      </c>
      <c r="P67">
        <v>0.13553843262544638</v>
      </c>
      <c r="Q67">
        <v>3.3330000000000002</v>
      </c>
      <c r="R67">
        <v>42.705832509532549</v>
      </c>
      <c r="S67">
        <v>0.14641746497556579</v>
      </c>
      <c r="U67">
        <v>42.705832509532549</v>
      </c>
      <c r="V67">
        <v>8.9456869009584671E-3</v>
      </c>
      <c r="W67">
        <v>42.705832509532549</v>
      </c>
      <c r="X67">
        <v>1.1187796041722719E-2</v>
      </c>
      <c r="Y67">
        <v>42.705832509532549</v>
      </c>
      <c r="Z67">
        <v>1.7665852283405375E-2</v>
      </c>
      <c r="AA67">
        <v>42.705832509532549</v>
      </c>
      <c r="AB67">
        <v>2.3727137913989123E-2</v>
      </c>
      <c r="AC67">
        <v>42.705832509532549</v>
      </c>
      <c r="AD67">
        <v>2.0046357201027379E-4</v>
      </c>
      <c r="AE67">
        <v>42.705832509532549</v>
      </c>
      <c r="AF67">
        <v>2.6029771551211696E-3</v>
      </c>
    </row>
    <row r="68" spans="2:32" x14ac:dyDescent="0.15">
      <c r="B68" t="s">
        <v>97</v>
      </c>
      <c r="C68">
        <v>64</v>
      </c>
      <c r="D68">
        <f t="shared" ref="D68:D101" si="1">C68*D$2</f>
        <v>683.29332015252078</v>
      </c>
      <c r="E68">
        <v>3.85</v>
      </c>
      <c r="F68">
        <v>0.51400000000000001</v>
      </c>
      <c r="G68">
        <v>0.65900000000000003</v>
      </c>
      <c r="H68">
        <v>0.114</v>
      </c>
      <c r="J68">
        <v>0.15668462245913023</v>
      </c>
      <c r="K68">
        <v>1.4039302539462076E-2</v>
      </c>
      <c r="L68">
        <v>2.4374831859957331E-2</v>
      </c>
      <c r="M68">
        <v>2.9530083772843583E-3</v>
      </c>
      <c r="O68">
        <v>53.382290636915684</v>
      </c>
      <c r="P68">
        <v>0.13640400805614281</v>
      </c>
      <c r="Q68">
        <v>3.3580000000000001</v>
      </c>
      <c r="R68">
        <v>53.382290636915684</v>
      </c>
      <c r="S68">
        <v>0.14862633238252515</v>
      </c>
      <c r="U68">
        <v>53.382290636915684</v>
      </c>
      <c r="V68">
        <v>8.3813908104930016E-3</v>
      </c>
      <c r="W68">
        <v>53.382290636915684</v>
      </c>
      <c r="X68">
        <v>1.1484762047740581E-2</v>
      </c>
      <c r="Y68">
        <v>53.382290636915684</v>
      </c>
      <c r="Z68">
        <v>1.8864384092870813E-2</v>
      </c>
      <c r="AA68">
        <v>53.382290636915684</v>
      </c>
      <c r="AB68">
        <v>2.2819396487013963E-2</v>
      </c>
      <c r="AC68">
        <v>53.382290636915684</v>
      </c>
      <c r="AD68">
        <v>1.6012209309598569E-3</v>
      </c>
      <c r="AE68">
        <v>53.382290636915684</v>
      </c>
      <c r="AF68">
        <v>2.1268077866186262E-3</v>
      </c>
    </row>
    <row r="69" spans="2:32" x14ac:dyDescent="0.15">
      <c r="B69" t="s">
        <v>98</v>
      </c>
      <c r="C69">
        <v>65</v>
      </c>
      <c r="D69">
        <f t="shared" si="1"/>
        <v>693.96977827990395</v>
      </c>
      <c r="E69">
        <v>3.8570000000000002</v>
      </c>
      <c r="F69">
        <v>0.51700000000000002</v>
      </c>
      <c r="G69">
        <v>0.70199999999999996</v>
      </c>
      <c r="H69">
        <v>0.17799999999999999</v>
      </c>
      <c r="J69">
        <v>0.15703677775833189</v>
      </c>
      <c r="K69">
        <v>1.4126059454459085E-2</v>
      </c>
      <c r="L69">
        <v>2.5976948271120338E-2</v>
      </c>
      <c r="M69">
        <v>4.6253469010175763E-3</v>
      </c>
      <c r="O69">
        <v>64.058748764298826</v>
      </c>
      <c r="P69">
        <v>0.13773921759012747</v>
      </c>
      <c r="Q69">
        <v>3.3879999999999999</v>
      </c>
      <c r="R69">
        <v>64.058748764298826</v>
      </c>
      <c r="S69">
        <v>0.15076271292663668</v>
      </c>
      <c r="U69">
        <v>64.058748764298826</v>
      </c>
      <c r="V69">
        <v>9.2460926488552014E-3</v>
      </c>
      <c r="W69">
        <v>64.058748764298826</v>
      </c>
      <c r="X69">
        <v>1.2007871548363644E-2</v>
      </c>
      <c r="Y69">
        <v>64.058748764298826</v>
      </c>
      <c r="Z69">
        <v>1.909355717731074E-2</v>
      </c>
      <c r="AA69">
        <v>64.058748764298826</v>
      </c>
      <c r="AB69">
        <v>2.3739988217746082E-2</v>
      </c>
      <c r="AC69">
        <v>64.058748764298826</v>
      </c>
      <c r="AD69">
        <v>1.2278009208506907E-3</v>
      </c>
      <c r="AE69">
        <v>64.058748764298826</v>
      </c>
      <c r="AF69">
        <v>2.5569997869166845E-3</v>
      </c>
    </row>
    <row r="70" spans="2:32" x14ac:dyDescent="0.15">
      <c r="B70" t="s">
        <v>99</v>
      </c>
      <c r="C70">
        <v>66</v>
      </c>
      <c r="D70">
        <f t="shared" si="1"/>
        <v>704.64623640728701</v>
      </c>
      <c r="E70">
        <v>3.8759999999999999</v>
      </c>
      <c r="F70">
        <v>0.53500000000000003</v>
      </c>
      <c r="G70">
        <v>0.69499999999999995</v>
      </c>
      <c r="H70">
        <v>0.155</v>
      </c>
      <c r="J70">
        <v>0.15807138384470881</v>
      </c>
      <c r="K70">
        <v>1.4627426424546024E-2</v>
      </c>
      <c r="L70">
        <v>2.5773324984345647E-2</v>
      </c>
      <c r="M70">
        <v>4.0325610519724485E-3</v>
      </c>
      <c r="O70">
        <v>74.735206891681955</v>
      </c>
      <c r="P70">
        <v>0.14002488386487685</v>
      </c>
      <c r="Q70">
        <v>3.45</v>
      </c>
      <c r="R70">
        <v>74.735206891681955</v>
      </c>
      <c r="S70">
        <v>0.15227860546965513</v>
      </c>
      <c r="U70">
        <v>74.735206891681955</v>
      </c>
      <c r="V70">
        <v>9.7284657659291104E-3</v>
      </c>
      <c r="W70">
        <v>74.735206891681955</v>
      </c>
      <c r="X70">
        <v>1.2249422285682078E-2</v>
      </c>
      <c r="Y70">
        <v>74.735206891681955</v>
      </c>
      <c r="Z70">
        <v>2.0257216633425657E-2</v>
      </c>
      <c r="AA70">
        <v>74.735206891681955</v>
      </c>
      <c r="AB70">
        <v>2.4824493834582698E-2</v>
      </c>
      <c r="AC70">
        <v>74.735206891681955</v>
      </c>
      <c r="AD70">
        <v>1.6505880219828313E-3</v>
      </c>
      <c r="AE70">
        <v>74.735206891681955</v>
      </c>
      <c r="AF70">
        <v>2.9057934256423745E-3</v>
      </c>
    </row>
    <row r="71" spans="2:32" x14ac:dyDescent="0.15">
      <c r="B71" t="s">
        <v>100</v>
      </c>
      <c r="C71">
        <v>67</v>
      </c>
      <c r="D71">
        <f t="shared" si="1"/>
        <v>715.32269453467018</v>
      </c>
      <c r="E71">
        <v>3.952</v>
      </c>
      <c r="F71">
        <v>0.52400000000000002</v>
      </c>
      <c r="G71">
        <v>0.86399999999999999</v>
      </c>
      <c r="H71">
        <v>0.16200000000000001</v>
      </c>
      <c r="J71">
        <v>0.16063582402015783</v>
      </c>
      <c r="K71">
        <v>1.4290997298500072E-2</v>
      </c>
      <c r="L71">
        <v>3.1916560633316826E-2</v>
      </c>
      <c r="M71">
        <v>4.2120834142947575E-3</v>
      </c>
      <c r="O71">
        <v>85.411665019065097</v>
      </c>
      <c r="P71">
        <v>0.14030735304251946</v>
      </c>
      <c r="Q71">
        <v>3.4550000000000001</v>
      </c>
      <c r="R71">
        <v>85.411665019065097</v>
      </c>
      <c r="S71">
        <v>0.15188288970528413</v>
      </c>
      <c r="U71">
        <v>85.411665019065097</v>
      </c>
      <c r="V71">
        <v>9.4473784777692159E-3</v>
      </c>
      <c r="W71">
        <v>85.411665019065097</v>
      </c>
      <c r="X71">
        <v>1.2416995762950538E-2</v>
      </c>
      <c r="Y71">
        <v>85.411665019065097</v>
      </c>
      <c r="Z71">
        <v>1.9345825423973038E-2</v>
      </c>
      <c r="AA71">
        <v>85.411665019065097</v>
      </c>
      <c r="AB71">
        <v>2.5184471245016615E-2</v>
      </c>
      <c r="AC71">
        <v>85.411665019065097</v>
      </c>
      <c r="AD71">
        <v>1.5035615614486816E-3</v>
      </c>
      <c r="AE71">
        <v>85.411665019065097</v>
      </c>
      <c r="AF71">
        <v>2.4533580338087758E-3</v>
      </c>
    </row>
    <row r="72" spans="2:32" x14ac:dyDescent="0.15">
      <c r="B72" t="s">
        <v>101</v>
      </c>
      <c r="C72">
        <v>68</v>
      </c>
      <c r="D72">
        <f t="shared" si="1"/>
        <v>725.99915266205335</v>
      </c>
      <c r="E72">
        <v>3.9039999999999999</v>
      </c>
      <c r="F72">
        <v>0.49</v>
      </c>
      <c r="G72">
        <v>0.64600000000000002</v>
      </c>
      <c r="H72">
        <v>0.159</v>
      </c>
      <c r="J72">
        <v>0.1588037831857024</v>
      </c>
      <c r="K72">
        <v>1.3377424658219303E-2</v>
      </c>
      <c r="L72">
        <v>2.3879328128223243E-2</v>
      </c>
      <c r="M72">
        <v>4.1257477917872615E-3</v>
      </c>
      <c r="O72">
        <v>96.08812314644824</v>
      </c>
      <c r="P72">
        <v>0.14182532827619013</v>
      </c>
      <c r="Q72">
        <v>3.4889999999999999</v>
      </c>
      <c r="R72">
        <v>96.08812314644824</v>
      </c>
      <c r="S72">
        <v>0.15297262443580545</v>
      </c>
      <c r="U72">
        <v>96.08812314644824</v>
      </c>
      <c r="V72">
        <v>9.5885438181431276E-3</v>
      </c>
      <c r="W72">
        <v>96.08812314644824</v>
      </c>
      <c r="X72">
        <v>1.2470186113771667E-2</v>
      </c>
      <c r="Y72">
        <v>96.08812314644824</v>
      </c>
      <c r="Z72">
        <v>2.0328714308961406E-2</v>
      </c>
      <c r="AA72">
        <v>96.08812314644824</v>
      </c>
      <c r="AB72">
        <v>2.4214196730958239E-2</v>
      </c>
      <c r="AC72">
        <v>96.08812314644824</v>
      </c>
      <c r="AD72">
        <v>2.4284301575976069E-3</v>
      </c>
      <c r="AE72">
        <v>96.08812314644824</v>
      </c>
      <c r="AF72">
        <v>2.4539723677703281E-3</v>
      </c>
    </row>
    <row r="73" spans="2:32" x14ac:dyDescent="0.15">
      <c r="B73" t="s">
        <v>102</v>
      </c>
      <c r="C73">
        <v>69</v>
      </c>
      <c r="D73">
        <f t="shared" si="1"/>
        <v>736.67561078943652</v>
      </c>
      <c r="E73">
        <v>3.95</v>
      </c>
      <c r="F73">
        <v>0.53300000000000003</v>
      </c>
      <c r="G73">
        <v>0.69299999999999995</v>
      </c>
      <c r="H73">
        <v>0.13200000000000001</v>
      </c>
      <c r="J73">
        <v>0.16036215663776185</v>
      </c>
      <c r="K73">
        <v>1.452137764986927E-2</v>
      </c>
      <c r="L73">
        <v>2.5581701559355189E-2</v>
      </c>
      <c r="M73">
        <v>3.4108935412473585E-3</v>
      </c>
      <c r="O73">
        <v>106.76458127383137</v>
      </c>
      <c r="P73">
        <v>0.14351382156590137</v>
      </c>
      <c r="Q73">
        <v>3.5379999999999998</v>
      </c>
      <c r="R73">
        <v>106.76458127383137</v>
      </c>
      <c r="S73">
        <v>0.15441116665519636</v>
      </c>
      <c r="U73">
        <v>106.76458127383137</v>
      </c>
      <c r="V73">
        <v>9.5442077180325404E-3</v>
      </c>
      <c r="W73">
        <v>106.76458127383137</v>
      </c>
      <c r="X73">
        <v>1.2312851538793615E-2</v>
      </c>
      <c r="Y73">
        <v>106.76458127383137</v>
      </c>
      <c r="Z73">
        <v>2.0391036961885795E-2</v>
      </c>
      <c r="AA73">
        <v>106.76458127383137</v>
      </c>
      <c r="AB73">
        <v>2.5801930765236215E-2</v>
      </c>
      <c r="AC73">
        <v>106.76458127383137</v>
      </c>
      <c r="AD73">
        <v>2.0290835306053432E-3</v>
      </c>
      <c r="AE73">
        <v>106.76458127383137</v>
      </c>
      <c r="AF73">
        <v>3.4285785788917182E-3</v>
      </c>
    </row>
    <row r="74" spans="2:32" x14ac:dyDescent="0.15">
      <c r="B74" t="s">
        <v>103</v>
      </c>
      <c r="C74">
        <v>70</v>
      </c>
      <c r="D74">
        <f t="shared" si="1"/>
        <v>747.35206891681958</v>
      </c>
      <c r="E74">
        <v>3.8919999999999999</v>
      </c>
      <c r="F74" s="6">
        <v>0.53300000000000003</v>
      </c>
      <c r="G74">
        <v>0.65700000000000003</v>
      </c>
      <c r="H74" s="6">
        <v>0.13700000000000001</v>
      </c>
      <c r="J74">
        <v>0.1580160539713277</v>
      </c>
      <c r="K74" s="6">
        <v>1.4517287690914199E-2</v>
      </c>
      <c r="L74">
        <v>2.4237124027860199E-2</v>
      </c>
      <c r="M74" s="6">
        <v>3.5481150638723177E-3</v>
      </c>
      <c r="O74">
        <v>117.44103940121451</v>
      </c>
      <c r="P74">
        <v>0.1427999098580264</v>
      </c>
      <c r="Q74">
        <v>3.5179999999999998</v>
      </c>
      <c r="R74">
        <v>117.44103940121451</v>
      </c>
      <c r="S74">
        <v>0.15465373511142219</v>
      </c>
      <c r="U74">
        <v>117.44103940121451</v>
      </c>
      <c r="V74">
        <v>9.9406565340411143E-3</v>
      </c>
      <c r="W74">
        <v>117.44103940121451</v>
      </c>
      <c r="X74">
        <v>1.2598267738186E-2</v>
      </c>
      <c r="Y74">
        <v>117.44103940121451</v>
      </c>
      <c r="Z74">
        <v>2.0782732804166565E-2</v>
      </c>
      <c r="AA74">
        <v>117.44103940121451</v>
      </c>
      <c r="AB74">
        <v>2.5171538913399408E-2</v>
      </c>
      <c r="AC74">
        <v>117.44103940121451</v>
      </c>
      <c r="AD74">
        <v>2.0532338433032027E-3</v>
      </c>
      <c r="AE74">
        <v>117.44103940121451</v>
      </c>
      <c r="AF74">
        <v>2.599642549149492E-3</v>
      </c>
    </row>
    <row r="75" spans="2:32" x14ac:dyDescent="0.15">
      <c r="B75" t="s">
        <v>104</v>
      </c>
      <c r="C75">
        <v>71</v>
      </c>
      <c r="D75">
        <f t="shared" si="1"/>
        <v>758.02852704420275</v>
      </c>
      <c r="E75">
        <v>3.863</v>
      </c>
      <c r="F75">
        <v>0.51</v>
      </c>
      <c r="G75">
        <v>0.76800000000000002</v>
      </c>
      <c r="H75">
        <v>0.13900000000000001</v>
      </c>
      <c r="J75">
        <v>0.15737631100020638</v>
      </c>
      <c r="K75">
        <v>1.3933969993183113E-2</v>
      </c>
      <c r="L75">
        <v>2.8443310381057806E-2</v>
      </c>
      <c r="M75">
        <v>3.6023189928516483E-3</v>
      </c>
      <c r="O75">
        <v>128.11749752859765</v>
      </c>
      <c r="P75">
        <v>0.14305312811260829</v>
      </c>
      <c r="Q75">
        <v>3.5139999999999998</v>
      </c>
      <c r="R75">
        <v>128.11749752859765</v>
      </c>
      <c r="S75">
        <v>0.15594136864900049</v>
      </c>
      <c r="U75">
        <v>128.11749752859765</v>
      </c>
      <c r="V75">
        <v>9.847587904756535E-3</v>
      </c>
      <c r="W75">
        <v>128.11749752859765</v>
      </c>
      <c r="X75">
        <v>1.1841429984102944E-2</v>
      </c>
      <c r="Y75">
        <v>128.11749752859765</v>
      </c>
      <c r="Z75">
        <v>2.0346670174713248E-2</v>
      </c>
      <c r="AA75">
        <v>128.11749752859765</v>
      </c>
      <c r="AB75">
        <v>2.5560465145389226E-2</v>
      </c>
      <c r="AC75">
        <v>128.11749752859765</v>
      </c>
      <c r="AD75">
        <v>1.6036784374158226E-3</v>
      </c>
      <c r="AE75">
        <v>128.11749752859765</v>
      </c>
      <c r="AF75">
        <v>3.1543766976680145E-3</v>
      </c>
    </row>
    <row r="76" spans="2:32" x14ac:dyDescent="0.15">
      <c r="B76" t="s">
        <v>105</v>
      </c>
      <c r="C76">
        <v>72</v>
      </c>
      <c r="D76">
        <f t="shared" si="1"/>
        <v>768.70498517158592</v>
      </c>
      <c r="E76">
        <v>3.927</v>
      </c>
      <c r="F76">
        <v>0.52100000000000002</v>
      </c>
      <c r="G76">
        <v>0.84599999999999997</v>
      </c>
      <c r="H76">
        <v>0.10299999999999999</v>
      </c>
      <c r="J76">
        <v>0.15970336523155862</v>
      </c>
      <c r="K76">
        <v>1.4207507006997635E-2</v>
      </c>
      <c r="L76">
        <v>3.1286478523318166E-2</v>
      </c>
      <c r="M76">
        <v>2.6717104565004337E-3</v>
      </c>
      <c r="O76">
        <v>138.7939556559808</v>
      </c>
      <c r="P76">
        <v>0.14373130779722951</v>
      </c>
      <c r="Q76">
        <v>3.5449999999999999</v>
      </c>
      <c r="R76">
        <v>138.7939556559808</v>
      </c>
      <c r="S76">
        <v>0.15600963795099665</v>
      </c>
      <c r="U76">
        <v>138.7939556559808</v>
      </c>
      <c r="V76">
        <v>1.0010886839437889E-2</v>
      </c>
      <c r="W76">
        <v>138.7939556559808</v>
      </c>
      <c r="X76">
        <v>1.2141314891885972E-2</v>
      </c>
      <c r="Y76">
        <v>138.7939556559808</v>
      </c>
      <c r="Z76">
        <v>2.0897726277326594E-2</v>
      </c>
      <c r="AA76">
        <v>138.7939556559808</v>
      </c>
      <c r="AB76">
        <v>2.5659479926150763E-2</v>
      </c>
      <c r="AC76">
        <v>138.7939556559808</v>
      </c>
      <c r="AD76">
        <v>1.6768235456058463E-3</v>
      </c>
      <c r="AE76">
        <v>138.7939556559808</v>
      </c>
      <c r="AF76">
        <v>3.1041712300904339E-3</v>
      </c>
    </row>
    <row r="77" spans="2:32" x14ac:dyDescent="0.15">
      <c r="B77" t="s">
        <v>106</v>
      </c>
      <c r="C77">
        <v>73</v>
      </c>
      <c r="D77">
        <f t="shared" si="1"/>
        <v>779.38144329896897</v>
      </c>
      <c r="E77">
        <v>3.9980000000000002</v>
      </c>
      <c r="F77">
        <v>0.51800000000000002</v>
      </c>
      <c r="G77">
        <v>0.72099999999999997</v>
      </c>
      <c r="H77">
        <v>0.127</v>
      </c>
      <c r="J77">
        <v>0.16137880932399765</v>
      </c>
      <c r="K77">
        <v>1.4028583238348135E-2</v>
      </c>
      <c r="L77">
        <v>2.6453899820885054E-2</v>
      </c>
      <c r="M77">
        <v>3.2816864361135817E-3</v>
      </c>
      <c r="O77">
        <v>149.47041378336391</v>
      </c>
      <c r="P77">
        <v>0.1439541747961379</v>
      </c>
      <c r="Q77">
        <v>3.556</v>
      </c>
      <c r="R77">
        <v>149.47041378336391</v>
      </c>
      <c r="S77">
        <v>0.15437465647329235</v>
      </c>
      <c r="U77">
        <v>149.47041378336391</v>
      </c>
      <c r="V77">
        <v>9.5802691480314176E-3</v>
      </c>
      <c r="W77">
        <v>149.47041378336391</v>
      </c>
      <c r="X77">
        <v>1.2466896517263779E-2</v>
      </c>
      <c r="Y77">
        <v>149.47041378336391</v>
      </c>
      <c r="Z77">
        <v>2.0386212416829259E-2</v>
      </c>
      <c r="AA77">
        <v>149.47041378336391</v>
      </c>
      <c r="AB77">
        <v>2.6582721231199719E-2</v>
      </c>
      <c r="AC77">
        <v>149.47041378336391</v>
      </c>
      <c r="AD77">
        <v>2.0011006053329331E-3</v>
      </c>
      <c r="AE77">
        <v>149.47041378336391</v>
      </c>
      <c r="AF77">
        <v>2.8231649427871881E-3</v>
      </c>
    </row>
    <row r="78" spans="2:32" x14ac:dyDescent="0.15">
      <c r="B78" t="s">
        <v>107</v>
      </c>
      <c r="C78">
        <v>74</v>
      </c>
      <c r="D78">
        <f t="shared" si="1"/>
        <v>790.05790142635215</v>
      </c>
      <c r="E78">
        <v>3.907</v>
      </c>
      <c r="F78">
        <v>0.497</v>
      </c>
      <c r="G78">
        <v>0.68899999999999995</v>
      </c>
      <c r="H78">
        <v>0.14399999999999999</v>
      </c>
      <c r="J78">
        <v>0.1585395567939723</v>
      </c>
      <c r="K78">
        <v>1.3519845558880677E-2</v>
      </c>
      <c r="L78">
        <v>2.5415310412905078E-2</v>
      </c>
      <c r="M78">
        <v>3.723580384978227E-3</v>
      </c>
      <c r="O78">
        <v>160.14687191074705</v>
      </c>
      <c r="P78">
        <v>0.14538865283679078</v>
      </c>
      <c r="Q78">
        <v>3.5830000000000002</v>
      </c>
      <c r="R78">
        <v>160.14687191074705</v>
      </c>
      <c r="S78">
        <v>0.15605230915410198</v>
      </c>
      <c r="U78">
        <v>160.14687191074705</v>
      </c>
      <c r="V78">
        <v>1.034741314671332E-2</v>
      </c>
      <c r="W78">
        <v>160.14687191074705</v>
      </c>
      <c r="X78">
        <v>1.2702222889005577E-2</v>
      </c>
      <c r="Y78">
        <v>160.14687191074705</v>
      </c>
      <c r="Z78">
        <v>2.2269432641839539E-2</v>
      </c>
      <c r="AA78">
        <v>160.14687191074705</v>
      </c>
      <c r="AB78">
        <v>2.6329607681344236E-2</v>
      </c>
      <c r="AC78">
        <v>160.14687191074705</v>
      </c>
      <c r="AD78">
        <v>1.9245188702824293E-3</v>
      </c>
      <c r="AE78">
        <v>160.14687191074705</v>
      </c>
      <c r="AF78">
        <v>2.8254944615307676E-3</v>
      </c>
    </row>
    <row r="79" spans="2:32" x14ac:dyDescent="0.15">
      <c r="B79" t="s">
        <v>108</v>
      </c>
      <c r="C79">
        <v>75</v>
      </c>
      <c r="D79">
        <f t="shared" si="1"/>
        <v>800.73435955373532</v>
      </c>
      <c r="E79">
        <v>3.9929999999999999</v>
      </c>
      <c r="F79">
        <v>0.50700000000000001</v>
      </c>
      <c r="G79">
        <v>0.71</v>
      </c>
      <c r="H79">
        <v>0.14799999999999999</v>
      </c>
      <c r="J79">
        <v>0.16107180679404187</v>
      </c>
      <c r="K79">
        <v>1.371090543360425E-2</v>
      </c>
      <c r="L79">
        <v>2.6043200631654145E-2</v>
      </c>
      <c r="M79">
        <v>3.8099773782593166E-3</v>
      </c>
      <c r="O79">
        <v>170.82333003813019</v>
      </c>
      <c r="P79">
        <v>0.14772520957371549</v>
      </c>
      <c r="Q79">
        <v>3.6389999999999998</v>
      </c>
      <c r="R79">
        <v>170.82333003813019</v>
      </c>
      <c r="S79">
        <v>0.15704157166505292</v>
      </c>
      <c r="U79">
        <v>170.82333003813019</v>
      </c>
      <c r="V79">
        <v>1.036756005484289E-2</v>
      </c>
      <c r="W79">
        <v>170.82333003813019</v>
      </c>
      <c r="X79">
        <v>1.2593309804166536E-2</v>
      </c>
      <c r="Y79">
        <v>170.82333003813019</v>
      </c>
      <c r="Z79">
        <v>2.2212622629578852E-2</v>
      </c>
      <c r="AA79">
        <v>170.82333003813019</v>
      </c>
      <c r="AB79">
        <v>2.6336008995221285E-2</v>
      </c>
      <c r="AC79">
        <v>170.82333003813019</v>
      </c>
      <c r="AD79">
        <v>1.402375273118845E-3</v>
      </c>
      <c r="AE79">
        <v>170.82333003813019</v>
      </c>
      <c r="AF79">
        <v>3.6980354186838238E-3</v>
      </c>
    </row>
    <row r="80" spans="2:32" x14ac:dyDescent="0.15">
      <c r="B80" t="s">
        <v>109</v>
      </c>
      <c r="C80">
        <v>76</v>
      </c>
      <c r="D80">
        <f t="shared" si="1"/>
        <v>811.41081768111837</v>
      </c>
      <c r="E80">
        <v>3.907</v>
      </c>
      <c r="F80">
        <v>0.502</v>
      </c>
      <c r="G80">
        <v>0.80900000000000005</v>
      </c>
      <c r="H80">
        <v>9.7000000000000003E-2</v>
      </c>
      <c r="J80">
        <v>0.15884864068702098</v>
      </c>
      <c r="K80">
        <v>1.3680505279976034E-2</v>
      </c>
      <c r="L80">
        <v>2.9907381980677536E-2</v>
      </c>
      <c r="M80">
        <v>2.5214069950320792E-3</v>
      </c>
      <c r="O80">
        <v>181.49978816551334</v>
      </c>
      <c r="P80">
        <v>0.1456784561087332</v>
      </c>
      <c r="Q80">
        <v>3.59</v>
      </c>
      <c r="R80">
        <v>181.49978816551334</v>
      </c>
      <c r="S80">
        <v>0.15801616927088219</v>
      </c>
      <c r="U80">
        <v>181.49978816551334</v>
      </c>
      <c r="V80">
        <v>1.1263798152737103E-2</v>
      </c>
      <c r="W80">
        <v>181.49978816551334</v>
      </c>
      <c r="X80">
        <v>1.285538319171153E-2</v>
      </c>
      <c r="Y80">
        <v>181.49978816551334</v>
      </c>
      <c r="Z80">
        <v>2.1726615103501792E-2</v>
      </c>
      <c r="AA80">
        <v>181.49978816551334</v>
      </c>
      <c r="AB80">
        <v>2.7686593761137478E-2</v>
      </c>
      <c r="AC80">
        <v>181.49978816551334</v>
      </c>
      <c r="AD80">
        <v>2.5531275812870767E-3</v>
      </c>
      <c r="AE80">
        <v>181.49978816551334</v>
      </c>
      <c r="AF80">
        <v>3.4014243464450737E-3</v>
      </c>
    </row>
    <row r="81" spans="2:32" x14ac:dyDescent="0.15">
      <c r="B81" t="s">
        <v>110</v>
      </c>
      <c r="C81">
        <v>77</v>
      </c>
      <c r="D81">
        <f t="shared" si="1"/>
        <v>822.08727580850154</v>
      </c>
      <c r="E81">
        <v>3.8780000000000001</v>
      </c>
      <c r="F81">
        <v>0.49099999999999999</v>
      </c>
      <c r="G81">
        <v>0.71199999999999997</v>
      </c>
      <c r="H81">
        <v>0.14299999999999999</v>
      </c>
      <c r="J81">
        <v>0.15799474934366797</v>
      </c>
      <c r="K81">
        <v>1.342667833479185E-2</v>
      </c>
      <c r="L81">
        <v>2.6378297287160894E-2</v>
      </c>
      <c r="M81">
        <v>3.7254656832104013E-3</v>
      </c>
      <c r="O81">
        <v>192.17624629289648</v>
      </c>
      <c r="P81">
        <v>0.1462938637643085</v>
      </c>
      <c r="Q81">
        <v>3.6040000000000001</v>
      </c>
      <c r="R81">
        <v>192.17624629289648</v>
      </c>
      <c r="S81">
        <v>0.15787731341232614</v>
      </c>
      <c r="U81">
        <v>192.17624629289648</v>
      </c>
      <c r="V81">
        <v>1.0583599174329142E-2</v>
      </c>
      <c r="W81">
        <v>192.17624629289648</v>
      </c>
      <c r="X81">
        <v>1.3091899387254139E-2</v>
      </c>
      <c r="Y81">
        <v>192.17624629289648</v>
      </c>
      <c r="Z81">
        <v>2.2943641708888473E-2</v>
      </c>
      <c r="AA81">
        <v>192.17624629289648</v>
      </c>
      <c r="AB81">
        <v>2.740804127446143E-2</v>
      </c>
      <c r="AC81">
        <v>192.17624629289648</v>
      </c>
      <c r="AD81">
        <v>1.6763620441608807E-3</v>
      </c>
      <c r="AE81">
        <v>192.17624629289648</v>
      </c>
      <c r="AF81">
        <v>4.1974028569822424E-3</v>
      </c>
    </row>
    <row r="82" spans="2:32" x14ac:dyDescent="0.15">
      <c r="B82" t="s">
        <v>111</v>
      </c>
      <c r="C82">
        <v>78</v>
      </c>
      <c r="D82">
        <f t="shared" si="1"/>
        <v>832.76373393588472</v>
      </c>
      <c r="E82">
        <v>3.9</v>
      </c>
      <c r="F82">
        <v>0.47299999999999998</v>
      </c>
      <c r="G82">
        <v>0.74399999999999999</v>
      </c>
      <c r="H82">
        <v>0.14099999999999999</v>
      </c>
      <c r="J82">
        <v>0.15892614762968107</v>
      </c>
      <c r="K82">
        <v>1.2935267368473728E-2</v>
      </c>
      <c r="L82">
        <v>2.7571885183864695E-2</v>
      </c>
      <c r="M82">
        <v>3.6779193484828584E-3</v>
      </c>
      <c r="O82">
        <v>202.85270442027959</v>
      </c>
      <c r="P82">
        <v>0.14603170623154701</v>
      </c>
      <c r="Q82">
        <v>3.605</v>
      </c>
      <c r="R82">
        <v>202.85270442027959</v>
      </c>
      <c r="S82">
        <v>0.15892614762968107</v>
      </c>
      <c r="U82">
        <v>202.85270442027959</v>
      </c>
      <c r="V82">
        <v>1.090724454167633E-2</v>
      </c>
      <c r="W82">
        <v>202.85270442027959</v>
      </c>
      <c r="X82">
        <v>1.2935267368473728E-2</v>
      </c>
      <c r="Y82">
        <v>202.85270442027959</v>
      </c>
      <c r="Z82">
        <v>2.3344010731725665E-2</v>
      </c>
      <c r="AA82">
        <v>202.85270442027959</v>
      </c>
      <c r="AB82">
        <v>2.7571885183864695E-2</v>
      </c>
      <c r="AC82">
        <v>202.85270442027959</v>
      </c>
      <c r="AD82">
        <v>2.0310041560362823E-3</v>
      </c>
      <c r="AE82">
        <v>202.85270442027959</v>
      </c>
      <c r="AF82">
        <v>3.6779193484828584E-3</v>
      </c>
    </row>
    <row r="83" spans="2:32" x14ac:dyDescent="0.15">
      <c r="B83" t="s">
        <v>112</v>
      </c>
      <c r="C83">
        <v>79</v>
      </c>
      <c r="D83">
        <f t="shared" si="1"/>
        <v>843.44019206326789</v>
      </c>
      <c r="E83">
        <v>3.8849999999999998</v>
      </c>
      <c r="F83">
        <v>0.48</v>
      </c>
      <c r="G83">
        <v>0.74199999999999999</v>
      </c>
      <c r="H83">
        <v>0.16200000000000001</v>
      </c>
      <c r="J83">
        <v>0.15787731341232614</v>
      </c>
      <c r="K83">
        <v>1.3091899387254139E-2</v>
      </c>
      <c r="L83">
        <v>2.740804127446143E-2</v>
      </c>
      <c r="M83">
        <v>4.1974028569822424E-3</v>
      </c>
      <c r="O83">
        <v>213.52916254766274</v>
      </c>
      <c r="P83">
        <v>0.15002821493510565</v>
      </c>
      <c r="Q83">
        <v>3.6970000000000001</v>
      </c>
      <c r="R83">
        <v>213.52916254766274</v>
      </c>
      <c r="S83">
        <v>0.15799474934366797</v>
      </c>
      <c r="U83">
        <v>213.52916254766274</v>
      </c>
      <c r="V83">
        <v>1.1035174619098375E-2</v>
      </c>
      <c r="W83">
        <v>213.52916254766274</v>
      </c>
      <c r="X83">
        <v>1.342667833479185E-2</v>
      </c>
      <c r="Y83">
        <v>213.52916254766274</v>
      </c>
      <c r="Z83">
        <v>2.3048466988525924E-2</v>
      </c>
      <c r="AA83">
        <v>277.58791131196159</v>
      </c>
      <c r="AB83">
        <v>2.8443310381057806E-2</v>
      </c>
      <c r="AC83">
        <v>213.52916254766274</v>
      </c>
      <c r="AD83">
        <v>2.1568750391874098E-3</v>
      </c>
      <c r="AE83">
        <v>213.52916254766274</v>
      </c>
      <c r="AF83">
        <v>3.7254656832104013E-3</v>
      </c>
    </row>
    <row r="84" spans="2:32" x14ac:dyDescent="0.15">
      <c r="B84" t="s">
        <v>113</v>
      </c>
      <c r="C84">
        <v>80</v>
      </c>
      <c r="D84">
        <f t="shared" si="1"/>
        <v>854.11665019065094</v>
      </c>
      <c r="E84">
        <v>3.8849999999999998</v>
      </c>
      <c r="F84">
        <v>0.47099999999999997</v>
      </c>
      <c r="G84">
        <v>0.749</v>
      </c>
      <c r="H84">
        <v>0.13100000000000001</v>
      </c>
      <c r="J84">
        <v>0.15801616927088219</v>
      </c>
      <c r="K84">
        <v>1.285538319171153E-2</v>
      </c>
      <c r="L84">
        <v>2.7686593761137478E-2</v>
      </c>
      <c r="M84">
        <v>3.4014243464450737E-3</v>
      </c>
      <c r="O84">
        <v>224.20562067504588</v>
      </c>
      <c r="P84">
        <v>0.1486319108208535</v>
      </c>
      <c r="Q84">
        <v>3.661</v>
      </c>
      <c r="R84">
        <v>224.20562067504588</v>
      </c>
      <c r="S84">
        <v>0.15884864068702098</v>
      </c>
      <c r="U84">
        <v>224.20562067504588</v>
      </c>
      <c r="V84">
        <v>1.0659460270990503E-2</v>
      </c>
      <c r="W84">
        <v>224.20562067504588</v>
      </c>
      <c r="X84">
        <v>1.3680505279976034E-2</v>
      </c>
      <c r="Y84">
        <v>224.20562067504588</v>
      </c>
      <c r="Z84">
        <v>2.3645985812408513E-2</v>
      </c>
      <c r="AA84">
        <v>395.02895071317607</v>
      </c>
      <c r="AB84">
        <v>2.9304029304029304E-2</v>
      </c>
      <c r="AC84">
        <v>224.20562067504588</v>
      </c>
      <c r="AD84">
        <v>1.9016877478762403E-3</v>
      </c>
      <c r="AE84">
        <v>224.20562067504588</v>
      </c>
      <c r="AF84">
        <v>2.5214069950320792E-3</v>
      </c>
    </row>
    <row r="85" spans="2:32" x14ac:dyDescent="0.15">
      <c r="B85" t="s">
        <v>114</v>
      </c>
      <c r="C85">
        <v>81</v>
      </c>
      <c r="D85">
        <f t="shared" si="1"/>
        <v>864.79310831803411</v>
      </c>
      <c r="E85">
        <v>3.8639999999999999</v>
      </c>
      <c r="F85">
        <v>0.46200000000000002</v>
      </c>
      <c r="G85">
        <v>0.71299999999999997</v>
      </c>
      <c r="H85">
        <v>0.14299999999999999</v>
      </c>
      <c r="J85">
        <v>0.15704157166505292</v>
      </c>
      <c r="K85">
        <v>1.2593309804166536E-2</v>
      </c>
      <c r="L85">
        <v>2.6336008995221285E-2</v>
      </c>
      <c r="M85">
        <v>3.6980354186838238E-3</v>
      </c>
      <c r="O85">
        <v>234.88207880242902</v>
      </c>
      <c r="P85">
        <v>0.14913215113728931</v>
      </c>
      <c r="Q85">
        <v>3.6709999999999998</v>
      </c>
      <c r="R85">
        <v>234.88207880242902</v>
      </c>
      <c r="S85">
        <v>0.16107180679404187</v>
      </c>
      <c r="U85">
        <v>234.88207880242902</v>
      </c>
      <c r="V85">
        <v>1.2231342815965914E-2</v>
      </c>
      <c r="W85">
        <v>234.88207880242902</v>
      </c>
      <c r="X85">
        <v>1.371090543360425E-2</v>
      </c>
      <c r="Y85">
        <v>234.88207880242902</v>
      </c>
      <c r="Z85">
        <v>2.4237107588194747E-2</v>
      </c>
      <c r="AA85">
        <v>459.08769947747487</v>
      </c>
      <c r="AB85">
        <v>2.986549272435076E-2</v>
      </c>
      <c r="AC85">
        <v>234.88207880242902</v>
      </c>
      <c r="AD85">
        <v>3.3084779748104517E-3</v>
      </c>
      <c r="AE85">
        <v>234.88207880242902</v>
      </c>
      <c r="AF85">
        <v>3.8099773782593166E-3</v>
      </c>
    </row>
    <row r="86" spans="2:32" x14ac:dyDescent="0.15">
      <c r="B86" t="s">
        <v>115</v>
      </c>
      <c r="C86">
        <v>82</v>
      </c>
      <c r="D86">
        <f t="shared" si="1"/>
        <v>875.46956644541729</v>
      </c>
      <c r="E86">
        <v>3.8460000000000001</v>
      </c>
      <c r="F86">
        <v>0.46700000000000003</v>
      </c>
      <c r="G86">
        <v>0.71399999999999997</v>
      </c>
      <c r="H86">
        <v>0.109</v>
      </c>
      <c r="J86">
        <v>0.15605230915410198</v>
      </c>
      <c r="K86">
        <v>1.2702222889005577E-2</v>
      </c>
      <c r="L86">
        <v>2.6329607681344236E-2</v>
      </c>
      <c r="M86">
        <v>2.8254944615307676E-3</v>
      </c>
      <c r="O86">
        <v>245.55853692981216</v>
      </c>
      <c r="P86">
        <v>0.1477885652642934</v>
      </c>
      <c r="Q86">
        <v>3.645</v>
      </c>
      <c r="R86">
        <v>245.55853692981216</v>
      </c>
      <c r="S86">
        <v>0.1585395567939723</v>
      </c>
      <c r="U86">
        <v>245.55853692981216</v>
      </c>
      <c r="V86">
        <v>1.1414665964225685E-2</v>
      </c>
      <c r="W86">
        <v>245.55853692981216</v>
      </c>
      <c r="X86">
        <v>1.3519845558880677E-2</v>
      </c>
      <c r="Y86">
        <v>245.55853692981216</v>
      </c>
      <c r="Z86">
        <v>2.4735957452146205E-2</v>
      </c>
      <c r="AA86">
        <v>480.44061573224116</v>
      </c>
      <c r="AB86">
        <v>2.968288740349629E-2</v>
      </c>
      <c r="AC86">
        <v>245.55853692981216</v>
      </c>
      <c r="AD86">
        <v>2.5588921502220216E-3</v>
      </c>
      <c r="AE86">
        <v>245.55853692981216</v>
      </c>
      <c r="AF86">
        <v>3.723580384978227E-3</v>
      </c>
    </row>
    <row r="87" spans="2:32" x14ac:dyDescent="0.15">
      <c r="B87" t="s">
        <v>116</v>
      </c>
      <c r="C87">
        <v>83</v>
      </c>
      <c r="D87">
        <f t="shared" si="1"/>
        <v>886.14602457280034</v>
      </c>
      <c r="E87">
        <v>3.8069999999999999</v>
      </c>
      <c r="F87">
        <v>0.45800000000000002</v>
      </c>
      <c r="G87">
        <v>0.72099999999999997</v>
      </c>
      <c r="H87">
        <v>0.109</v>
      </c>
      <c r="J87">
        <v>0.15437465647329235</v>
      </c>
      <c r="K87">
        <v>1.2466896517263779E-2</v>
      </c>
      <c r="L87">
        <v>2.6582721231199719E-2</v>
      </c>
      <c r="M87">
        <v>2.8231649427871881E-3</v>
      </c>
      <c r="O87">
        <v>256.23499505719531</v>
      </c>
      <c r="P87">
        <v>0.1490580360223587</v>
      </c>
      <c r="Q87">
        <v>3.669</v>
      </c>
      <c r="R87">
        <v>256.23499505719531</v>
      </c>
      <c r="S87">
        <v>0.16137880932399765</v>
      </c>
      <c r="U87">
        <v>256.23499505719531</v>
      </c>
      <c r="V87">
        <v>1.2045093819988584E-2</v>
      </c>
      <c r="W87">
        <v>256.23499505719531</v>
      </c>
      <c r="X87">
        <v>1.4028583238348135E-2</v>
      </c>
      <c r="Y87">
        <v>256.23499505719531</v>
      </c>
      <c r="Z87">
        <v>2.5269603076517714E-2</v>
      </c>
      <c r="AA87">
        <v>501.79353198700744</v>
      </c>
      <c r="AB87">
        <v>2.9840088693462614E-2</v>
      </c>
      <c r="AC87">
        <v>256.23499505719531</v>
      </c>
      <c r="AD87">
        <v>3.6386220914548847E-3</v>
      </c>
      <c r="AE87">
        <v>256.23499505719531</v>
      </c>
      <c r="AF87">
        <v>3.2816864361135817E-3</v>
      </c>
    </row>
    <row r="88" spans="2:32" x14ac:dyDescent="0.15">
      <c r="B88" t="s">
        <v>117</v>
      </c>
      <c r="C88">
        <v>84</v>
      </c>
      <c r="D88">
        <f t="shared" si="1"/>
        <v>896.82248270018351</v>
      </c>
      <c r="E88">
        <v>3.8370000000000002</v>
      </c>
      <c r="F88">
        <v>0.44500000000000001</v>
      </c>
      <c r="G88">
        <v>0.69399999999999995</v>
      </c>
      <c r="H88">
        <v>0.12</v>
      </c>
      <c r="J88">
        <v>0.15600963795099665</v>
      </c>
      <c r="K88">
        <v>1.2141314891885972E-2</v>
      </c>
      <c r="L88">
        <v>2.5659479926150763E-2</v>
      </c>
      <c r="M88">
        <v>3.1041712300904339E-3</v>
      </c>
      <c r="O88">
        <v>266.91145318457842</v>
      </c>
      <c r="P88">
        <v>0.14876332822613425</v>
      </c>
      <c r="Q88">
        <v>3.6709999999999998</v>
      </c>
      <c r="R88">
        <v>266.91145318457842</v>
      </c>
      <c r="S88">
        <v>0.15970336523155862</v>
      </c>
      <c r="U88">
        <v>266.91145318457842</v>
      </c>
      <c r="V88">
        <v>1.2157218348394358E-2</v>
      </c>
      <c r="W88">
        <v>266.91145318457842</v>
      </c>
      <c r="X88">
        <v>1.4207507006997635E-2</v>
      </c>
      <c r="Y88">
        <v>266.91145318457842</v>
      </c>
      <c r="Z88">
        <v>2.4939808011006533E-2</v>
      </c>
      <c r="AA88">
        <v>512.46999011439061</v>
      </c>
      <c r="AB88">
        <v>2.978369280248281E-2</v>
      </c>
      <c r="AC88">
        <v>266.91145318457842</v>
      </c>
      <c r="AD88">
        <v>3.402019949344923E-3</v>
      </c>
      <c r="AE88">
        <v>266.91145318457842</v>
      </c>
      <c r="AF88">
        <v>2.6717104565004337E-3</v>
      </c>
    </row>
    <row r="89" spans="2:32" x14ac:dyDescent="0.15">
      <c r="B89" t="s">
        <v>118</v>
      </c>
      <c r="C89">
        <v>85</v>
      </c>
      <c r="D89">
        <f t="shared" si="1"/>
        <v>907.49894082756668</v>
      </c>
      <c r="E89">
        <v>3.8359999999999999</v>
      </c>
      <c r="F89">
        <v>0.434</v>
      </c>
      <c r="G89">
        <v>0.69199999999999995</v>
      </c>
      <c r="H89">
        <v>0.122</v>
      </c>
      <c r="J89">
        <v>0.15594136864900049</v>
      </c>
      <c r="K89">
        <v>1.1841429984102944E-2</v>
      </c>
      <c r="L89">
        <v>2.5560465145389226E-2</v>
      </c>
      <c r="M89">
        <v>3.1543766976680145E-3</v>
      </c>
      <c r="O89">
        <v>277.58791131196159</v>
      </c>
      <c r="P89">
        <v>0.14929150431612312</v>
      </c>
      <c r="Q89">
        <v>3.6840000000000002</v>
      </c>
      <c r="R89">
        <v>277.58791131196159</v>
      </c>
      <c r="S89">
        <v>0.15737631100020638</v>
      </c>
      <c r="U89">
        <v>277.58791131196159</v>
      </c>
      <c r="V89">
        <v>1.1726825112444718E-2</v>
      </c>
      <c r="W89">
        <v>277.58791131196159</v>
      </c>
      <c r="X89">
        <v>1.3933969993183113E-2</v>
      </c>
      <c r="Y89">
        <v>277.58791131196159</v>
      </c>
      <c r="Z89">
        <v>2.4380771013693823E-2</v>
      </c>
      <c r="AA89">
        <v>523.14644824177367</v>
      </c>
      <c r="AB89">
        <v>2.9487781219687727E-2</v>
      </c>
      <c r="AC89">
        <v>277.58791131196159</v>
      </c>
      <c r="AD89">
        <v>2.4055025871681469E-3</v>
      </c>
      <c r="AE89">
        <v>277.58791131196159</v>
      </c>
      <c r="AF89">
        <v>3.6023189928516483E-3</v>
      </c>
    </row>
    <row r="90" spans="2:32" x14ac:dyDescent="0.15">
      <c r="B90" t="s">
        <v>119</v>
      </c>
      <c r="C90">
        <v>86</v>
      </c>
      <c r="D90">
        <f t="shared" si="1"/>
        <v>918.17539895494974</v>
      </c>
      <c r="E90">
        <v>3.8220000000000001</v>
      </c>
      <c r="F90">
        <v>0.46400000000000002</v>
      </c>
      <c r="G90">
        <v>0.68400000000000005</v>
      </c>
      <c r="H90">
        <v>0.10100000000000001</v>
      </c>
      <c r="J90">
        <v>0.15465373511142219</v>
      </c>
      <c r="K90">
        <v>1.2598267738186E-2</v>
      </c>
      <c r="L90">
        <v>2.5171538913399408E-2</v>
      </c>
      <c r="M90">
        <v>2.599642549149492E-3</v>
      </c>
      <c r="O90">
        <v>288.2643694393447</v>
      </c>
      <c r="P90">
        <v>0.14856167906562456</v>
      </c>
      <c r="Q90">
        <v>3.6669999999999998</v>
      </c>
      <c r="R90">
        <v>288.2643694393447</v>
      </c>
      <c r="S90">
        <v>0.1580160539713277</v>
      </c>
      <c r="U90">
        <v>288.2643694393447</v>
      </c>
      <c r="V90">
        <v>1.2118779089460678E-2</v>
      </c>
      <c r="W90">
        <v>288.2643694393447</v>
      </c>
      <c r="X90">
        <v>1.4517287690914199E-2</v>
      </c>
      <c r="Y90">
        <v>288.2643694393447</v>
      </c>
      <c r="Z90">
        <v>2.5993902974495366E-2</v>
      </c>
      <c r="AA90">
        <v>533.82290636915684</v>
      </c>
      <c r="AB90">
        <v>2.9756988762920142E-2</v>
      </c>
      <c r="AC90">
        <v>288.2643694393447</v>
      </c>
      <c r="AD90">
        <v>2.559245273550702E-3</v>
      </c>
      <c r="AE90">
        <v>288.2643694393447</v>
      </c>
      <c r="AF90">
        <v>3.5481150638723177E-3</v>
      </c>
    </row>
    <row r="91" spans="2:32" x14ac:dyDescent="0.15">
      <c r="B91" t="s">
        <v>120</v>
      </c>
      <c r="C91">
        <v>87</v>
      </c>
      <c r="D91">
        <f t="shared" si="1"/>
        <v>928.85185708233291</v>
      </c>
      <c r="E91">
        <v>3.8140000000000001</v>
      </c>
      <c r="F91">
        <v>0.45300000000000001</v>
      </c>
      <c r="G91">
        <v>0.70099999999999996</v>
      </c>
      <c r="H91">
        <v>0.13300000000000001</v>
      </c>
      <c r="J91">
        <v>0.15441116665519636</v>
      </c>
      <c r="K91">
        <v>1.2312851538793615E-2</v>
      </c>
      <c r="L91">
        <v>2.5801930765236215E-2</v>
      </c>
      <c r="M91">
        <v>3.4285785788917182E-3</v>
      </c>
      <c r="O91">
        <v>298.94082756672782</v>
      </c>
      <c r="P91">
        <v>0.14983203948479598</v>
      </c>
      <c r="Q91">
        <v>3.6890000000000001</v>
      </c>
      <c r="R91">
        <v>298.94082756672782</v>
      </c>
      <c r="S91">
        <v>0.16036215663776185</v>
      </c>
      <c r="U91">
        <v>298.94082756672782</v>
      </c>
      <c r="V91">
        <v>1.2160716631531536E-2</v>
      </c>
      <c r="W91">
        <v>298.94082756672782</v>
      </c>
      <c r="X91">
        <v>1.452137764986927E-2</v>
      </c>
      <c r="Y91">
        <v>298.94082756672782</v>
      </c>
      <c r="Z91">
        <v>2.6248131165589671E-2</v>
      </c>
      <c r="AC91">
        <v>298.94082756672782</v>
      </c>
      <c r="AD91">
        <v>2.1018522573017467E-3</v>
      </c>
      <c r="AE91">
        <v>298.94082756672782</v>
      </c>
      <c r="AF91">
        <v>3.4108935412473585E-3</v>
      </c>
    </row>
    <row r="92" spans="2:32" x14ac:dyDescent="0.15">
      <c r="B92" t="s">
        <v>121</v>
      </c>
      <c r="C92">
        <v>88</v>
      </c>
      <c r="D92">
        <f t="shared" si="1"/>
        <v>939.52831520971608</v>
      </c>
      <c r="E92">
        <v>3.7719999999999998</v>
      </c>
      <c r="F92">
        <v>0.45800000000000002</v>
      </c>
      <c r="G92">
        <v>0.65700000000000003</v>
      </c>
      <c r="H92">
        <v>9.5000000000000001E-2</v>
      </c>
      <c r="J92">
        <v>0.15297262443580545</v>
      </c>
      <c r="K92">
        <v>1.2470186113771667E-2</v>
      </c>
      <c r="L92">
        <v>2.4214196730958239E-2</v>
      </c>
      <c r="M92">
        <v>2.4539723677703281E-3</v>
      </c>
      <c r="O92">
        <v>309.61728569411099</v>
      </c>
      <c r="P92">
        <v>0.14899813971550802</v>
      </c>
      <c r="Q92">
        <v>3.6680000000000001</v>
      </c>
      <c r="R92">
        <v>309.61728569411099</v>
      </c>
      <c r="S92">
        <v>0.1588037831857024</v>
      </c>
      <c r="U92">
        <v>309.61728569411099</v>
      </c>
      <c r="V92">
        <v>1.2326733603502596E-2</v>
      </c>
      <c r="W92">
        <v>309.61728569411099</v>
      </c>
      <c r="X92">
        <v>1.3377424658219303E-2</v>
      </c>
      <c r="Y92">
        <v>309.61728569411099</v>
      </c>
      <c r="Z92">
        <v>2.6281999085516716E-2</v>
      </c>
      <c r="AC92">
        <v>309.61728569411099</v>
      </c>
      <c r="AD92">
        <v>3.2069550838380741E-3</v>
      </c>
      <c r="AE92">
        <v>309.61728569411099</v>
      </c>
      <c r="AF92">
        <v>4.1257477917872615E-3</v>
      </c>
    </row>
    <row r="93" spans="2:32" x14ac:dyDescent="0.15">
      <c r="B93" t="s">
        <v>122</v>
      </c>
      <c r="C93">
        <v>89</v>
      </c>
      <c r="D93">
        <f t="shared" si="1"/>
        <v>950.20477333709925</v>
      </c>
      <c r="E93">
        <v>3.7679999999999998</v>
      </c>
      <c r="F93">
        <v>0.45900000000000002</v>
      </c>
      <c r="G93">
        <v>0.68700000000000006</v>
      </c>
      <c r="H93">
        <v>9.5000000000000001E-2</v>
      </c>
      <c r="J93">
        <v>0.15188288970528413</v>
      </c>
      <c r="K93">
        <v>1.2416995762950538E-2</v>
      </c>
      <c r="L93">
        <v>2.5184471245016615E-2</v>
      </c>
      <c r="M93">
        <v>2.4533580338087758E-3</v>
      </c>
      <c r="O93">
        <v>320.2937438214941</v>
      </c>
      <c r="P93">
        <v>0.14900229494050038</v>
      </c>
      <c r="Q93">
        <v>3.669</v>
      </c>
      <c r="R93">
        <v>320.2937438214941</v>
      </c>
      <c r="S93">
        <v>0.16063582402015783</v>
      </c>
      <c r="U93">
        <v>320.2937438214941</v>
      </c>
      <c r="V93">
        <v>1.180612442704653E-2</v>
      </c>
      <c r="W93">
        <v>320.2937438214941</v>
      </c>
      <c r="X93">
        <v>1.4290997298500072E-2</v>
      </c>
      <c r="Y93">
        <v>320.2937438214941</v>
      </c>
      <c r="Z93">
        <v>2.6913961617589126E-2</v>
      </c>
      <c r="AC93">
        <v>320.2937438214941</v>
      </c>
      <c r="AD93">
        <v>2.2511677932927705E-3</v>
      </c>
      <c r="AE93">
        <v>320.2937438214941</v>
      </c>
      <c r="AF93">
        <v>4.2120834142947575E-3</v>
      </c>
    </row>
    <row r="94" spans="2:32" x14ac:dyDescent="0.15">
      <c r="B94" t="s">
        <v>123</v>
      </c>
      <c r="C94">
        <v>90</v>
      </c>
      <c r="D94">
        <f t="shared" si="1"/>
        <v>960.88123146448231</v>
      </c>
      <c r="E94">
        <v>3.7519999999999998</v>
      </c>
      <c r="F94">
        <v>0.45</v>
      </c>
      <c r="G94">
        <v>0.67300000000000004</v>
      </c>
      <c r="H94">
        <v>0.112</v>
      </c>
      <c r="J94">
        <v>0.15227860546965513</v>
      </c>
      <c r="K94">
        <v>1.2249422285682078E-2</v>
      </c>
      <c r="L94">
        <v>2.4824493834582698E-2</v>
      </c>
      <c r="M94">
        <v>2.9057934256423745E-3</v>
      </c>
      <c r="O94">
        <v>330.97020194887727</v>
      </c>
      <c r="P94">
        <v>0.14970453053184504</v>
      </c>
      <c r="Q94">
        <v>3.68</v>
      </c>
      <c r="R94">
        <v>330.97020194887727</v>
      </c>
      <c r="S94">
        <v>0.15807138384470881</v>
      </c>
      <c r="U94">
        <v>330.97020194887727</v>
      </c>
      <c r="V94">
        <v>1.2106431541756557E-2</v>
      </c>
      <c r="W94">
        <v>330.97020194887727</v>
      </c>
      <c r="X94">
        <v>1.4627426424546024E-2</v>
      </c>
      <c r="Y94">
        <v>330.97020194887727</v>
      </c>
      <c r="Z94">
        <v>2.6263952724885093E-2</v>
      </c>
      <c r="AC94">
        <v>330.97020194887727</v>
      </c>
      <c r="AD94">
        <v>1.6258637401119344E-3</v>
      </c>
      <c r="AE94">
        <v>330.97020194887727</v>
      </c>
      <c r="AF94">
        <v>4.0325610519724485E-3</v>
      </c>
    </row>
    <row r="95" spans="2:32" x14ac:dyDescent="0.15">
      <c r="B95" t="s">
        <v>124</v>
      </c>
      <c r="C95">
        <v>91</v>
      </c>
      <c r="D95">
        <f t="shared" si="1"/>
        <v>971.55768959186548</v>
      </c>
      <c r="E95">
        <v>3.722</v>
      </c>
      <c r="F95">
        <v>0.442</v>
      </c>
      <c r="G95">
        <v>0.64500000000000002</v>
      </c>
      <c r="H95">
        <v>9.9000000000000005E-2</v>
      </c>
      <c r="J95">
        <v>0.15076271292663668</v>
      </c>
      <c r="K95">
        <v>1.2007871548363644E-2</v>
      </c>
      <c r="L95">
        <v>2.3739988217746082E-2</v>
      </c>
      <c r="M95">
        <v>2.5569997869166845E-3</v>
      </c>
      <c r="O95">
        <v>341.64666007626039</v>
      </c>
      <c r="P95">
        <v>0.14886634472603852</v>
      </c>
      <c r="Q95">
        <v>3.6760000000000002</v>
      </c>
      <c r="U95">
        <v>341.64666007626039</v>
      </c>
      <c r="V95">
        <v>1.2553188834400229E-2</v>
      </c>
      <c r="W95">
        <v>341.64666007626039</v>
      </c>
      <c r="X95">
        <v>1.4126059454459085E-2</v>
      </c>
      <c r="Y95">
        <v>341.64666007626039</v>
      </c>
      <c r="Z95">
        <v>2.6678645852830706E-2</v>
      </c>
      <c r="AC95">
        <v>341.64666007626039</v>
      </c>
      <c r="AD95">
        <v>2.0214876651817467E-3</v>
      </c>
      <c r="AE95">
        <v>341.64666007626039</v>
      </c>
      <c r="AF95">
        <v>4.6253469010175763E-3</v>
      </c>
    </row>
    <row r="96" spans="2:32" x14ac:dyDescent="0.15">
      <c r="B96" t="s">
        <v>125</v>
      </c>
      <c r="C96">
        <v>92</v>
      </c>
      <c r="D96">
        <f t="shared" si="1"/>
        <v>982.23414771924865</v>
      </c>
      <c r="E96">
        <v>3.6659999999999999</v>
      </c>
      <c r="F96">
        <v>0.42199999999999999</v>
      </c>
      <c r="G96">
        <v>0.61899999999999999</v>
      </c>
      <c r="H96">
        <v>8.2000000000000003E-2</v>
      </c>
      <c r="J96">
        <v>0.14862633238252515</v>
      </c>
      <c r="K96">
        <v>1.1484762047740581E-2</v>
      </c>
      <c r="L96">
        <v>2.2819396487013963E-2</v>
      </c>
      <c r="M96">
        <v>2.1268077866186262E-3</v>
      </c>
      <c r="O96">
        <v>352.3231182036435</v>
      </c>
      <c r="P96">
        <v>0.15127805817713316</v>
      </c>
      <c r="Q96">
        <v>3.7309999999999999</v>
      </c>
      <c r="U96">
        <v>352.3231182036435</v>
      </c>
      <c r="V96">
        <v>1.2133265787317609E-2</v>
      </c>
      <c r="W96">
        <v>352.3231182036435</v>
      </c>
      <c r="X96">
        <v>1.4039302539462076E-2</v>
      </c>
      <c r="Y96">
        <v>352.3231182036435</v>
      </c>
      <c r="Z96">
        <v>2.6843286989261434E-2</v>
      </c>
      <c r="AC96">
        <v>352.3231182036435</v>
      </c>
      <c r="AD96">
        <v>3.352283743300123E-3</v>
      </c>
      <c r="AE96">
        <v>352.3231182036435</v>
      </c>
      <c r="AF96">
        <v>2.9530083772843583E-3</v>
      </c>
    </row>
    <row r="97" spans="2:32" x14ac:dyDescent="0.15">
      <c r="B97" t="s">
        <v>126</v>
      </c>
      <c r="C97">
        <v>93</v>
      </c>
      <c r="D97">
        <f t="shared" si="1"/>
        <v>992.91060584663171</v>
      </c>
      <c r="E97">
        <v>3.6230000000000002</v>
      </c>
      <c r="F97">
        <v>0.41299999999999998</v>
      </c>
      <c r="G97">
        <v>0.64600000000000002</v>
      </c>
      <c r="H97">
        <v>0.10100000000000001</v>
      </c>
      <c r="J97">
        <v>0.14641746497556579</v>
      </c>
      <c r="K97">
        <v>1.1187796041722719E-2</v>
      </c>
      <c r="L97">
        <v>2.3727137913989123E-2</v>
      </c>
      <c r="M97">
        <v>2.6029771551211696E-3</v>
      </c>
      <c r="O97">
        <v>362.99957633102667</v>
      </c>
      <c r="P97">
        <v>0.14956050203349805</v>
      </c>
      <c r="Q97">
        <v>3.69</v>
      </c>
      <c r="U97">
        <v>362.99957633102667</v>
      </c>
      <c r="V97">
        <v>1.2719514709281621E-2</v>
      </c>
      <c r="W97">
        <v>362.99957633102667</v>
      </c>
      <c r="X97">
        <v>1.5045768377643787E-2</v>
      </c>
      <c r="Y97">
        <v>362.99957633102667</v>
      </c>
      <c r="Z97">
        <v>2.7937951758304228E-2</v>
      </c>
      <c r="AC97">
        <v>362.99957633102667</v>
      </c>
      <c r="AD97">
        <v>3.9233080733933482E-3</v>
      </c>
      <c r="AE97">
        <v>362.99957633102667</v>
      </c>
      <c r="AF97">
        <v>3.3990440188696926E-3</v>
      </c>
    </row>
    <row r="98" spans="2:32" x14ac:dyDescent="0.15">
      <c r="B98" t="s">
        <v>127</v>
      </c>
      <c r="C98">
        <v>94</v>
      </c>
      <c r="D98">
        <f t="shared" si="1"/>
        <v>1003.5870639740149</v>
      </c>
      <c r="E98">
        <v>3.617</v>
      </c>
      <c r="F98">
        <v>0.40899999999999997</v>
      </c>
      <c r="G98">
        <v>0.65</v>
      </c>
      <c r="H98">
        <v>3.5000000000000003E-2</v>
      </c>
      <c r="J98">
        <v>0.14646977041295606</v>
      </c>
      <c r="K98">
        <v>1.109733338343416E-2</v>
      </c>
      <c r="L98">
        <v>2.3923145329976577E-2</v>
      </c>
      <c r="M98">
        <v>9.018149024912636E-4</v>
      </c>
      <c r="O98">
        <v>373.67603445840979</v>
      </c>
      <c r="P98">
        <v>0.14982134379450787</v>
      </c>
      <c r="Q98">
        <v>3.6859999999999999</v>
      </c>
      <c r="U98">
        <v>373.67603445840979</v>
      </c>
      <c r="V98">
        <v>1.2393493415956622E-2</v>
      </c>
      <c r="W98">
        <v>373.67603445840979</v>
      </c>
      <c r="X98">
        <v>1.4848051193280884E-2</v>
      </c>
      <c r="Y98">
        <v>373.67603445840979</v>
      </c>
      <c r="Z98">
        <v>2.6785937382873989E-2</v>
      </c>
      <c r="AC98">
        <v>373.67603445840979</v>
      </c>
      <c r="AD98">
        <v>3.0983733539891554E-3</v>
      </c>
      <c r="AE98">
        <v>373.67603445840979</v>
      </c>
      <c r="AF98">
        <v>4.0244717880778148E-3</v>
      </c>
    </row>
    <row r="99" spans="2:32" x14ac:dyDescent="0.15">
      <c r="B99" t="s">
        <v>128</v>
      </c>
      <c r="C99">
        <v>95</v>
      </c>
      <c r="D99">
        <f t="shared" si="1"/>
        <v>1014.2635221013981</v>
      </c>
      <c r="E99">
        <v>3.4580000000000002</v>
      </c>
      <c r="F99">
        <v>0.39</v>
      </c>
      <c r="G99">
        <v>0.63</v>
      </c>
      <c r="H99">
        <v>5.7000000000000002E-2</v>
      </c>
      <c r="J99">
        <v>0.14038079356023797</v>
      </c>
      <c r="K99">
        <v>1.0632628879875117E-2</v>
      </c>
      <c r="L99">
        <v>2.3246337197274133E-2</v>
      </c>
      <c r="M99">
        <v>1.4795403394165846E-3</v>
      </c>
      <c r="U99">
        <v>384.35249258579296</v>
      </c>
      <c r="V99">
        <v>1.2477339501156468E-2</v>
      </c>
      <c r="W99">
        <v>384.35249258579296</v>
      </c>
      <c r="X99">
        <v>1.4787014449240007E-2</v>
      </c>
      <c r="Y99">
        <v>395.02895071317607</v>
      </c>
      <c r="Z99">
        <v>2.8117749329264096E-2</v>
      </c>
      <c r="AC99">
        <v>384.35249258579296</v>
      </c>
      <c r="AD99">
        <v>2.8005250984559603E-3</v>
      </c>
      <c r="AE99">
        <v>384.35249258579296</v>
      </c>
      <c r="AF99">
        <v>3.8030900106336397E-3</v>
      </c>
    </row>
    <row r="100" spans="2:32" x14ac:dyDescent="0.15">
      <c r="B100" t="s">
        <v>129</v>
      </c>
      <c r="C100">
        <v>96</v>
      </c>
      <c r="D100">
        <f t="shared" si="1"/>
        <v>1024.9399802287812</v>
      </c>
      <c r="E100">
        <v>3.371</v>
      </c>
      <c r="F100">
        <v>0.378</v>
      </c>
      <c r="G100">
        <v>0.59099999999999997</v>
      </c>
      <c r="H100">
        <v>2.1999999999999999E-2</v>
      </c>
      <c r="J100">
        <v>0.13630071344904696</v>
      </c>
      <c r="K100">
        <v>1.0247608786886067E-2</v>
      </c>
      <c r="L100">
        <v>2.1722926205941857E-2</v>
      </c>
      <c r="M100">
        <v>5.7627139877354408E-4</v>
      </c>
      <c r="R100">
        <v>0</v>
      </c>
      <c r="S100">
        <v>3.367</v>
      </c>
      <c r="U100">
        <v>395.02895071317607</v>
      </c>
      <c r="V100">
        <v>1.248287981788504E-2</v>
      </c>
      <c r="W100">
        <v>395.02895071317607</v>
      </c>
      <c r="X100">
        <v>1.4627011214041932E-2</v>
      </c>
      <c r="Y100">
        <v>459.08769947747487</v>
      </c>
      <c r="Z100">
        <v>2.9528890224660004E-2</v>
      </c>
      <c r="AC100">
        <v>395.02895071317607</v>
      </c>
      <c r="AD100">
        <v>3.1269739022758117E-3</v>
      </c>
      <c r="AE100">
        <v>395.02895071317607</v>
      </c>
      <c r="AF100">
        <v>2.7753816149720589E-3</v>
      </c>
    </row>
    <row r="101" spans="2:32" x14ac:dyDescent="0.15">
      <c r="B101" t="s">
        <v>130</v>
      </c>
      <c r="C101">
        <v>97</v>
      </c>
      <c r="D101">
        <f t="shared" si="1"/>
        <v>1035.6164383561643</v>
      </c>
      <c r="E101">
        <v>3.367</v>
      </c>
      <c r="F101">
        <v>0.35799999999999998</v>
      </c>
      <c r="G101">
        <v>0.52500000000000002</v>
      </c>
      <c r="H101">
        <v>3.7999999999999999E-2</v>
      </c>
      <c r="J101">
        <v>0.13658133463553895</v>
      </c>
      <c r="K101">
        <v>9.7414996650576919E-3</v>
      </c>
      <c r="L101">
        <v>1.9357787252158344E-2</v>
      </c>
      <c r="M101">
        <v>9.766542080649099E-4</v>
      </c>
      <c r="R101">
        <v>10.676458127383137</v>
      </c>
      <c r="S101">
        <v>3.371</v>
      </c>
      <c r="U101">
        <v>405.70540884055919</v>
      </c>
      <c r="V101">
        <v>1.2448313927018952E-2</v>
      </c>
      <c r="W101">
        <v>405.70540884055919</v>
      </c>
      <c r="X101">
        <v>1.4132242774421893E-2</v>
      </c>
      <c r="Y101">
        <v>501.79353198700744</v>
      </c>
      <c r="Z101">
        <v>2.9756988762920142E-2</v>
      </c>
      <c r="AC101">
        <v>405.70540884055919</v>
      </c>
      <c r="AD101">
        <v>2.8189568612287403E-3</v>
      </c>
      <c r="AE101">
        <v>405.70540884055919</v>
      </c>
      <c r="AF101">
        <v>3.1266023837216578E-3</v>
      </c>
    </row>
    <row r="102" spans="2:32" x14ac:dyDescent="0.15">
      <c r="R102">
        <v>21.352916254766274</v>
      </c>
      <c r="S102">
        <v>3.4580000000000002</v>
      </c>
      <c r="U102">
        <v>416.38186696794236</v>
      </c>
      <c r="V102">
        <v>1.2638902793072381E-2</v>
      </c>
      <c r="W102">
        <v>416.38186696794236</v>
      </c>
      <c r="X102">
        <v>1.491564513298739E-2</v>
      </c>
      <c r="Y102">
        <v>512.46999011439061</v>
      </c>
      <c r="Z102">
        <v>2.9487781219687727E-2</v>
      </c>
      <c r="AC102">
        <v>416.38186696794236</v>
      </c>
      <c r="AD102">
        <v>3.1534688156972671E-3</v>
      </c>
      <c r="AE102">
        <v>416.38186696794236</v>
      </c>
      <c r="AF102">
        <v>4.0359980948083529E-3</v>
      </c>
    </row>
    <row r="103" spans="2:32" x14ac:dyDescent="0.15">
      <c r="R103">
        <v>32.029374382149413</v>
      </c>
      <c r="S103">
        <v>3.617</v>
      </c>
      <c r="U103">
        <v>427.05832509532547</v>
      </c>
      <c r="V103">
        <v>1.3375E-2</v>
      </c>
      <c r="W103">
        <v>427.05832509532547</v>
      </c>
      <c r="X103">
        <v>1.4736195780886804E-2</v>
      </c>
      <c r="Y103">
        <v>523.14644824177367</v>
      </c>
      <c r="Z103">
        <v>2.978369280248281E-2</v>
      </c>
      <c r="AC103">
        <v>427.05832509532547</v>
      </c>
      <c r="AD103">
        <v>3.1749999999999999E-3</v>
      </c>
      <c r="AE103">
        <v>427.05832509532547</v>
      </c>
      <c r="AF103">
        <v>3.58380271541975E-3</v>
      </c>
    </row>
    <row r="104" spans="2:32" x14ac:dyDescent="0.15">
      <c r="R104">
        <v>42.705832509532549</v>
      </c>
      <c r="S104">
        <v>3.6230000000000002</v>
      </c>
      <c r="U104">
        <v>437.73478322270864</v>
      </c>
      <c r="V104">
        <v>1.3122554390358429E-2</v>
      </c>
      <c r="W104">
        <v>437.73478322270864</v>
      </c>
      <c r="X104">
        <v>1.4593424198050039E-2</v>
      </c>
      <c r="Y104">
        <v>533.82290636915684</v>
      </c>
      <c r="Z104">
        <v>2.9840088693462614E-2</v>
      </c>
      <c r="AC104">
        <v>437.73478322270864</v>
      </c>
      <c r="AD104">
        <v>3.1303803412114574E-3</v>
      </c>
      <c r="AE104">
        <v>437.73478322270864</v>
      </c>
      <c r="AF104">
        <v>3.7797719621021544E-3</v>
      </c>
    </row>
    <row r="105" spans="2:32" x14ac:dyDescent="0.15">
      <c r="R105">
        <v>53.382290636915684</v>
      </c>
      <c r="S105">
        <v>3.6659999999999999</v>
      </c>
      <c r="U105">
        <v>448.41124135009176</v>
      </c>
      <c r="V105">
        <v>1.3092062936844539E-2</v>
      </c>
      <c r="W105">
        <v>448.41124135009176</v>
      </c>
      <c r="X105">
        <v>1.5105759070645684E-2</v>
      </c>
      <c r="AC105">
        <v>448.41124135009176</v>
      </c>
      <c r="AD105">
        <v>2.0987276463643916E-3</v>
      </c>
      <c r="AE105">
        <v>448.41124135009176</v>
      </c>
      <c r="AF105">
        <v>3.3012586048430962E-3</v>
      </c>
    </row>
    <row r="106" spans="2:32" x14ac:dyDescent="0.15">
      <c r="R106">
        <v>64.058748764298826</v>
      </c>
      <c r="S106">
        <v>3.722</v>
      </c>
      <c r="U106">
        <v>459.08769947747487</v>
      </c>
      <c r="V106">
        <v>1.3674956796152979E-2</v>
      </c>
      <c r="W106">
        <v>459.08769947747487</v>
      </c>
      <c r="X106">
        <v>1.4307421975149609E-2</v>
      </c>
      <c r="AC106">
        <v>459.08769947747487</v>
      </c>
      <c r="AD106">
        <v>3.8069476795151149E-3</v>
      </c>
      <c r="AE106">
        <v>459.08769947747487</v>
      </c>
      <c r="AF106">
        <v>3.7519463221546176E-3</v>
      </c>
    </row>
    <row r="107" spans="2:32" x14ac:dyDescent="0.15">
      <c r="R107">
        <v>74.735206891681955</v>
      </c>
      <c r="S107">
        <v>3.7519999999999998</v>
      </c>
      <c r="U107">
        <v>469.76415760485804</v>
      </c>
      <c r="V107">
        <v>1.3306819745119373E-2</v>
      </c>
      <c r="AC107">
        <v>469.76415760485804</v>
      </c>
      <c r="AD107">
        <v>3.1766280218612037E-3</v>
      </c>
      <c r="AE107">
        <v>469.76415760485804</v>
      </c>
      <c r="AF107">
        <v>2.6277755879647881E-3</v>
      </c>
    </row>
    <row r="108" spans="2:32" x14ac:dyDescent="0.15">
      <c r="R108">
        <v>85.411665019065097</v>
      </c>
      <c r="S108">
        <v>3.7679999999999998</v>
      </c>
      <c r="U108">
        <v>480.44061573224116</v>
      </c>
      <c r="V108">
        <v>1.409685011768241E-2</v>
      </c>
      <c r="AC108">
        <v>480.44061573224116</v>
      </c>
      <c r="AD108">
        <v>2.6040362561971057E-3</v>
      </c>
      <c r="AE108">
        <v>480.44061573224116</v>
      </c>
      <c r="AF108">
        <v>4.1191559474994853E-3</v>
      </c>
    </row>
    <row r="109" spans="2:32" x14ac:dyDescent="0.15">
      <c r="R109">
        <v>96.08812314644824</v>
      </c>
      <c r="S109">
        <v>3.7719999999999998</v>
      </c>
      <c r="U109">
        <v>491.11707385962433</v>
      </c>
      <c r="V109">
        <v>1.3431059324688343E-2</v>
      </c>
      <c r="AC109">
        <v>491.11707385962433</v>
      </c>
      <c r="AD109">
        <v>3.5832863496836438E-3</v>
      </c>
      <c r="AE109">
        <v>491.11707385962433</v>
      </c>
      <c r="AF109">
        <v>4.4843049327354259E-3</v>
      </c>
    </row>
    <row r="110" spans="2:32" x14ac:dyDescent="0.15">
      <c r="R110">
        <v>106.76458127383137</v>
      </c>
      <c r="S110">
        <v>3.8140000000000001</v>
      </c>
      <c r="U110">
        <v>501.79353198700744</v>
      </c>
      <c r="V110">
        <v>1.5041169256951224E-2</v>
      </c>
      <c r="AC110">
        <v>501.79353198700744</v>
      </c>
      <c r="AD110">
        <v>3.9542508196311037E-3</v>
      </c>
      <c r="AE110">
        <v>501.79353198700744</v>
      </c>
      <c r="AF110">
        <v>5.0610393921741801E-3</v>
      </c>
    </row>
    <row r="111" spans="2:32" x14ac:dyDescent="0.15">
      <c r="R111">
        <v>117.44103940121451</v>
      </c>
      <c r="S111">
        <v>3.8220000000000001</v>
      </c>
      <c r="U111">
        <v>512.46999011439061</v>
      </c>
      <c r="V111">
        <v>1.3967896367220503E-2</v>
      </c>
      <c r="AC111">
        <v>512.46999011439061</v>
      </c>
      <c r="AD111">
        <v>3.3793297662630243E-3</v>
      </c>
      <c r="AE111">
        <v>512.46999011439061</v>
      </c>
      <c r="AF111">
        <v>3.1535674732040622E-3</v>
      </c>
    </row>
    <row r="112" spans="2:32" x14ac:dyDescent="0.15">
      <c r="R112">
        <v>128.11749752859765</v>
      </c>
      <c r="S112">
        <v>3.8359999999999999</v>
      </c>
      <c r="U112">
        <v>523.14644824177367</v>
      </c>
      <c r="V112">
        <v>1.3590374110712745E-2</v>
      </c>
      <c r="AC112">
        <v>523.14644824177367</v>
      </c>
      <c r="AD112">
        <v>3.1535674732040622E-3</v>
      </c>
      <c r="AE112">
        <v>523.14644824177367</v>
      </c>
      <c r="AF112">
        <v>3.3793297662630243E-3</v>
      </c>
    </row>
    <row r="113" spans="18:32" x14ac:dyDescent="0.15">
      <c r="R113">
        <v>138.7939556559808</v>
      </c>
      <c r="S113">
        <v>3.8370000000000002</v>
      </c>
      <c r="U113">
        <v>533.82290636915684</v>
      </c>
      <c r="V113">
        <v>1.3629729848231454E-2</v>
      </c>
      <c r="AC113">
        <v>533.82290636915684</v>
      </c>
      <c r="AD113">
        <v>5.0610393921741801E-3</v>
      </c>
      <c r="AE113">
        <v>533.82290636915684</v>
      </c>
      <c r="AF113">
        <v>3.9542508196311037E-3</v>
      </c>
    </row>
    <row r="114" spans="18:32" x14ac:dyDescent="0.15">
      <c r="R114">
        <v>149.47041378336391</v>
      </c>
      <c r="S114">
        <v>3.8069999999999999</v>
      </c>
      <c r="U114">
        <v>544.49936449654001</v>
      </c>
      <c r="V114">
        <v>1.4755617907157353E-2</v>
      </c>
      <c r="AC114">
        <v>544.49936449654001</v>
      </c>
      <c r="AD114">
        <v>4.4843049327354259E-3</v>
      </c>
      <c r="AE114">
        <v>544.49936449654001</v>
      </c>
      <c r="AF114">
        <v>3.5832863496836438E-3</v>
      </c>
    </row>
    <row r="115" spans="18:32" x14ac:dyDescent="0.15">
      <c r="R115">
        <v>160.14687191074705</v>
      </c>
      <c r="S115">
        <v>3.8460000000000001</v>
      </c>
      <c r="U115">
        <v>555.17582262392318</v>
      </c>
      <c r="V115">
        <v>1.4329669780998209E-2</v>
      </c>
      <c r="AC115">
        <v>555.17582262392318</v>
      </c>
      <c r="AD115">
        <v>4.1191559474994853E-3</v>
      </c>
      <c r="AE115">
        <v>555.17582262392318</v>
      </c>
      <c r="AF115">
        <v>2.6040362561971057E-3</v>
      </c>
    </row>
    <row r="116" spans="18:32" x14ac:dyDescent="0.15">
      <c r="R116">
        <v>170.82333003813019</v>
      </c>
      <c r="S116">
        <v>3.8639999999999999</v>
      </c>
      <c r="U116">
        <v>565.85228075130624</v>
      </c>
      <c r="V116">
        <v>1.4715543292602811E-2</v>
      </c>
      <c r="AC116">
        <v>565.85228075130624</v>
      </c>
      <c r="AD116">
        <v>2.6277755879647881E-3</v>
      </c>
    </row>
    <row r="117" spans="18:32" x14ac:dyDescent="0.15">
      <c r="R117">
        <v>181.49978816551334</v>
      </c>
      <c r="S117">
        <v>3.8849999999999998</v>
      </c>
      <c r="U117">
        <v>576.52873887868941</v>
      </c>
      <c r="V117">
        <v>1.4307421975149609E-2</v>
      </c>
      <c r="AC117">
        <v>576.52873887868941</v>
      </c>
      <c r="AD117">
        <v>3.7519463221546176E-3</v>
      </c>
    </row>
    <row r="118" spans="18:32" x14ac:dyDescent="0.15">
      <c r="R118">
        <v>192.17624629289648</v>
      </c>
      <c r="S118">
        <v>3.8849999999999998</v>
      </c>
      <c r="U118">
        <v>587.20519700607258</v>
      </c>
      <c r="V118">
        <v>1.5105759070645684E-2</v>
      </c>
      <c r="AC118">
        <v>587.20519700607258</v>
      </c>
      <c r="AD118">
        <v>3.3012586048430962E-3</v>
      </c>
    </row>
    <row r="119" spans="18:32" x14ac:dyDescent="0.15">
      <c r="R119">
        <v>202.85270442027959</v>
      </c>
      <c r="S119">
        <v>3.9</v>
      </c>
      <c r="U119">
        <v>597.88165513345564</v>
      </c>
      <c r="V119">
        <v>1.4593424198050039E-2</v>
      </c>
      <c r="AC119">
        <v>597.88165513345564</v>
      </c>
      <c r="AD119">
        <v>3.7797719621021544E-3</v>
      </c>
    </row>
    <row r="120" spans="18:32" x14ac:dyDescent="0.15">
      <c r="R120">
        <v>213.52916254766274</v>
      </c>
      <c r="S120">
        <v>3.8780000000000001</v>
      </c>
      <c r="U120">
        <v>608.55811326083881</v>
      </c>
      <c r="V120">
        <v>1.4736195780886804E-2</v>
      </c>
      <c r="AC120">
        <v>608.55811326083881</v>
      </c>
      <c r="AD120">
        <v>3.58380271541975E-3</v>
      </c>
    </row>
    <row r="121" spans="18:32" x14ac:dyDescent="0.15">
      <c r="R121">
        <v>224.20562067504588</v>
      </c>
      <c r="S121">
        <v>3.907</v>
      </c>
      <c r="U121">
        <v>619.23457138822198</v>
      </c>
      <c r="V121">
        <v>1.491564513298739E-2</v>
      </c>
      <c r="AC121">
        <v>619.23457138822198</v>
      </c>
      <c r="AD121">
        <v>4.0359980948083529E-3</v>
      </c>
    </row>
    <row r="122" spans="18:32" x14ac:dyDescent="0.15">
      <c r="R122">
        <v>234.88207880242902</v>
      </c>
      <c r="S122">
        <v>3.9929999999999999</v>
      </c>
      <c r="U122">
        <v>629.91102951560504</v>
      </c>
      <c r="V122">
        <v>1.4132242774421893E-2</v>
      </c>
      <c r="AC122">
        <v>629.91102951560504</v>
      </c>
      <c r="AD122">
        <v>3.1266023837216578E-3</v>
      </c>
    </row>
    <row r="123" spans="18:32" x14ac:dyDescent="0.15">
      <c r="R123">
        <v>245.55853692981216</v>
      </c>
      <c r="S123">
        <v>3.907</v>
      </c>
      <c r="U123">
        <v>640.58748764298821</v>
      </c>
      <c r="V123">
        <v>1.4627011214041932E-2</v>
      </c>
      <c r="AC123">
        <v>640.58748764298821</v>
      </c>
      <c r="AD123">
        <v>2.7753816149720589E-3</v>
      </c>
    </row>
    <row r="124" spans="18:32" x14ac:dyDescent="0.15">
      <c r="R124">
        <v>256.23499505719531</v>
      </c>
      <c r="S124">
        <v>3.9980000000000002</v>
      </c>
      <c r="U124">
        <v>651.26394577037138</v>
      </c>
      <c r="V124">
        <v>1.4787014449240007E-2</v>
      </c>
      <c r="AC124">
        <v>651.26394577037138</v>
      </c>
      <c r="AD124">
        <v>3.8030900106336397E-3</v>
      </c>
    </row>
    <row r="125" spans="18:32" x14ac:dyDescent="0.15">
      <c r="R125">
        <v>266.91145318457842</v>
      </c>
      <c r="S125">
        <v>3.927</v>
      </c>
      <c r="U125">
        <v>661.94040389775455</v>
      </c>
      <c r="V125">
        <v>1.4848051193280884E-2</v>
      </c>
      <c r="AC125">
        <v>661.94040389775455</v>
      </c>
      <c r="AD125">
        <v>4.0244717880778148E-3</v>
      </c>
    </row>
    <row r="126" spans="18:32" x14ac:dyDescent="0.15">
      <c r="R126">
        <v>277.58791131196159</v>
      </c>
      <c r="S126">
        <v>3.863</v>
      </c>
      <c r="AC126">
        <v>672.61686202513761</v>
      </c>
      <c r="AD126">
        <v>3.3990440188696926E-3</v>
      </c>
    </row>
    <row r="127" spans="18:32" x14ac:dyDescent="0.15">
      <c r="R127">
        <v>288.2643694393447</v>
      </c>
      <c r="S127">
        <v>3.8919999999999999</v>
      </c>
      <c r="AC127">
        <v>683.29332015252078</v>
      </c>
      <c r="AD127">
        <v>2.9530083772843583E-3</v>
      </c>
    </row>
    <row r="128" spans="18:32" x14ac:dyDescent="0.15">
      <c r="R128">
        <v>298.94082756672782</v>
      </c>
      <c r="S128">
        <v>3.95</v>
      </c>
      <c r="AC128">
        <v>693.96977827990395</v>
      </c>
      <c r="AD128">
        <v>4.6253469010175763E-3</v>
      </c>
    </row>
    <row r="129" spans="18:30" x14ac:dyDescent="0.15">
      <c r="R129">
        <v>309.61728569411099</v>
      </c>
      <c r="S129">
        <v>3.9039999999999999</v>
      </c>
      <c r="AC129">
        <v>704.64623640728701</v>
      </c>
      <c r="AD129">
        <v>4.0325610519724485E-3</v>
      </c>
    </row>
    <row r="130" spans="18:30" x14ac:dyDescent="0.15">
      <c r="R130">
        <v>320.2937438214941</v>
      </c>
      <c r="S130">
        <v>3.952</v>
      </c>
      <c r="AC130">
        <v>715.32269453467018</v>
      </c>
      <c r="AD130">
        <v>4.2120834142947575E-3</v>
      </c>
    </row>
    <row r="131" spans="18:30" x14ac:dyDescent="0.15">
      <c r="R131">
        <v>330.97020194887727</v>
      </c>
      <c r="S131">
        <v>3.8759999999999999</v>
      </c>
      <c r="AC131">
        <v>725.99915266205335</v>
      </c>
      <c r="AD131">
        <v>4.1257477917872615E-3</v>
      </c>
    </row>
    <row r="132" spans="18:30" x14ac:dyDescent="0.15">
      <c r="R132">
        <v>341.64666007626039</v>
      </c>
      <c r="S132">
        <v>3.8570000000000002</v>
      </c>
      <c r="AC132">
        <v>736.67561078943652</v>
      </c>
      <c r="AD132">
        <v>3.4108935412473585E-3</v>
      </c>
    </row>
    <row r="133" spans="18:30" x14ac:dyDescent="0.15">
      <c r="R133">
        <v>352.3231182036435</v>
      </c>
      <c r="S133">
        <v>3.85</v>
      </c>
      <c r="AC133">
        <v>747.35206891681958</v>
      </c>
      <c r="AD133">
        <v>3.5481150638723177E-3</v>
      </c>
    </row>
    <row r="134" spans="18:30" x14ac:dyDescent="0.15">
      <c r="R134">
        <v>362.99957633102667</v>
      </c>
      <c r="S134">
        <v>3.831</v>
      </c>
    </row>
    <row r="135" spans="18:30" x14ac:dyDescent="0.15">
      <c r="R135">
        <v>373.67603445840979</v>
      </c>
      <c r="S135">
        <v>3.8780000000000001</v>
      </c>
    </row>
    <row r="136" spans="18:30" x14ac:dyDescent="0.15">
      <c r="R136">
        <v>384.35249258579296</v>
      </c>
      <c r="S136">
        <v>3.8860000000000001</v>
      </c>
    </row>
    <row r="137" spans="18:30" x14ac:dyDescent="0.15">
      <c r="R137">
        <v>395.02895071317607</v>
      </c>
      <c r="S137">
        <v>3.883</v>
      </c>
    </row>
    <row r="138" spans="18:30" x14ac:dyDescent="0.15">
      <c r="R138">
        <v>405.70540884055919</v>
      </c>
      <c r="S138">
        <v>3.8690000000000002</v>
      </c>
    </row>
    <row r="139" spans="18:30" x14ac:dyDescent="0.15">
      <c r="R139">
        <v>416.38186696794236</v>
      </c>
      <c r="S139">
        <v>3.903</v>
      </c>
    </row>
    <row r="140" spans="18:30" x14ac:dyDescent="0.15">
      <c r="R140">
        <v>427.05832509532547</v>
      </c>
      <c r="S140">
        <v>3.9540000000000002</v>
      </c>
    </row>
    <row r="141" spans="18:30" x14ac:dyDescent="0.15">
      <c r="R141">
        <v>437.73478322270864</v>
      </c>
      <c r="S141">
        <v>3.8410000000000002</v>
      </c>
    </row>
    <row r="142" spans="18:30" x14ac:dyDescent="0.15">
      <c r="R142">
        <v>448.41124135009176</v>
      </c>
      <c r="S142">
        <v>3.9020000000000001</v>
      </c>
    </row>
    <row r="143" spans="18:30" x14ac:dyDescent="0.15">
      <c r="R143">
        <v>459.08769947747487</v>
      </c>
      <c r="S143">
        <v>3.8969999999999998</v>
      </c>
    </row>
    <row r="144" spans="18:30" x14ac:dyDescent="0.15">
      <c r="R144">
        <v>469.76415760485804</v>
      </c>
      <c r="S144">
        <v>3.9180000000000001</v>
      </c>
    </row>
  </sheetData>
  <sortState ref="R100:S144">
    <sortCondition descending="1" ref="R108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Summary</vt:lpstr>
      <vt:lpstr>LINES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2019-06-11T12:53:02Z</dcterms:modified>
</cp:coreProperties>
</file>