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1"/>
  </bookViews>
  <sheets>
    <sheet name="Data" sheetId="1" r:id="rId1"/>
    <sheet name="Lin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O132" i="1" l="1"/>
  <c r="AP132" i="1"/>
  <c r="AQ132" i="1"/>
  <c r="AR132" i="1"/>
  <c r="AS132" i="1"/>
  <c r="AT132" i="1"/>
  <c r="AU132" i="1"/>
  <c r="AV132" i="1"/>
  <c r="AW132" i="1"/>
  <c r="BB132" i="1" s="1"/>
  <c r="AX132" i="1"/>
  <c r="AY132" i="1"/>
  <c r="AZ132" i="1"/>
  <c r="BA132" i="1"/>
  <c r="BD132" i="1"/>
  <c r="BE132" i="1"/>
  <c r="BF132" i="1"/>
  <c r="BG132" i="1"/>
  <c r="BH132" i="1"/>
  <c r="BI132" i="1"/>
  <c r="BJ132" i="1"/>
  <c r="BK132" i="1"/>
  <c r="BL132" i="1"/>
  <c r="BM132" i="1"/>
  <c r="BN132" i="1"/>
  <c r="BO132" i="1"/>
  <c r="O133" i="1"/>
  <c r="AP133" i="1"/>
  <c r="AQ133" i="1"/>
  <c r="AR133" i="1"/>
  <c r="AS133" i="1"/>
  <c r="AT133" i="1"/>
  <c r="AV133" i="1"/>
  <c r="AW133" i="1"/>
  <c r="AX133" i="1"/>
  <c r="AY133" i="1"/>
  <c r="AZ133" i="1"/>
  <c r="BA133" i="1"/>
  <c r="BD133" i="1"/>
  <c r="BE133" i="1"/>
  <c r="BF133" i="1"/>
  <c r="BG133" i="1"/>
  <c r="BQ133" i="1" s="1"/>
  <c r="BH133" i="1"/>
  <c r="AU133" i="1" s="1"/>
  <c r="BB133" i="1" s="1"/>
  <c r="BI133" i="1"/>
  <c r="AD133" i="1" s="1"/>
  <c r="BJ133" i="1"/>
  <c r="AF133" i="1" s="1"/>
  <c r="BK133" i="1"/>
  <c r="AG133" i="1" s="1"/>
  <c r="BL133" i="1"/>
  <c r="BM133" i="1"/>
  <c r="AI133" i="1" s="1"/>
  <c r="BN133" i="1"/>
  <c r="BO133" i="1"/>
  <c r="O134" i="1"/>
  <c r="AP134" i="1"/>
  <c r="BB134" i="1" s="1"/>
  <c r="AQ134" i="1"/>
  <c r="AR134" i="1"/>
  <c r="AS134" i="1"/>
  <c r="AV134" i="1"/>
  <c r="AW134" i="1"/>
  <c r="AX134" i="1"/>
  <c r="AY134" i="1"/>
  <c r="AZ134" i="1"/>
  <c r="BA134" i="1"/>
  <c r="BD134" i="1"/>
  <c r="BQ134" i="1" s="1"/>
  <c r="BE134" i="1"/>
  <c r="AA134" i="1" s="1"/>
  <c r="BF134" i="1"/>
  <c r="AB134" i="1" s="1"/>
  <c r="BG134" i="1"/>
  <c r="AC134" i="1" s="1"/>
  <c r="BH134" i="1"/>
  <c r="AU134" i="1" s="1"/>
  <c r="BI134" i="1"/>
  <c r="AT134" i="1" s="1"/>
  <c r="BJ134" i="1"/>
  <c r="BK134" i="1"/>
  <c r="BL134" i="1"/>
  <c r="BM134" i="1"/>
  <c r="AI134" i="1" s="1"/>
  <c r="BN134" i="1"/>
  <c r="AJ134" i="1" s="1"/>
  <c r="BO134" i="1"/>
  <c r="AK134" i="1" s="1"/>
  <c r="BP134" i="1"/>
  <c r="O135" i="1"/>
  <c r="AP135" i="1"/>
  <c r="AQ135" i="1"/>
  <c r="AR135" i="1"/>
  <c r="BB135" i="1" s="1"/>
  <c r="AS135" i="1"/>
  <c r="AU135" i="1"/>
  <c r="AV135" i="1"/>
  <c r="AW135" i="1"/>
  <c r="AX135" i="1"/>
  <c r="AY135" i="1"/>
  <c r="AZ135" i="1"/>
  <c r="BA135" i="1"/>
  <c r="BD135" i="1"/>
  <c r="BE135" i="1"/>
  <c r="BF135" i="1"/>
  <c r="BG135" i="1"/>
  <c r="BH135" i="1"/>
  <c r="BI135" i="1"/>
  <c r="AT135" i="1" s="1"/>
  <c r="BJ135" i="1"/>
  <c r="BK135" i="1"/>
  <c r="BL135" i="1"/>
  <c r="BM135" i="1"/>
  <c r="BN135" i="1"/>
  <c r="BO135" i="1"/>
  <c r="O136" i="1"/>
  <c r="AP136" i="1"/>
  <c r="BB136" i="1" s="1"/>
  <c r="AQ136" i="1"/>
  <c r="AR136" i="1"/>
  <c r="AS136" i="1"/>
  <c r="AV136" i="1"/>
  <c r="AW136" i="1"/>
  <c r="AX136" i="1"/>
  <c r="AY136" i="1"/>
  <c r="AZ136" i="1"/>
  <c r="BA136" i="1"/>
  <c r="BD136" i="1"/>
  <c r="BE136" i="1"/>
  <c r="BF136" i="1"/>
  <c r="BP136" i="1" s="1"/>
  <c r="BG136" i="1"/>
  <c r="BH136" i="1"/>
  <c r="AU136" i="1" s="1"/>
  <c r="BI136" i="1"/>
  <c r="AT136" i="1" s="1"/>
  <c r="BJ136" i="1"/>
  <c r="BK136" i="1"/>
  <c r="BL136" i="1"/>
  <c r="BM136" i="1"/>
  <c r="BN136" i="1"/>
  <c r="BO136" i="1"/>
  <c r="O137" i="1"/>
  <c r="AP137" i="1"/>
  <c r="BB137" i="1" s="1"/>
  <c r="AQ137" i="1"/>
  <c r="AR137" i="1"/>
  <c r="AS137" i="1"/>
  <c r="AT137" i="1"/>
  <c r="AU137" i="1"/>
  <c r="AV137" i="1"/>
  <c r="AW137" i="1"/>
  <c r="AX137" i="1"/>
  <c r="AY137" i="1"/>
  <c r="AZ137" i="1"/>
  <c r="BA137" i="1"/>
  <c r="BD137" i="1"/>
  <c r="BE137" i="1"/>
  <c r="BF137" i="1"/>
  <c r="BG137" i="1"/>
  <c r="BH137" i="1"/>
  <c r="BI137" i="1"/>
  <c r="BJ137" i="1"/>
  <c r="BK137" i="1"/>
  <c r="BL137" i="1"/>
  <c r="BM137" i="1"/>
  <c r="BN137" i="1"/>
  <c r="BO137" i="1"/>
  <c r="O138" i="1"/>
  <c r="AP138" i="1"/>
  <c r="AQ138" i="1"/>
  <c r="AR138" i="1"/>
  <c r="BB138" i="1" s="1"/>
  <c r="AS138" i="1"/>
  <c r="AU138" i="1"/>
  <c r="AV138" i="1"/>
  <c r="AW138" i="1"/>
  <c r="AX138" i="1"/>
  <c r="AY138" i="1"/>
  <c r="AZ138" i="1"/>
  <c r="BA138" i="1"/>
  <c r="BD138" i="1"/>
  <c r="BP138" i="1" s="1"/>
  <c r="BE138" i="1"/>
  <c r="BF138" i="1"/>
  <c r="BG138" i="1"/>
  <c r="BH138" i="1"/>
  <c r="BI138" i="1"/>
  <c r="AT138" i="1" s="1"/>
  <c r="BJ138" i="1"/>
  <c r="BK138" i="1"/>
  <c r="BL138" i="1"/>
  <c r="BM138" i="1"/>
  <c r="BN138" i="1"/>
  <c r="BO138" i="1"/>
  <c r="O139" i="1"/>
  <c r="AP139" i="1"/>
  <c r="BB139" i="1" s="1"/>
  <c r="AQ139" i="1"/>
  <c r="AR139" i="1"/>
  <c r="AS139" i="1"/>
  <c r="AV139" i="1"/>
  <c r="AW139" i="1"/>
  <c r="AX139" i="1"/>
  <c r="AY139" i="1"/>
  <c r="AZ139" i="1"/>
  <c r="BA139" i="1"/>
  <c r="BD139" i="1"/>
  <c r="BE139" i="1"/>
  <c r="BF139" i="1"/>
  <c r="AB139" i="1" s="1"/>
  <c r="BG139" i="1"/>
  <c r="AC139" i="1" s="1"/>
  <c r="BH139" i="1"/>
  <c r="AU139" i="1" s="1"/>
  <c r="BI139" i="1"/>
  <c r="AT139" i="1" s="1"/>
  <c r="BJ139" i="1"/>
  <c r="BK139" i="1"/>
  <c r="BL139" i="1"/>
  <c r="BM139" i="1"/>
  <c r="BN139" i="1"/>
  <c r="AJ139" i="1" s="1"/>
  <c r="BO139" i="1"/>
  <c r="AK139" i="1" s="1"/>
  <c r="BQ139" i="1"/>
  <c r="AF139" i="1" s="1"/>
  <c r="O140" i="1"/>
  <c r="AP140" i="1"/>
  <c r="AQ140" i="1"/>
  <c r="AR140" i="1"/>
  <c r="AS140" i="1"/>
  <c r="AT140" i="1"/>
  <c r="AU140" i="1"/>
  <c r="AV140" i="1"/>
  <c r="AW140" i="1"/>
  <c r="BB140" i="1" s="1"/>
  <c r="AX140" i="1"/>
  <c r="AY140" i="1"/>
  <c r="AZ140" i="1"/>
  <c r="BA140" i="1"/>
  <c r="BD140" i="1"/>
  <c r="BE140" i="1"/>
  <c r="BF140" i="1"/>
  <c r="BG140" i="1"/>
  <c r="BH140" i="1"/>
  <c r="BI140" i="1"/>
  <c r="BJ140" i="1"/>
  <c r="BK140" i="1"/>
  <c r="BL140" i="1"/>
  <c r="BM140" i="1"/>
  <c r="BN140" i="1"/>
  <c r="BO140" i="1"/>
  <c r="O141" i="1"/>
  <c r="AP141" i="1"/>
  <c r="AQ141" i="1"/>
  <c r="AR141" i="1"/>
  <c r="AS141" i="1"/>
  <c r="AT141" i="1"/>
  <c r="AV141" i="1"/>
  <c r="AW141" i="1"/>
  <c r="AX141" i="1"/>
  <c r="AY141" i="1"/>
  <c r="AZ141" i="1"/>
  <c r="BA141" i="1"/>
  <c r="BD141" i="1"/>
  <c r="BE141" i="1"/>
  <c r="BF141" i="1"/>
  <c r="BG141" i="1"/>
  <c r="BQ141" i="1" s="1"/>
  <c r="BH141" i="1"/>
  <c r="AU141" i="1" s="1"/>
  <c r="BB141" i="1" s="1"/>
  <c r="BI141" i="1"/>
  <c r="AD141" i="1" s="1"/>
  <c r="BJ141" i="1"/>
  <c r="AF141" i="1" s="1"/>
  <c r="BK141" i="1"/>
  <c r="AG141" i="1" s="1"/>
  <c r="BL141" i="1"/>
  <c r="BM141" i="1"/>
  <c r="BN141" i="1"/>
  <c r="BO141" i="1"/>
  <c r="O142" i="1"/>
  <c r="AP142" i="1"/>
  <c r="AQ142" i="1"/>
  <c r="AR142" i="1"/>
  <c r="AS142" i="1"/>
  <c r="AV142" i="1"/>
  <c r="AW142" i="1"/>
  <c r="AX142" i="1"/>
  <c r="AY142" i="1"/>
  <c r="AZ142" i="1"/>
  <c r="BA142" i="1"/>
  <c r="BD142" i="1"/>
  <c r="BQ142" i="1" s="1"/>
  <c r="BE142" i="1"/>
  <c r="AA142" i="1" s="1"/>
  <c r="BF142" i="1"/>
  <c r="AB142" i="1" s="1"/>
  <c r="BG142" i="1"/>
  <c r="BH142" i="1"/>
  <c r="BI142" i="1"/>
  <c r="AT142" i="1" s="1"/>
  <c r="BJ142" i="1"/>
  <c r="BK142" i="1"/>
  <c r="BL142" i="1"/>
  <c r="BM142" i="1"/>
  <c r="AI142" i="1" s="1"/>
  <c r="BN142" i="1"/>
  <c r="AJ142" i="1" s="1"/>
  <c r="BO142" i="1"/>
  <c r="O143" i="1"/>
  <c r="AP143" i="1"/>
  <c r="AQ143" i="1"/>
  <c r="AR143" i="1"/>
  <c r="BB143" i="1" s="1"/>
  <c r="AS143" i="1"/>
  <c r="AU143" i="1"/>
  <c r="AV143" i="1"/>
  <c r="AW143" i="1"/>
  <c r="AX143" i="1"/>
  <c r="AY143" i="1"/>
  <c r="AZ143" i="1"/>
  <c r="BA143" i="1"/>
  <c r="BD143" i="1"/>
  <c r="BQ143" i="1" s="1"/>
  <c r="BE143" i="1"/>
  <c r="AA143" i="1" s="1"/>
  <c r="BF143" i="1"/>
  <c r="BG143" i="1"/>
  <c r="BH143" i="1"/>
  <c r="BI143" i="1"/>
  <c r="AT143" i="1" s="1"/>
  <c r="BJ143" i="1"/>
  <c r="BK143" i="1"/>
  <c r="BL143" i="1"/>
  <c r="AH143" i="1" s="1"/>
  <c r="BM143" i="1"/>
  <c r="AI143" i="1" s="1"/>
  <c r="BN143" i="1"/>
  <c r="BO143" i="1"/>
  <c r="O100" i="1"/>
  <c r="AP100" i="1"/>
  <c r="AQ100" i="1"/>
  <c r="AR100" i="1"/>
  <c r="AS100" i="1"/>
  <c r="AT100" i="1"/>
  <c r="AU100" i="1"/>
  <c r="BB100" i="1" s="1"/>
  <c r="AV100" i="1"/>
  <c r="AW100" i="1"/>
  <c r="AX100" i="1"/>
  <c r="AY100" i="1"/>
  <c r="AZ100" i="1"/>
  <c r="BA100" i="1"/>
  <c r="BD100" i="1"/>
  <c r="BE100" i="1"/>
  <c r="BF100" i="1"/>
  <c r="BG100" i="1"/>
  <c r="BH100" i="1"/>
  <c r="BI100" i="1"/>
  <c r="BJ100" i="1"/>
  <c r="BK100" i="1"/>
  <c r="BL100" i="1"/>
  <c r="BM100" i="1"/>
  <c r="BN100" i="1"/>
  <c r="BO100" i="1"/>
  <c r="O101" i="1"/>
  <c r="AP101" i="1"/>
  <c r="AQ101" i="1"/>
  <c r="AR101" i="1"/>
  <c r="AS101" i="1"/>
  <c r="AV101" i="1"/>
  <c r="AW101" i="1"/>
  <c r="AX101" i="1"/>
  <c r="AY101" i="1"/>
  <c r="AZ101" i="1"/>
  <c r="BA101" i="1"/>
  <c r="BD101" i="1"/>
  <c r="BE101" i="1"/>
  <c r="BF101" i="1"/>
  <c r="BG101" i="1"/>
  <c r="BH101" i="1"/>
  <c r="BI101" i="1"/>
  <c r="BJ101" i="1"/>
  <c r="BK101" i="1"/>
  <c r="BL101" i="1"/>
  <c r="BM101" i="1"/>
  <c r="BN101" i="1"/>
  <c r="BO101" i="1"/>
  <c r="O102" i="1"/>
  <c r="AP102" i="1"/>
  <c r="AQ102" i="1"/>
  <c r="AR102" i="1"/>
  <c r="AS102" i="1"/>
  <c r="AV102" i="1"/>
  <c r="AW102" i="1"/>
  <c r="AX102" i="1"/>
  <c r="AY102" i="1"/>
  <c r="AZ102" i="1"/>
  <c r="BA102" i="1"/>
  <c r="BD102" i="1"/>
  <c r="BE102" i="1"/>
  <c r="BF102" i="1"/>
  <c r="BG102" i="1"/>
  <c r="BH102" i="1"/>
  <c r="AU102" i="1" s="1"/>
  <c r="BI102" i="1"/>
  <c r="AT102" i="1" s="1"/>
  <c r="BJ102" i="1"/>
  <c r="BK102" i="1"/>
  <c r="BL102" i="1"/>
  <c r="BM102" i="1"/>
  <c r="BN102" i="1"/>
  <c r="BO102" i="1"/>
  <c r="O103" i="1"/>
  <c r="AP103" i="1"/>
  <c r="AQ103" i="1"/>
  <c r="AR103" i="1"/>
  <c r="AS103" i="1"/>
  <c r="AT103" i="1"/>
  <c r="AV103" i="1"/>
  <c r="AW103" i="1"/>
  <c r="AX103" i="1"/>
  <c r="AY103" i="1"/>
  <c r="AZ103" i="1"/>
  <c r="BA103" i="1"/>
  <c r="BD103" i="1"/>
  <c r="BE103" i="1"/>
  <c r="BF103" i="1"/>
  <c r="BG103" i="1"/>
  <c r="BH103" i="1"/>
  <c r="AU103" i="1" s="1"/>
  <c r="BI103" i="1"/>
  <c r="BJ103" i="1"/>
  <c r="BK103" i="1"/>
  <c r="BL103" i="1"/>
  <c r="BM103" i="1"/>
  <c r="BN103" i="1"/>
  <c r="BO103" i="1"/>
  <c r="O104" i="1"/>
  <c r="AP104" i="1"/>
  <c r="AQ104" i="1"/>
  <c r="AR104" i="1"/>
  <c r="AS104" i="1"/>
  <c r="AT104" i="1"/>
  <c r="AV104" i="1"/>
  <c r="AW104" i="1"/>
  <c r="AX104" i="1"/>
  <c r="AY104" i="1"/>
  <c r="AZ104" i="1"/>
  <c r="BA104" i="1"/>
  <c r="BD104" i="1"/>
  <c r="BE104" i="1"/>
  <c r="BF104" i="1"/>
  <c r="BG104" i="1"/>
  <c r="BH104" i="1"/>
  <c r="BI104" i="1"/>
  <c r="BJ104" i="1"/>
  <c r="BK104" i="1"/>
  <c r="BL104" i="1"/>
  <c r="BM104" i="1"/>
  <c r="BN104" i="1"/>
  <c r="BO104" i="1"/>
  <c r="O105" i="1"/>
  <c r="AP105" i="1"/>
  <c r="AQ105" i="1"/>
  <c r="AR105" i="1"/>
  <c r="AS105" i="1"/>
  <c r="AV105" i="1"/>
  <c r="AW105" i="1"/>
  <c r="AX105" i="1"/>
  <c r="AY105" i="1"/>
  <c r="AZ105" i="1"/>
  <c r="BA105" i="1"/>
  <c r="BD105" i="1"/>
  <c r="BE105" i="1"/>
  <c r="BF105" i="1"/>
  <c r="BG105" i="1"/>
  <c r="BH105" i="1"/>
  <c r="AU105" i="1" s="1"/>
  <c r="BI105" i="1"/>
  <c r="AT105" i="1" s="1"/>
  <c r="BJ105" i="1"/>
  <c r="BK105" i="1"/>
  <c r="BL105" i="1"/>
  <c r="BM105" i="1"/>
  <c r="BN105" i="1"/>
  <c r="BO105" i="1"/>
  <c r="O106" i="1"/>
  <c r="AP106" i="1"/>
  <c r="AQ106" i="1"/>
  <c r="AR106" i="1"/>
  <c r="AS106" i="1"/>
  <c r="AV106" i="1"/>
  <c r="AW106" i="1"/>
  <c r="AX106" i="1"/>
  <c r="AY106" i="1"/>
  <c r="AZ106" i="1"/>
  <c r="BA106" i="1"/>
  <c r="BD106" i="1"/>
  <c r="BE106" i="1"/>
  <c r="BF106" i="1"/>
  <c r="BG106" i="1"/>
  <c r="BH106" i="1"/>
  <c r="BI106" i="1"/>
  <c r="AT106" i="1" s="1"/>
  <c r="BJ106" i="1"/>
  <c r="BK106" i="1"/>
  <c r="BL106" i="1"/>
  <c r="BM106" i="1"/>
  <c r="BN106" i="1"/>
  <c r="BO106" i="1"/>
  <c r="O107" i="1"/>
  <c r="AP107" i="1"/>
  <c r="AQ107" i="1"/>
  <c r="AR107" i="1"/>
  <c r="AS107" i="1"/>
  <c r="AV107" i="1"/>
  <c r="AW107" i="1"/>
  <c r="AX107" i="1"/>
  <c r="AY107" i="1"/>
  <c r="AZ107" i="1"/>
  <c r="BA107" i="1"/>
  <c r="BD107" i="1"/>
  <c r="BE107" i="1"/>
  <c r="BF107" i="1"/>
  <c r="BG107" i="1"/>
  <c r="BH107" i="1"/>
  <c r="AU107" i="1" s="1"/>
  <c r="BI107" i="1"/>
  <c r="BJ107" i="1"/>
  <c r="BK107" i="1"/>
  <c r="BL107" i="1"/>
  <c r="BM107" i="1"/>
  <c r="BN107" i="1"/>
  <c r="BO107" i="1"/>
  <c r="O108" i="1"/>
  <c r="AP108" i="1"/>
  <c r="AQ108" i="1"/>
  <c r="AR108" i="1"/>
  <c r="AS108" i="1"/>
  <c r="AV108" i="1"/>
  <c r="AW108" i="1"/>
  <c r="AX108" i="1"/>
  <c r="AY108" i="1"/>
  <c r="AZ108" i="1"/>
  <c r="BA108" i="1"/>
  <c r="BD108" i="1"/>
  <c r="BE108" i="1"/>
  <c r="BF108" i="1"/>
  <c r="BG108" i="1"/>
  <c r="BH108" i="1"/>
  <c r="AU108" i="1" s="1"/>
  <c r="BI108" i="1"/>
  <c r="AT108" i="1" s="1"/>
  <c r="BJ108" i="1"/>
  <c r="BK108" i="1"/>
  <c r="BL108" i="1"/>
  <c r="BM108" i="1"/>
  <c r="BN108" i="1"/>
  <c r="BO108" i="1"/>
  <c r="O109" i="1"/>
  <c r="AP109" i="1"/>
  <c r="AQ109" i="1"/>
  <c r="AR109" i="1"/>
  <c r="AS109" i="1"/>
  <c r="AV109" i="1"/>
  <c r="AW109" i="1"/>
  <c r="AX109" i="1"/>
  <c r="AY109" i="1"/>
  <c r="AZ109" i="1"/>
  <c r="BA109" i="1"/>
  <c r="BD109" i="1"/>
  <c r="BE109" i="1"/>
  <c r="BF109" i="1"/>
  <c r="BG109" i="1"/>
  <c r="BH109" i="1"/>
  <c r="BI109" i="1"/>
  <c r="AT109" i="1" s="1"/>
  <c r="BJ109" i="1"/>
  <c r="BK109" i="1"/>
  <c r="BL109" i="1"/>
  <c r="BM109" i="1"/>
  <c r="BN109" i="1"/>
  <c r="BO109" i="1"/>
  <c r="O110" i="1"/>
  <c r="AP110" i="1"/>
  <c r="AQ110" i="1"/>
  <c r="AR110" i="1"/>
  <c r="AS110" i="1"/>
  <c r="AV110" i="1"/>
  <c r="AW110" i="1"/>
  <c r="AX110" i="1"/>
  <c r="AY110" i="1"/>
  <c r="AZ110" i="1"/>
  <c r="BA110" i="1"/>
  <c r="BD110" i="1"/>
  <c r="BE110" i="1"/>
  <c r="BF110" i="1"/>
  <c r="BG110" i="1"/>
  <c r="BH110" i="1"/>
  <c r="AU110" i="1" s="1"/>
  <c r="BI110" i="1"/>
  <c r="AT110" i="1" s="1"/>
  <c r="BJ110" i="1"/>
  <c r="BK110" i="1"/>
  <c r="BL110" i="1"/>
  <c r="BM110" i="1"/>
  <c r="BN110" i="1"/>
  <c r="BO110" i="1"/>
  <c r="O111" i="1"/>
  <c r="AP111" i="1"/>
  <c r="AQ111" i="1"/>
  <c r="AR111" i="1"/>
  <c r="AS111" i="1"/>
  <c r="AV111" i="1"/>
  <c r="AW111" i="1"/>
  <c r="AX111" i="1"/>
  <c r="AY111" i="1"/>
  <c r="AZ111" i="1"/>
  <c r="BA111" i="1"/>
  <c r="BD111" i="1"/>
  <c r="BE111" i="1"/>
  <c r="BF111" i="1"/>
  <c r="BG111" i="1"/>
  <c r="BH111" i="1"/>
  <c r="AU111" i="1" s="1"/>
  <c r="BI111" i="1"/>
  <c r="BJ111" i="1"/>
  <c r="BK111" i="1"/>
  <c r="BL111" i="1"/>
  <c r="BM111" i="1"/>
  <c r="BN111" i="1"/>
  <c r="BO111" i="1"/>
  <c r="O112" i="1"/>
  <c r="AP112" i="1"/>
  <c r="AQ112" i="1"/>
  <c r="AR112" i="1"/>
  <c r="AS112" i="1"/>
  <c r="AV112" i="1"/>
  <c r="AW112" i="1"/>
  <c r="AX112" i="1"/>
  <c r="AY112" i="1"/>
  <c r="AZ112" i="1"/>
  <c r="BA112" i="1"/>
  <c r="BD112" i="1"/>
  <c r="BE112" i="1"/>
  <c r="BF112" i="1"/>
  <c r="BG112" i="1"/>
  <c r="BH112" i="1"/>
  <c r="BI112" i="1"/>
  <c r="AT112" i="1" s="1"/>
  <c r="BJ112" i="1"/>
  <c r="BK112" i="1"/>
  <c r="BL112" i="1"/>
  <c r="BM112" i="1"/>
  <c r="BN112" i="1"/>
  <c r="BO112" i="1"/>
  <c r="O113" i="1"/>
  <c r="AP113" i="1"/>
  <c r="AQ113" i="1"/>
  <c r="AR113" i="1"/>
  <c r="AS113" i="1"/>
  <c r="AV113" i="1"/>
  <c r="AW113" i="1"/>
  <c r="AX113" i="1"/>
  <c r="AY113" i="1"/>
  <c r="AZ113" i="1"/>
  <c r="BA113" i="1"/>
  <c r="BD113" i="1"/>
  <c r="BE113" i="1"/>
  <c r="BF113" i="1"/>
  <c r="BG113" i="1"/>
  <c r="BH113" i="1"/>
  <c r="AU113" i="1" s="1"/>
  <c r="BI113" i="1"/>
  <c r="AT113" i="1" s="1"/>
  <c r="BJ113" i="1"/>
  <c r="BK113" i="1"/>
  <c r="BL113" i="1"/>
  <c r="BM113" i="1"/>
  <c r="BN113" i="1"/>
  <c r="BO113" i="1"/>
  <c r="O114" i="1"/>
  <c r="AP114" i="1"/>
  <c r="AQ114" i="1"/>
  <c r="AR114" i="1"/>
  <c r="AS114" i="1"/>
  <c r="AV114" i="1"/>
  <c r="AW114" i="1"/>
  <c r="AX114" i="1"/>
  <c r="AY114" i="1"/>
  <c r="AZ114" i="1"/>
  <c r="BA114" i="1"/>
  <c r="BD114" i="1"/>
  <c r="BE114" i="1"/>
  <c r="BF114" i="1"/>
  <c r="BG114" i="1"/>
  <c r="BH114" i="1"/>
  <c r="BI114" i="1"/>
  <c r="AT114" i="1" s="1"/>
  <c r="BJ114" i="1"/>
  <c r="BK114" i="1"/>
  <c r="BL114" i="1"/>
  <c r="BM114" i="1"/>
  <c r="BN114" i="1"/>
  <c r="BO114" i="1"/>
  <c r="O115" i="1"/>
  <c r="AP115" i="1"/>
  <c r="AQ115" i="1"/>
  <c r="AR115" i="1"/>
  <c r="AS115" i="1"/>
  <c r="AV115" i="1"/>
  <c r="AW115" i="1"/>
  <c r="AX115" i="1"/>
  <c r="AY115" i="1"/>
  <c r="AZ115" i="1"/>
  <c r="BA115" i="1"/>
  <c r="BD115" i="1"/>
  <c r="BE115" i="1"/>
  <c r="BF115" i="1"/>
  <c r="BG115" i="1"/>
  <c r="BH115" i="1"/>
  <c r="AU115" i="1" s="1"/>
  <c r="BI115" i="1"/>
  <c r="BJ115" i="1"/>
  <c r="BK115" i="1"/>
  <c r="BL115" i="1"/>
  <c r="BM115" i="1"/>
  <c r="BN115" i="1"/>
  <c r="BO115" i="1"/>
  <c r="O116" i="1"/>
  <c r="AP116" i="1"/>
  <c r="AQ116" i="1"/>
  <c r="AR116" i="1"/>
  <c r="AS116" i="1"/>
  <c r="AT116" i="1"/>
  <c r="AU116" i="1"/>
  <c r="BB116" i="1" s="1"/>
  <c r="AV116" i="1"/>
  <c r="AW116" i="1"/>
  <c r="AX116" i="1"/>
  <c r="AY116" i="1"/>
  <c r="AZ116" i="1"/>
  <c r="BA116" i="1"/>
  <c r="BD116" i="1"/>
  <c r="BE116" i="1"/>
  <c r="BF116" i="1"/>
  <c r="BG116" i="1"/>
  <c r="BH116" i="1"/>
  <c r="BI116" i="1"/>
  <c r="BJ116" i="1"/>
  <c r="BK116" i="1"/>
  <c r="BL116" i="1"/>
  <c r="BM116" i="1"/>
  <c r="BN116" i="1"/>
  <c r="BO116" i="1"/>
  <c r="O117" i="1"/>
  <c r="AG117" i="1"/>
  <c r="AP117" i="1"/>
  <c r="AQ117" i="1"/>
  <c r="AR117" i="1"/>
  <c r="AS117" i="1"/>
  <c r="AT117" i="1"/>
  <c r="AV117" i="1"/>
  <c r="AW117" i="1"/>
  <c r="AX117" i="1"/>
  <c r="AY117" i="1"/>
  <c r="AZ117" i="1"/>
  <c r="BA117" i="1"/>
  <c r="BD117" i="1"/>
  <c r="BE117" i="1"/>
  <c r="BF117" i="1"/>
  <c r="BG117" i="1"/>
  <c r="BH117" i="1"/>
  <c r="BI117" i="1"/>
  <c r="BJ117" i="1"/>
  <c r="BK117" i="1"/>
  <c r="BQ117" i="1" s="1"/>
  <c r="BL117" i="1"/>
  <c r="BM117" i="1"/>
  <c r="BN117" i="1"/>
  <c r="BO117" i="1"/>
  <c r="AK117" i="1" s="1"/>
  <c r="O118" i="1"/>
  <c r="AP118" i="1"/>
  <c r="AQ118" i="1"/>
  <c r="BB118" i="1" s="1"/>
  <c r="AR118" i="1"/>
  <c r="AS118" i="1"/>
  <c r="AV118" i="1"/>
  <c r="AW118" i="1"/>
  <c r="AX118" i="1"/>
  <c r="AY118" i="1"/>
  <c r="AZ118" i="1"/>
  <c r="BA118" i="1"/>
  <c r="BD118" i="1"/>
  <c r="BE118" i="1"/>
  <c r="BF118" i="1"/>
  <c r="BG118" i="1"/>
  <c r="BH118" i="1"/>
  <c r="AU118" i="1" s="1"/>
  <c r="BI118" i="1"/>
  <c r="AT118" i="1" s="1"/>
  <c r="BJ118" i="1"/>
  <c r="BK118" i="1"/>
  <c r="BL118" i="1"/>
  <c r="BM118" i="1"/>
  <c r="BN118" i="1"/>
  <c r="BO118" i="1"/>
  <c r="O119" i="1"/>
  <c r="AA119" i="1"/>
  <c r="AP119" i="1"/>
  <c r="AQ119" i="1"/>
  <c r="AR119" i="1"/>
  <c r="BB119" i="1" s="1"/>
  <c r="AS119" i="1"/>
  <c r="AT119" i="1"/>
  <c r="AV119" i="1"/>
  <c r="AW119" i="1"/>
  <c r="AX119" i="1"/>
  <c r="AY119" i="1"/>
  <c r="AZ119" i="1"/>
  <c r="BA119" i="1"/>
  <c r="BD119" i="1"/>
  <c r="BE119" i="1"/>
  <c r="BF119" i="1"/>
  <c r="BG119" i="1"/>
  <c r="BH119" i="1"/>
  <c r="AU119" i="1" s="1"/>
  <c r="BI119" i="1"/>
  <c r="BJ119" i="1"/>
  <c r="BK119" i="1"/>
  <c r="BL119" i="1"/>
  <c r="BM119" i="1"/>
  <c r="AI119" i="1" s="1"/>
  <c r="BN119" i="1"/>
  <c r="BO119" i="1"/>
  <c r="BQ119" i="1"/>
  <c r="O120" i="1"/>
  <c r="AP120" i="1"/>
  <c r="AQ120" i="1"/>
  <c r="AR120" i="1"/>
  <c r="AS120" i="1"/>
  <c r="AT120" i="1"/>
  <c r="AV120" i="1"/>
  <c r="AW120" i="1"/>
  <c r="AX120" i="1"/>
  <c r="AY120" i="1"/>
  <c r="AZ120" i="1"/>
  <c r="BA120" i="1"/>
  <c r="BD120" i="1"/>
  <c r="BE120" i="1"/>
  <c r="BF120" i="1"/>
  <c r="BG120" i="1"/>
  <c r="BH120" i="1"/>
  <c r="BI120" i="1"/>
  <c r="BJ120" i="1"/>
  <c r="BK120" i="1"/>
  <c r="BL120" i="1"/>
  <c r="BM120" i="1"/>
  <c r="BN120" i="1"/>
  <c r="BO120" i="1"/>
  <c r="O121" i="1"/>
  <c r="AP121" i="1"/>
  <c r="AQ121" i="1"/>
  <c r="AR121" i="1"/>
  <c r="AS121" i="1"/>
  <c r="AT121" i="1"/>
  <c r="AU121" i="1"/>
  <c r="AV121" i="1"/>
  <c r="AW121" i="1"/>
  <c r="AX121" i="1"/>
  <c r="AY121" i="1"/>
  <c r="AZ121" i="1"/>
  <c r="BA121" i="1"/>
  <c r="BD121" i="1"/>
  <c r="BE121" i="1"/>
  <c r="BF121" i="1"/>
  <c r="BG121" i="1"/>
  <c r="BH121" i="1"/>
  <c r="BI121" i="1"/>
  <c r="BJ121" i="1"/>
  <c r="BK121" i="1"/>
  <c r="BL121" i="1"/>
  <c r="BM121" i="1"/>
  <c r="BN121" i="1"/>
  <c r="BO121" i="1"/>
  <c r="O122" i="1"/>
  <c r="AP122" i="1"/>
  <c r="AQ122" i="1"/>
  <c r="AR122" i="1"/>
  <c r="AS122" i="1"/>
  <c r="AU122" i="1"/>
  <c r="AV122" i="1"/>
  <c r="AW122" i="1"/>
  <c r="AX122" i="1"/>
  <c r="AY122" i="1"/>
  <c r="AZ122" i="1"/>
  <c r="BA122" i="1"/>
  <c r="BD122" i="1"/>
  <c r="BE122" i="1"/>
  <c r="BF122" i="1"/>
  <c r="BG122" i="1"/>
  <c r="BH122" i="1"/>
  <c r="BI122" i="1"/>
  <c r="AT122" i="1" s="1"/>
  <c r="BJ122" i="1"/>
  <c r="BK122" i="1"/>
  <c r="BL122" i="1"/>
  <c r="BM122" i="1"/>
  <c r="BN122" i="1"/>
  <c r="BO122" i="1"/>
  <c r="O123" i="1"/>
  <c r="AP123" i="1"/>
  <c r="AQ123" i="1"/>
  <c r="AR123" i="1"/>
  <c r="AS123" i="1"/>
  <c r="AU123" i="1"/>
  <c r="AV123" i="1"/>
  <c r="AW123" i="1"/>
  <c r="AX123" i="1"/>
  <c r="AY123" i="1"/>
  <c r="AZ123" i="1"/>
  <c r="BA123" i="1"/>
  <c r="BD123" i="1"/>
  <c r="BE123" i="1"/>
  <c r="BF123" i="1"/>
  <c r="BG123" i="1"/>
  <c r="BH123" i="1"/>
  <c r="BI123" i="1"/>
  <c r="BJ123" i="1"/>
  <c r="BK123" i="1"/>
  <c r="BL123" i="1"/>
  <c r="BM123" i="1"/>
  <c r="BN123" i="1"/>
  <c r="BO123" i="1"/>
  <c r="O124" i="1"/>
  <c r="AP124" i="1"/>
  <c r="AQ124" i="1"/>
  <c r="AR124" i="1"/>
  <c r="AS124" i="1"/>
  <c r="AT124" i="1"/>
  <c r="AU124" i="1"/>
  <c r="AV124" i="1"/>
  <c r="AW124" i="1"/>
  <c r="AX124" i="1"/>
  <c r="AY124" i="1"/>
  <c r="AZ124" i="1"/>
  <c r="BA124" i="1"/>
  <c r="BD124" i="1"/>
  <c r="BE124" i="1"/>
  <c r="BF124" i="1"/>
  <c r="BG124" i="1"/>
  <c r="BH124" i="1"/>
  <c r="BI124" i="1"/>
  <c r="BJ124" i="1"/>
  <c r="BK124" i="1"/>
  <c r="BL124" i="1"/>
  <c r="BM124" i="1"/>
  <c r="BN124" i="1"/>
  <c r="BO124" i="1"/>
  <c r="O125" i="1"/>
  <c r="AP125" i="1"/>
  <c r="AQ125" i="1"/>
  <c r="AR125" i="1"/>
  <c r="AS125" i="1"/>
  <c r="AV125" i="1"/>
  <c r="AW125" i="1"/>
  <c r="AX125" i="1"/>
  <c r="AY125" i="1"/>
  <c r="AZ125" i="1"/>
  <c r="BA125" i="1"/>
  <c r="BD125" i="1"/>
  <c r="BE125" i="1"/>
  <c r="BF125" i="1"/>
  <c r="BG125" i="1"/>
  <c r="BH125" i="1"/>
  <c r="BP125" i="1" s="1"/>
  <c r="BI125" i="1"/>
  <c r="BJ125" i="1"/>
  <c r="BK125" i="1"/>
  <c r="BL125" i="1"/>
  <c r="BM125" i="1"/>
  <c r="BN125" i="1"/>
  <c r="BO125" i="1"/>
  <c r="BQ125" i="1"/>
  <c r="O126" i="1"/>
  <c r="AP126" i="1"/>
  <c r="AQ126" i="1"/>
  <c r="AR126" i="1"/>
  <c r="AS126" i="1"/>
  <c r="AV126" i="1"/>
  <c r="AW126" i="1"/>
  <c r="AX126" i="1"/>
  <c r="AY126" i="1"/>
  <c r="AZ126" i="1"/>
  <c r="BA126" i="1"/>
  <c r="BD126" i="1"/>
  <c r="BE126" i="1"/>
  <c r="BF126" i="1"/>
  <c r="BG126" i="1"/>
  <c r="BH126" i="1"/>
  <c r="BI126" i="1"/>
  <c r="AT126" i="1" s="1"/>
  <c r="BJ126" i="1"/>
  <c r="BK126" i="1"/>
  <c r="BL126" i="1"/>
  <c r="BM126" i="1"/>
  <c r="BN126" i="1"/>
  <c r="BO126" i="1"/>
  <c r="BP126" i="1"/>
  <c r="O127" i="1"/>
  <c r="AP127" i="1"/>
  <c r="AQ127" i="1"/>
  <c r="AR127" i="1"/>
  <c r="AS127" i="1"/>
  <c r="AT127" i="1"/>
  <c r="BB127" i="1" s="1"/>
  <c r="AV127" i="1"/>
  <c r="AW127" i="1"/>
  <c r="AX127" i="1"/>
  <c r="AY127" i="1"/>
  <c r="AZ127" i="1"/>
  <c r="BA127" i="1"/>
  <c r="BD127" i="1"/>
  <c r="BE127" i="1"/>
  <c r="BF127" i="1"/>
  <c r="BG127" i="1"/>
  <c r="BH127" i="1"/>
  <c r="AU127" i="1" s="1"/>
  <c r="BI127" i="1"/>
  <c r="BJ127" i="1"/>
  <c r="BK127" i="1"/>
  <c r="BL127" i="1"/>
  <c r="BM127" i="1"/>
  <c r="BN127" i="1"/>
  <c r="BO127" i="1"/>
  <c r="O128" i="1"/>
  <c r="AP128" i="1"/>
  <c r="AQ128" i="1"/>
  <c r="AR128" i="1"/>
  <c r="AS128" i="1"/>
  <c r="AT128" i="1"/>
  <c r="AV128" i="1"/>
  <c r="AW128" i="1"/>
  <c r="AX128" i="1"/>
  <c r="AY128" i="1"/>
  <c r="AZ128" i="1"/>
  <c r="BA128" i="1"/>
  <c r="BD128" i="1"/>
  <c r="BE128" i="1"/>
  <c r="BF128" i="1"/>
  <c r="BG128" i="1"/>
  <c r="BH128" i="1"/>
  <c r="BI128" i="1"/>
  <c r="BJ128" i="1"/>
  <c r="BK128" i="1"/>
  <c r="BL128" i="1"/>
  <c r="BM128" i="1"/>
  <c r="BN128" i="1"/>
  <c r="BO128" i="1"/>
  <c r="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D129" i="1"/>
  <c r="BE129" i="1"/>
  <c r="BF129" i="1"/>
  <c r="BG129" i="1"/>
  <c r="BH129" i="1"/>
  <c r="BI129" i="1"/>
  <c r="BJ129" i="1"/>
  <c r="BK129" i="1"/>
  <c r="BL129" i="1"/>
  <c r="BM129" i="1"/>
  <c r="BN129" i="1"/>
  <c r="BO129" i="1"/>
  <c r="O130" i="1"/>
  <c r="AP130" i="1"/>
  <c r="AQ130" i="1"/>
  <c r="AR130" i="1"/>
  <c r="AS130" i="1"/>
  <c r="AU130" i="1"/>
  <c r="AV130" i="1"/>
  <c r="AW130" i="1"/>
  <c r="AX130" i="1"/>
  <c r="AY130" i="1"/>
  <c r="AZ130" i="1"/>
  <c r="BA130" i="1"/>
  <c r="BD130" i="1"/>
  <c r="BE130" i="1"/>
  <c r="BF130" i="1"/>
  <c r="BG130" i="1"/>
  <c r="BH130" i="1"/>
  <c r="BI130" i="1"/>
  <c r="AT130" i="1" s="1"/>
  <c r="BJ130" i="1"/>
  <c r="BK130" i="1"/>
  <c r="BL130" i="1"/>
  <c r="BM130" i="1"/>
  <c r="BN130" i="1"/>
  <c r="BO130" i="1"/>
  <c r="O131" i="1"/>
  <c r="AP131" i="1"/>
  <c r="AQ131" i="1"/>
  <c r="AR131" i="1"/>
  <c r="AS131" i="1"/>
  <c r="AT131" i="1"/>
  <c r="AU131" i="1"/>
  <c r="AV131" i="1"/>
  <c r="AW131" i="1"/>
  <c r="AX131" i="1"/>
  <c r="AY131" i="1"/>
  <c r="AZ131" i="1"/>
  <c r="BA131" i="1"/>
  <c r="BD131" i="1"/>
  <c r="BE131" i="1"/>
  <c r="BF131" i="1"/>
  <c r="BG131" i="1"/>
  <c r="BH131" i="1"/>
  <c r="BI131" i="1"/>
  <c r="BJ131" i="1"/>
  <c r="BK131" i="1"/>
  <c r="BL131" i="1"/>
  <c r="BM131" i="1"/>
  <c r="BN131" i="1"/>
  <c r="BO131" i="1"/>
  <c r="BP101" i="1" l="1"/>
  <c r="BP114" i="1"/>
  <c r="BB105" i="1"/>
  <c r="BQ103" i="1"/>
  <c r="AI103" i="1" s="1"/>
  <c r="BB113" i="1"/>
  <c r="BP109" i="1"/>
  <c r="AJ104" i="1"/>
  <c r="BP104" i="1"/>
  <c r="BB103" i="1"/>
  <c r="BQ101" i="1"/>
  <c r="AG101" i="1" s="1"/>
  <c r="BQ104" i="1"/>
  <c r="AF104" i="1" s="1"/>
  <c r="AH140" i="1"/>
  <c r="AG140" i="1"/>
  <c r="AG143" i="1"/>
  <c r="AF143" i="1"/>
  <c r="AF136" i="1"/>
  <c r="AE142" i="1"/>
  <c r="Z141" i="1"/>
  <c r="AK141" i="1"/>
  <c r="AH141" i="1"/>
  <c r="AC141" i="1"/>
  <c r="AA141" i="1"/>
  <c r="AI141" i="1"/>
  <c r="AB141" i="1"/>
  <c r="AJ141" i="1"/>
  <c r="AE138" i="1"/>
  <c r="AB143" i="1"/>
  <c r="AE143" i="1"/>
  <c r="AJ143" i="1"/>
  <c r="AC143" i="1"/>
  <c r="AK143" i="1"/>
  <c r="AD143" i="1"/>
  <c r="AD142" i="1"/>
  <c r="Z142" i="1"/>
  <c r="AH142" i="1"/>
  <c r="AF142" i="1"/>
  <c r="AM142" i="1" s="1"/>
  <c r="AG142" i="1"/>
  <c r="AG138" i="1"/>
  <c r="AD134" i="1"/>
  <c r="AN134" i="1" s="1"/>
  <c r="AF134" i="1"/>
  <c r="AM134" i="1" s="1"/>
  <c r="AG134" i="1"/>
  <c r="Z134" i="1"/>
  <c r="AH134" i="1"/>
  <c r="AK142" i="1"/>
  <c r="AC142" i="1"/>
  <c r="AJ140" i="1"/>
  <c r="AH133" i="1"/>
  <c r="Z133" i="1"/>
  <c r="AA133" i="1"/>
  <c r="AB133" i="1"/>
  <c r="AJ133" i="1"/>
  <c r="AC133" i="1"/>
  <c r="AK133" i="1"/>
  <c r="AI139" i="1"/>
  <c r="AA139" i="1"/>
  <c r="BP139" i="1"/>
  <c r="AH139" i="1"/>
  <c r="Z139" i="1"/>
  <c r="BQ136" i="1"/>
  <c r="AC136" i="1" s="1"/>
  <c r="AG139" i="1"/>
  <c r="BQ138" i="1"/>
  <c r="AE134" i="1"/>
  <c r="AU142" i="1"/>
  <c r="BB142" i="1" s="1"/>
  <c r="AE139" i="1"/>
  <c r="AM139" i="1" s="1"/>
  <c r="Z138" i="1"/>
  <c r="BQ135" i="1"/>
  <c r="AH135" i="1" s="1"/>
  <c r="BP143" i="1"/>
  <c r="Z143" i="1"/>
  <c r="BQ140" i="1"/>
  <c r="AD139" i="1"/>
  <c r="AE136" i="1"/>
  <c r="BP135" i="1"/>
  <c r="BQ132" i="1"/>
  <c r="AI132" i="1" s="1"/>
  <c r="BP142" i="1"/>
  <c r="BP141" i="1"/>
  <c r="BP133" i="1"/>
  <c r="AE141" i="1"/>
  <c r="AN141" i="1" s="1"/>
  <c r="BP140" i="1"/>
  <c r="BQ137" i="1"/>
  <c r="Z137" i="1" s="1"/>
  <c r="AD136" i="1"/>
  <c r="AN136" i="1" s="1"/>
  <c r="AE133" i="1"/>
  <c r="AN133" i="1" s="1"/>
  <c r="BP132" i="1"/>
  <c r="BP137" i="1"/>
  <c r="AA130" i="1"/>
  <c r="BP131" i="1"/>
  <c r="BQ131" i="1"/>
  <c r="AF125" i="1"/>
  <c r="AH125" i="1"/>
  <c r="AI125" i="1"/>
  <c r="AG125" i="1"/>
  <c r="Z125" i="1"/>
  <c r="AH116" i="1"/>
  <c r="Z116" i="1"/>
  <c r="BP116" i="1"/>
  <c r="BQ116" i="1"/>
  <c r="AU114" i="1"/>
  <c r="BB114" i="1" s="1"/>
  <c r="BB108" i="1"/>
  <c r="AB103" i="1"/>
  <c r="AG131" i="1"/>
  <c r="AE130" i="1"/>
  <c r="AH129" i="1"/>
  <c r="BQ129" i="1"/>
  <c r="BP129" i="1"/>
  <c r="AK125" i="1"/>
  <c r="AC125" i="1"/>
  <c r="AF116" i="1"/>
  <c r="BP128" i="1"/>
  <c r="BB121" i="1"/>
  <c r="BQ130" i="1"/>
  <c r="AB130" i="1" s="1"/>
  <c r="BQ106" i="1"/>
  <c r="AK106" i="1" s="1"/>
  <c r="AD104" i="1"/>
  <c r="Z104" i="1"/>
  <c r="AG104" i="1"/>
  <c r="AU101" i="1"/>
  <c r="AE101" i="1"/>
  <c r="AU120" i="1"/>
  <c r="AU126" i="1"/>
  <c r="BB126" i="1" s="1"/>
  <c r="BB124" i="1"/>
  <c r="AB116" i="1"/>
  <c r="AT107" i="1"/>
  <c r="BB107" i="1" s="1"/>
  <c r="BQ107" i="1"/>
  <c r="AD107" i="1" s="1"/>
  <c r="AF101" i="1"/>
  <c r="Z101" i="1"/>
  <c r="AH101" i="1"/>
  <c r="BP120" i="1"/>
  <c r="BP127" i="1"/>
  <c r="BQ127" i="1"/>
  <c r="AI131" i="1"/>
  <c r="AA131" i="1"/>
  <c r="BB131" i="1"/>
  <c r="AD125" i="1"/>
  <c r="AT125" i="1"/>
  <c r="BB125" i="1" s="1"/>
  <c r="AA125" i="1"/>
  <c r="AI123" i="1"/>
  <c r="BQ123" i="1"/>
  <c r="AA123" i="1"/>
  <c r="Z119" i="1"/>
  <c r="AH119" i="1"/>
  <c r="AE119" i="1"/>
  <c r="AJ119" i="1"/>
  <c r="AK119" i="1"/>
  <c r="AB119" i="1"/>
  <c r="AC119" i="1"/>
  <c r="AF117" i="1"/>
  <c r="AM117" i="1" s="1"/>
  <c r="AA117" i="1"/>
  <c r="Z117" i="1"/>
  <c r="AH117" i="1"/>
  <c r="AI117" i="1"/>
  <c r="AC117" i="1"/>
  <c r="AK115" i="1"/>
  <c r="BQ110" i="1"/>
  <c r="AI110" i="1" s="1"/>
  <c r="BP110" i="1"/>
  <c r="BP106" i="1"/>
  <c r="BP102" i="1"/>
  <c r="BQ128" i="1"/>
  <c r="AI128" i="1" s="1"/>
  <c r="BP130" i="1"/>
  <c r="AU128" i="1"/>
  <c r="BP124" i="1"/>
  <c r="BQ124" i="1"/>
  <c r="AJ124" i="1" s="1"/>
  <c r="AK123" i="1"/>
  <c r="AC123" i="1"/>
  <c r="BP122" i="1"/>
  <c r="AF119" i="1"/>
  <c r="AM119" i="1" s="1"/>
  <c r="BQ118" i="1"/>
  <c r="AH118" i="1" s="1"/>
  <c r="AJ117" i="1"/>
  <c r="AB117" i="1"/>
  <c r="AT115" i="1"/>
  <c r="BB115" i="1" s="1"/>
  <c r="BQ112" i="1"/>
  <c r="AC112" i="1" s="1"/>
  <c r="AT111" i="1"/>
  <c r="BB111" i="1" s="1"/>
  <c r="AB110" i="1"/>
  <c r="AU109" i="1"/>
  <c r="BB109" i="1" s="1"/>
  <c r="BP105" i="1"/>
  <c r="BQ105" i="1"/>
  <c r="AC130" i="1"/>
  <c r="AD130" i="1"/>
  <c r="AN130" i="1" s="1"/>
  <c r="AI129" i="1"/>
  <c r="AC128" i="1"/>
  <c r="AG124" i="1"/>
  <c r="AJ123" i="1"/>
  <c r="AB123" i="1"/>
  <c r="BB120" i="1"/>
  <c r="AD119" i="1"/>
  <c r="AN119" i="1" s="1"/>
  <c r="AG118" i="1"/>
  <c r="AE118" i="1"/>
  <c r="BQ115" i="1"/>
  <c r="AA115" i="1" s="1"/>
  <c r="BQ114" i="1"/>
  <c r="AC114" i="1" s="1"/>
  <c r="AI104" i="1"/>
  <c r="AA104" i="1"/>
  <c r="BP103" i="1"/>
  <c r="AT101" i="1"/>
  <c r="BB101" i="1" s="1"/>
  <c r="AA102" i="1"/>
  <c r="Z100" i="1"/>
  <c r="BP100" i="1"/>
  <c r="BQ100" i="1"/>
  <c r="AF129" i="1"/>
  <c r="BP121" i="1"/>
  <c r="BQ121" i="1"/>
  <c r="AG121" i="1" s="1"/>
  <c r="AU112" i="1"/>
  <c r="BB112" i="1" s="1"/>
  <c r="BP108" i="1"/>
  <c r="BQ108" i="1"/>
  <c r="AF108" i="1" s="1"/>
  <c r="AK107" i="1"/>
  <c r="BQ102" i="1"/>
  <c r="AE102" i="1" s="1"/>
  <c r="BP119" i="1"/>
  <c r="AD117" i="1"/>
  <c r="AN117" i="1" s="1"/>
  <c r="AH115" i="1"/>
  <c r="Z115" i="1"/>
  <c r="AJ107" i="1"/>
  <c r="AB107" i="1"/>
  <c r="AD103" i="1"/>
  <c r="AG102" i="1"/>
  <c r="AF100" i="1"/>
  <c r="AG116" i="1"/>
  <c r="AJ115" i="1"/>
  <c r="AK101" i="1"/>
  <c r="AE124" i="1"/>
  <c r="BP118" i="1"/>
  <c r="BQ111" i="1"/>
  <c r="AD111" i="1" s="1"/>
  <c r="BB110" i="1"/>
  <c r="AC107" i="1"/>
  <c r="AF127" i="1"/>
  <c r="BQ126" i="1"/>
  <c r="Z126" i="1" s="1"/>
  <c r="AJ125" i="1"/>
  <c r="AB125" i="1"/>
  <c r="AT123" i="1"/>
  <c r="AD123" i="1"/>
  <c r="BB123" i="1"/>
  <c r="AF121" i="1"/>
  <c r="BQ120" i="1"/>
  <c r="AI120" i="1" s="1"/>
  <c r="AB118" i="1"/>
  <c r="BP117" i="1"/>
  <c r="AU117" i="1"/>
  <c r="BB117" i="1" s="1"/>
  <c r="AE117" i="1"/>
  <c r="AE116" i="1"/>
  <c r="BP113" i="1"/>
  <c r="BQ113" i="1"/>
  <c r="AH113" i="1" s="1"/>
  <c r="AU104" i="1"/>
  <c r="BB104" i="1" s="1"/>
  <c r="AE104" i="1"/>
  <c r="AM104" i="1" s="1"/>
  <c r="BB102" i="1"/>
  <c r="AG110" i="1"/>
  <c r="AH100" i="1"/>
  <c r="Z130" i="1"/>
  <c r="AU125" i="1"/>
  <c r="AE125" i="1"/>
  <c r="BP112" i="1"/>
  <c r="AE106" i="1"/>
  <c r="AJ101" i="1"/>
  <c r="AG100" i="1"/>
  <c r="BB130" i="1"/>
  <c r="BB128" i="1"/>
  <c r="AD127" i="1"/>
  <c r="BQ122" i="1"/>
  <c r="Z122" i="1" s="1"/>
  <c r="BB122" i="1"/>
  <c r="AG119" i="1"/>
  <c r="AI118" i="1"/>
  <c r="AA118" i="1"/>
  <c r="BP111" i="1"/>
  <c r="BQ109" i="1"/>
  <c r="AD109" i="1" s="1"/>
  <c r="AH107" i="1"/>
  <c r="Z107" i="1"/>
  <c r="AU106" i="1"/>
  <c r="BB106" i="1" s="1"/>
  <c r="AK104" i="1"/>
  <c r="AC104" i="1"/>
  <c r="AE100" i="1"/>
  <c r="BP123" i="1"/>
  <c r="BP115" i="1"/>
  <c r="BP107" i="1"/>
  <c r="C56" i="1"/>
  <c r="C57" i="1"/>
  <c r="C58" i="1"/>
  <c r="C59" i="1"/>
  <c r="C60" i="1"/>
  <c r="C61" i="1"/>
  <c r="C62" i="1"/>
  <c r="C63" i="1"/>
  <c r="C64" i="1"/>
  <c r="O72" i="1"/>
  <c r="AP72" i="1"/>
  <c r="AQ72" i="1"/>
  <c r="AR72" i="1"/>
  <c r="AS72" i="1"/>
  <c r="AV72" i="1"/>
  <c r="AW72" i="1"/>
  <c r="AX72" i="1"/>
  <c r="AY72" i="1"/>
  <c r="AZ72" i="1"/>
  <c r="BA72" i="1"/>
  <c r="BD72" i="1"/>
  <c r="BE72" i="1"/>
  <c r="BF72" i="1"/>
  <c r="BG72" i="1"/>
  <c r="BH72" i="1"/>
  <c r="AU72" i="1" s="1"/>
  <c r="BI72" i="1"/>
  <c r="AT72" i="1" s="1"/>
  <c r="BJ72" i="1"/>
  <c r="BK72" i="1"/>
  <c r="BL72" i="1"/>
  <c r="BM72" i="1"/>
  <c r="BN72" i="1"/>
  <c r="BO72" i="1"/>
  <c r="O73" i="1"/>
  <c r="AP73" i="1"/>
  <c r="AQ73" i="1"/>
  <c r="AR73" i="1"/>
  <c r="AS73" i="1"/>
  <c r="AV73" i="1"/>
  <c r="AW73" i="1"/>
  <c r="AX73" i="1"/>
  <c r="AY73" i="1"/>
  <c r="AZ73" i="1"/>
  <c r="BA73" i="1"/>
  <c r="BD73" i="1"/>
  <c r="BE73" i="1"/>
  <c r="BF73" i="1"/>
  <c r="BG73" i="1"/>
  <c r="BH73" i="1"/>
  <c r="AU73" i="1" s="1"/>
  <c r="BI73" i="1"/>
  <c r="AT73" i="1" s="1"/>
  <c r="BJ73" i="1"/>
  <c r="BK73" i="1"/>
  <c r="BL73" i="1"/>
  <c r="BM73" i="1"/>
  <c r="BN73" i="1"/>
  <c r="BO73" i="1"/>
  <c r="O74" i="1"/>
  <c r="AP74" i="1"/>
  <c r="AQ74" i="1"/>
  <c r="AR74" i="1"/>
  <c r="AS74" i="1"/>
  <c r="AV74" i="1"/>
  <c r="AW74" i="1"/>
  <c r="AX74" i="1"/>
  <c r="AY74" i="1"/>
  <c r="AZ74" i="1"/>
  <c r="BA74" i="1"/>
  <c r="BD74" i="1"/>
  <c r="BE74" i="1"/>
  <c r="BF74" i="1"/>
  <c r="BG74" i="1"/>
  <c r="BH74" i="1"/>
  <c r="BI74" i="1"/>
  <c r="AT74" i="1" s="1"/>
  <c r="BJ74" i="1"/>
  <c r="BK74" i="1"/>
  <c r="BL74" i="1"/>
  <c r="BM74" i="1"/>
  <c r="BN74" i="1"/>
  <c r="BO74" i="1"/>
  <c r="O75" i="1"/>
  <c r="AP75" i="1"/>
  <c r="AQ75" i="1"/>
  <c r="AR75" i="1"/>
  <c r="AS75" i="1"/>
  <c r="AV75" i="1"/>
  <c r="AW75" i="1"/>
  <c r="AX75" i="1"/>
  <c r="AY75" i="1"/>
  <c r="AZ75" i="1"/>
  <c r="BA75" i="1"/>
  <c r="BD75" i="1"/>
  <c r="BE75" i="1"/>
  <c r="BF75" i="1"/>
  <c r="BG75" i="1"/>
  <c r="BH75" i="1"/>
  <c r="AU75" i="1" s="1"/>
  <c r="BI75" i="1"/>
  <c r="AT75" i="1" s="1"/>
  <c r="BJ75" i="1"/>
  <c r="BK75" i="1"/>
  <c r="BL75" i="1"/>
  <c r="BM75" i="1"/>
  <c r="BN75" i="1"/>
  <c r="BO75" i="1"/>
  <c r="O76" i="1"/>
  <c r="AP76" i="1"/>
  <c r="AQ76" i="1"/>
  <c r="AR76" i="1"/>
  <c r="AS76" i="1"/>
  <c r="AV76" i="1"/>
  <c r="AW76" i="1"/>
  <c r="AX76" i="1"/>
  <c r="AY76" i="1"/>
  <c r="AZ76" i="1"/>
  <c r="BA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O77" i="1"/>
  <c r="AP77" i="1"/>
  <c r="AQ77" i="1"/>
  <c r="AR77" i="1"/>
  <c r="AS77" i="1"/>
  <c r="AV77" i="1"/>
  <c r="AW77" i="1"/>
  <c r="AX77" i="1"/>
  <c r="AY77" i="1"/>
  <c r="AZ77" i="1"/>
  <c r="BA77" i="1"/>
  <c r="BD77" i="1"/>
  <c r="BE77" i="1"/>
  <c r="BF77" i="1"/>
  <c r="BG77" i="1"/>
  <c r="BH77" i="1"/>
  <c r="AU77" i="1" s="1"/>
  <c r="BI77" i="1"/>
  <c r="AT77" i="1" s="1"/>
  <c r="BJ77" i="1"/>
  <c r="BK77" i="1"/>
  <c r="BL77" i="1"/>
  <c r="BM77" i="1"/>
  <c r="BN77" i="1"/>
  <c r="BO77" i="1"/>
  <c r="O78" i="1"/>
  <c r="AP78" i="1"/>
  <c r="AQ78" i="1"/>
  <c r="AR78" i="1"/>
  <c r="AS78" i="1"/>
  <c r="AT78" i="1"/>
  <c r="AV78" i="1"/>
  <c r="AW78" i="1"/>
  <c r="AX78" i="1"/>
  <c r="AY78" i="1"/>
  <c r="AZ78" i="1"/>
  <c r="BA78" i="1"/>
  <c r="BD78" i="1"/>
  <c r="BE78" i="1"/>
  <c r="BF78" i="1"/>
  <c r="BG78" i="1"/>
  <c r="BH78" i="1"/>
  <c r="AU78" i="1" s="1"/>
  <c r="BB78" i="1" s="1"/>
  <c r="BI78" i="1"/>
  <c r="BJ78" i="1"/>
  <c r="BK78" i="1"/>
  <c r="BL78" i="1"/>
  <c r="BM78" i="1"/>
  <c r="BN78" i="1"/>
  <c r="BO78" i="1"/>
  <c r="O79" i="1"/>
  <c r="AP79" i="1"/>
  <c r="AQ79" i="1"/>
  <c r="AR79" i="1"/>
  <c r="AS79" i="1"/>
  <c r="AV79" i="1"/>
  <c r="AW79" i="1"/>
  <c r="AX79" i="1"/>
  <c r="AY79" i="1"/>
  <c r="AZ79" i="1"/>
  <c r="BA79" i="1"/>
  <c r="BD79" i="1"/>
  <c r="BE79" i="1"/>
  <c r="BF79" i="1"/>
  <c r="BG79" i="1"/>
  <c r="BH79" i="1"/>
  <c r="AU79" i="1" s="1"/>
  <c r="BI79" i="1"/>
  <c r="BJ79" i="1"/>
  <c r="BK79" i="1"/>
  <c r="BL79" i="1"/>
  <c r="BM79" i="1"/>
  <c r="BN79" i="1"/>
  <c r="BO79" i="1"/>
  <c r="O80" i="1"/>
  <c r="AP80" i="1"/>
  <c r="AQ80" i="1"/>
  <c r="AR80" i="1"/>
  <c r="AS80" i="1"/>
  <c r="AV80" i="1"/>
  <c r="AW80" i="1"/>
  <c r="AX80" i="1"/>
  <c r="AY80" i="1"/>
  <c r="AZ80" i="1"/>
  <c r="BA80" i="1"/>
  <c r="BD80" i="1"/>
  <c r="BE80" i="1"/>
  <c r="BF80" i="1"/>
  <c r="BG80" i="1"/>
  <c r="BH80" i="1"/>
  <c r="AU80" i="1" s="1"/>
  <c r="BI80" i="1"/>
  <c r="AT80" i="1" s="1"/>
  <c r="BJ80" i="1"/>
  <c r="BK80" i="1"/>
  <c r="BL80" i="1"/>
  <c r="BM80" i="1"/>
  <c r="BN80" i="1"/>
  <c r="BO80" i="1"/>
  <c r="O81" i="1"/>
  <c r="AP81" i="1"/>
  <c r="AQ81" i="1"/>
  <c r="AR81" i="1"/>
  <c r="AS81" i="1"/>
  <c r="AV81" i="1"/>
  <c r="AW81" i="1"/>
  <c r="AX81" i="1"/>
  <c r="AY81" i="1"/>
  <c r="AZ81" i="1"/>
  <c r="BA81" i="1"/>
  <c r="BD81" i="1"/>
  <c r="BE81" i="1"/>
  <c r="BF81" i="1"/>
  <c r="BG81" i="1"/>
  <c r="BH81" i="1"/>
  <c r="AU81" i="1" s="1"/>
  <c r="BI81" i="1"/>
  <c r="BJ81" i="1"/>
  <c r="BK81" i="1"/>
  <c r="BL81" i="1"/>
  <c r="BM81" i="1"/>
  <c r="BN81" i="1"/>
  <c r="BO81" i="1"/>
  <c r="O82" i="1"/>
  <c r="AP82" i="1"/>
  <c r="AQ82" i="1"/>
  <c r="AR82" i="1"/>
  <c r="AS82" i="1"/>
  <c r="AV82" i="1"/>
  <c r="AW82" i="1"/>
  <c r="AX82" i="1"/>
  <c r="AY82" i="1"/>
  <c r="AZ82" i="1"/>
  <c r="BA82" i="1"/>
  <c r="BD82" i="1"/>
  <c r="BE82" i="1"/>
  <c r="BF82" i="1"/>
  <c r="BG82" i="1"/>
  <c r="BH82" i="1"/>
  <c r="BI82" i="1"/>
  <c r="AT82" i="1" s="1"/>
  <c r="BJ82" i="1"/>
  <c r="BK82" i="1"/>
  <c r="BL82" i="1"/>
  <c r="BM82" i="1"/>
  <c r="BN82" i="1"/>
  <c r="BO82" i="1"/>
  <c r="O83" i="1"/>
  <c r="AP83" i="1"/>
  <c r="AQ83" i="1"/>
  <c r="AR83" i="1"/>
  <c r="AS83" i="1"/>
  <c r="AV83" i="1"/>
  <c r="AW83" i="1"/>
  <c r="AX83" i="1"/>
  <c r="AY83" i="1"/>
  <c r="AZ83" i="1"/>
  <c r="BA83" i="1"/>
  <c r="BD83" i="1"/>
  <c r="BE83" i="1"/>
  <c r="BF83" i="1"/>
  <c r="BG83" i="1"/>
  <c r="BH83" i="1"/>
  <c r="AU83" i="1" s="1"/>
  <c r="BI83" i="1"/>
  <c r="BJ83" i="1"/>
  <c r="BK83" i="1"/>
  <c r="BL83" i="1"/>
  <c r="BM83" i="1"/>
  <c r="BN83" i="1"/>
  <c r="BO83" i="1"/>
  <c r="O84" i="1"/>
  <c r="AP84" i="1"/>
  <c r="AQ84" i="1"/>
  <c r="AR84" i="1"/>
  <c r="AS84" i="1"/>
  <c r="AV84" i="1"/>
  <c r="AW84" i="1"/>
  <c r="AX84" i="1"/>
  <c r="AY84" i="1"/>
  <c r="AZ84" i="1"/>
  <c r="BA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O85" i="1"/>
  <c r="AP85" i="1"/>
  <c r="AQ85" i="1"/>
  <c r="AR85" i="1"/>
  <c r="AS85" i="1"/>
  <c r="AV85" i="1"/>
  <c r="AW85" i="1"/>
  <c r="AX85" i="1"/>
  <c r="AY85" i="1"/>
  <c r="AZ85" i="1"/>
  <c r="BA85" i="1"/>
  <c r="BD85" i="1"/>
  <c r="BE85" i="1"/>
  <c r="BF85" i="1"/>
  <c r="BG85" i="1"/>
  <c r="BH85" i="1"/>
  <c r="AU85" i="1" s="1"/>
  <c r="BI85" i="1"/>
  <c r="AT85" i="1" s="1"/>
  <c r="BJ85" i="1"/>
  <c r="BK85" i="1"/>
  <c r="BL85" i="1"/>
  <c r="BM85" i="1"/>
  <c r="BN85" i="1"/>
  <c r="BO85" i="1"/>
  <c r="O86" i="1"/>
  <c r="AP86" i="1"/>
  <c r="AQ86" i="1"/>
  <c r="AR86" i="1"/>
  <c r="AS86" i="1"/>
  <c r="AV86" i="1"/>
  <c r="AW86" i="1"/>
  <c r="AX86" i="1"/>
  <c r="AY86" i="1"/>
  <c r="AZ86" i="1"/>
  <c r="BA86" i="1"/>
  <c r="BD86" i="1"/>
  <c r="BE86" i="1"/>
  <c r="BF86" i="1"/>
  <c r="BG86" i="1"/>
  <c r="BH86" i="1"/>
  <c r="BI86" i="1"/>
  <c r="AT86" i="1" s="1"/>
  <c r="BJ86" i="1"/>
  <c r="BK86" i="1"/>
  <c r="BL86" i="1"/>
  <c r="BM86" i="1"/>
  <c r="BN86" i="1"/>
  <c r="BO86" i="1"/>
  <c r="O87" i="1"/>
  <c r="AP87" i="1"/>
  <c r="AQ87" i="1"/>
  <c r="AR87" i="1"/>
  <c r="AS87" i="1"/>
  <c r="AV87" i="1"/>
  <c r="AW87" i="1"/>
  <c r="AX87" i="1"/>
  <c r="AY87" i="1"/>
  <c r="AZ87" i="1"/>
  <c r="BA87" i="1"/>
  <c r="BD87" i="1"/>
  <c r="BE87" i="1"/>
  <c r="BF87" i="1"/>
  <c r="BG87" i="1"/>
  <c r="BH87" i="1"/>
  <c r="AU87" i="1" s="1"/>
  <c r="BI87" i="1"/>
  <c r="BJ87" i="1"/>
  <c r="BK87" i="1"/>
  <c r="BL87" i="1"/>
  <c r="BM87" i="1"/>
  <c r="BN87" i="1"/>
  <c r="BO87" i="1"/>
  <c r="O88" i="1"/>
  <c r="AP88" i="1"/>
  <c r="AQ88" i="1"/>
  <c r="AR88" i="1"/>
  <c r="AS88" i="1"/>
  <c r="AV88" i="1"/>
  <c r="AW88" i="1"/>
  <c r="AX88" i="1"/>
  <c r="AY88" i="1"/>
  <c r="AZ88" i="1"/>
  <c r="BA88" i="1"/>
  <c r="BD88" i="1"/>
  <c r="BE88" i="1"/>
  <c r="BF88" i="1"/>
  <c r="BG88" i="1"/>
  <c r="BH88" i="1"/>
  <c r="AU88" i="1" s="1"/>
  <c r="BI88" i="1"/>
  <c r="AT88" i="1" s="1"/>
  <c r="BJ88" i="1"/>
  <c r="BK88" i="1"/>
  <c r="BL88" i="1"/>
  <c r="BM88" i="1"/>
  <c r="BN88" i="1"/>
  <c r="BO88" i="1"/>
  <c r="O89" i="1"/>
  <c r="AP89" i="1"/>
  <c r="AQ89" i="1"/>
  <c r="AR89" i="1"/>
  <c r="AS89" i="1"/>
  <c r="AV89" i="1"/>
  <c r="AW89" i="1"/>
  <c r="AX89" i="1"/>
  <c r="AY89" i="1"/>
  <c r="AZ89" i="1"/>
  <c r="BA89" i="1"/>
  <c r="BD89" i="1"/>
  <c r="BE89" i="1"/>
  <c r="BF89" i="1"/>
  <c r="BG89" i="1"/>
  <c r="BH89" i="1"/>
  <c r="AU89" i="1" s="1"/>
  <c r="BI89" i="1"/>
  <c r="AT89" i="1" s="1"/>
  <c r="BJ89" i="1"/>
  <c r="BK89" i="1"/>
  <c r="BL89" i="1"/>
  <c r="BM89" i="1"/>
  <c r="BN89" i="1"/>
  <c r="BO89" i="1"/>
  <c r="O90" i="1"/>
  <c r="AP90" i="1"/>
  <c r="AQ90" i="1"/>
  <c r="AR90" i="1"/>
  <c r="AS90" i="1"/>
  <c r="AU90" i="1"/>
  <c r="AV90" i="1"/>
  <c r="AW90" i="1"/>
  <c r="AX90" i="1"/>
  <c r="AY90" i="1"/>
  <c r="AZ90" i="1"/>
  <c r="BA90" i="1"/>
  <c r="BD90" i="1"/>
  <c r="BE90" i="1"/>
  <c r="BF90" i="1"/>
  <c r="BG90" i="1"/>
  <c r="BH90" i="1"/>
  <c r="BI90" i="1"/>
  <c r="AT90" i="1" s="1"/>
  <c r="BJ90" i="1"/>
  <c r="BK90" i="1"/>
  <c r="BL90" i="1"/>
  <c r="BM90" i="1"/>
  <c r="BN90" i="1"/>
  <c r="BO90" i="1"/>
  <c r="O91" i="1"/>
  <c r="AP91" i="1"/>
  <c r="AQ91" i="1"/>
  <c r="AR91" i="1"/>
  <c r="AS91" i="1"/>
  <c r="AU91" i="1"/>
  <c r="AV91" i="1"/>
  <c r="AW91" i="1"/>
  <c r="AX91" i="1"/>
  <c r="AY91" i="1"/>
  <c r="AZ91" i="1"/>
  <c r="BA91" i="1"/>
  <c r="BD91" i="1"/>
  <c r="BE91" i="1"/>
  <c r="BF91" i="1"/>
  <c r="BG91" i="1"/>
  <c r="BH91" i="1"/>
  <c r="BI91" i="1"/>
  <c r="AT91" i="1" s="1"/>
  <c r="BJ91" i="1"/>
  <c r="BK91" i="1"/>
  <c r="BL91" i="1"/>
  <c r="BM91" i="1"/>
  <c r="BN91" i="1"/>
  <c r="BO91" i="1"/>
  <c r="O92" i="1"/>
  <c r="AP92" i="1"/>
  <c r="AQ92" i="1"/>
  <c r="AR92" i="1"/>
  <c r="AS92" i="1"/>
  <c r="AV92" i="1"/>
  <c r="AW92" i="1"/>
  <c r="AX92" i="1"/>
  <c r="AY92" i="1"/>
  <c r="AZ92" i="1"/>
  <c r="BA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O93" i="1"/>
  <c r="AP93" i="1"/>
  <c r="AQ93" i="1"/>
  <c r="AR93" i="1"/>
  <c r="AS93" i="1"/>
  <c r="AT93" i="1"/>
  <c r="AV93" i="1"/>
  <c r="AW93" i="1"/>
  <c r="AX93" i="1"/>
  <c r="AY93" i="1"/>
  <c r="AZ93" i="1"/>
  <c r="BA93" i="1"/>
  <c r="BD93" i="1"/>
  <c r="BE93" i="1"/>
  <c r="BF93" i="1"/>
  <c r="BG93" i="1"/>
  <c r="BH93" i="1"/>
  <c r="AU93" i="1" s="1"/>
  <c r="BI93" i="1"/>
  <c r="BJ93" i="1"/>
  <c r="BK93" i="1"/>
  <c r="BL93" i="1"/>
  <c r="BM93" i="1"/>
  <c r="BN93" i="1"/>
  <c r="BO93" i="1"/>
  <c r="O94" i="1"/>
  <c r="AP94" i="1"/>
  <c r="AQ94" i="1"/>
  <c r="AR94" i="1"/>
  <c r="AS94" i="1"/>
  <c r="AT94" i="1"/>
  <c r="AV94" i="1"/>
  <c r="AW94" i="1"/>
  <c r="AX94" i="1"/>
  <c r="AY94" i="1"/>
  <c r="AZ94" i="1"/>
  <c r="BA94" i="1"/>
  <c r="BD94" i="1"/>
  <c r="BE94" i="1"/>
  <c r="BF94" i="1"/>
  <c r="BG94" i="1"/>
  <c r="BH94" i="1"/>
  <c r="AU94" i="1" s="1"/>
  <c r="BI94" i="1"/>
  <c r="BJ94" i="1"/>
  <c r="BK94" i="1"/>
  <c r="BL94" i="1"/>
  <c r="BM94" i="1"/>
  <c r="BN94" i="1"/>
  <c r="BO94" i="1"/>
  <c r="O95" i="1"/>
  <c r="AP95" i="1"/>
  <c r="AQ95" i="1"/>
  <c r="AR95" i="1"/>
  <c r="AS95" i="1"/>
  <c r="AV95" i="1"/>
  <c r="AW95" i="1"/>
  <c r="AX95" i="1"/>
  <c r="AY95" i="1"/>
  <c r="AZ95" i="1"/>
  <c r="BA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O96" i="1"/>
  <c r="AP96" i="1"/>
  <c r="AQ96" i="1"/>
  <c r="AR96" i="1"/>
  <c r="AS96" i="1"/>
  <c r="AV96" i="1"/>
  <c r="AW96" i="1"/>
  <c r="AX96" i="1"/>
  <c r="AY96" i="1"/>
  <c r="AZ96" i="1"/>
  <c r="BA96" i="1"/>
  <c r="BD96" i="1"/>
  <c r="BE96" i="1"/>
  <c r="BF96" i="1"/>
  <c r="BG96" i="1"/>
  <c r="BH96" i="1"/>
  <c r="AU96" i="1" s="1"/>
  <c r="BI96" i="1"/>
  <c r="AT96" i="1" s="1"/>
  <c r="BJ96" i="1"/>
  <c r="BK96" i="1"/>
  <c r="BL96" i="1"/>
  <c r="BM96" i="1"/>
  <c r="BN96" i="1"/>
  <c r="BO96" i="1"/>
  <c r="O97" i="1"/>
  <c r="AP97" i="1"/>
  <c r="AQ97" i="1"/>
  <c r="AR97" i="1"/>
  <c r="AS97" i="1"/>
  <c r="AV97" i="1"/>
  <c r="AW97" i="1"/>
  <c r="AX97" i="1"/>
  <c r="AY97" i="1"/>
  <c r="AZ97" i="1"/>
  <c r="BA97" i="1"/>
  <c r="BD97" i="1"/>
  <c r="BE97" i="1"/>
  <c r="BF97" i="1"/>
  <c r="BG97" i="1"/>
  <c r="BH97" i="1"/>
  <c r="AU97" i="1" s="1"/>
  <c r="BI97" i="1"/>
  <c r="AT97" i="1" s="1"/>
  <c r="BJ97" i="1"/>
  <c r="BK97" i="1"/>
  <c r="BL97" i="1"/>
  <c r="BM97" i="1"/>
  <c r="BN97" i="1"/>
  <c r="BO97" i="1"/>
  <c r="O98" i="1"/>
  <c r="AP98" i="1"/>
  <c r="AQ98" i="1"/>
  <c r="AR98" i="1"/>
  <c r="AS98" i="1"/>
  <c r="AV98" i="1"/>
  <c r="AW98" i="1"/>
  <c r="AX98" i="1"/>
  <c r="AY98" i="1"/>
  <c r="AZ98" i="1"/>
  <c r="BA98" i="1"/>
  <c r="BD98" i="1"/>
  <c r="BE98" i="1"/>
  <c r="BF98" i="1"/>
  <c r="BG98" i="1"/>
  <c r="BH98" i="1"/>
  <c r="BI98" i="1"/>
  <c r="AT98" i="1" s="1"/>
  <c r="BJ98" i="1"/>
  <c r="BK98" i="1"/>
  <c r="BL98" i="1"/>
  <c r="BM98" i="1"/>
  <c r="BN98" i="1"/>
  <c r="BO98" i="1"/>
  <c r="O99" i="1"/>
  <c r="AP99" i="1"/>
  <c r="AQ99" i="1"/>
  <c r="AR99" i="1"/>
  <c r="AS99" i="1"/>
  <c r="AV99" i="1"/>
  <c r="AW99" i="1"/>
  <c r="AX99" i="1"/>
  <c r="AY99" i="1"/>
  <c r="AZ99" i="1"/>
  <c r="BA99" i="1"/>
  <c r="BD99" i="1"/>
  <c r="BE99" i="1"/>
  <c r="BF99" i="1"/>
  <c r="BG99" i="1"/>
  <c r="BH99" i="1"/>
  <c r="AU99" i="1" s="1"/>
  <c r="BI99" i="1"/>
  <c r="BJ99" i="1"/>
  <c r="BK99" i="1"/>
  <c r="BL99" i="1"/>
  <c r="BM99" i="1"/>
  <c r="BN99" i="1"/>
  <c r="BO99" i="1"/>
  <c r="O65" i="1"/>
  <c r="AP65" i="1"/>
  <c r="AQ65" i="1"/>
  <c r="AR65" i="1"/>
  <c r="AS65" i="1"/>
  <c r="AV65" i="1"/>
  <c r="AW65" i="1"/>
  <c r="AX65" i="1"/>
  <c r="AY65" i="1"/>
  <c r="AZ65" i="1"/>
  <c r="BA65" i="1"/>
  <c r="BD65" i="1"/>
  <c r="BE65" i="1"/>
  <c r="BF65" i="1"/>
  <c r="BG65" i="1"/>
  <c r="BH65" i="1"/>
  <c r="AU65" i="1" s="1"/>
  <c r="BI65" i="1"/>
  <c r="AT65" i="1" s="1"/>
  <c r="BJ65" i="1"/>
  <c r="BK65" i="1"/>
  <c r="BL65" i="1"/>
  <c r="BM65" i="1"/>
  <c r="BN65" i="1"/>
  <c r="BO65" i="1"/>
  <c r="O66" i="1"/>
  <c r="AP66" i="1"/>
  <c r="AQ66" i="1"/>
  <c r="AR66" i="1"/>
  <c r="AS66" i="1"/>
  <c r="AV66" i="1"/>
  <c r="AW66" i="1"/>
  <c r="AX66" i="1"/>
  <c r="AY66" i="1"/>
  <c r="AZ66" i="1"/>
  <c r="BA66" i="1"/>
  <c r="BD66" i="1"/>
  <c r="BE66" i="1"/>
  <c r="BF66" i="1"/>
  <c r="BG66" i="1"/>
  <c r="BH66" i="1"/>
  <c r="AU66" i="1" s="1"/>
  <c r="BI66" i="1"/>
  <c r="AT66" i="1" s="1"/>
  <c r="BJ66" i="1"/>
  <c r="BK66" i="1"/>
  <c r="BL66" i="1"/>
  <c r="BM66" i="1"/>
  <c r="BN66" i="1"/>
  <c r="BO66" i="1"/>
  <c r="O67" i="1"/>
  <c r="AP67" i="1"/>
  <c r="AQ67" i="1"/>
  <c r="AR67" i="1"/>
  <c r="AS67" i="1"/>
  <c r="AV67" i="1"/>
  <c r="AW67" i="1"/>
  <c r="AX67" i="1"/>
  <c r="AY67" i="1"/>
  <c r="AZ67" i="1"/>
  <c r="BA67" i="1"/>
  <c r="BD67" i="1"/>
  <c r="BE67" i="1"/>
  <c r="BF67" i="1"/>
  <c r="BG67" i="1"/>
  <c r="BH67" i="1"/>
  <c r="AU67" i="1" s="1"/>
  <c r="BI67" i="1"/>
  <c r="AT67" i="1" s="1"/>
  <c r="BJ67" i="1"/>
  <c r="BK67" i="1"/>
  <c r="BL67" i="1"/>
  <c r="BM67" i="1"/>
  <c r="BN67" i="1"/>
  <c r="BO67" i="1"/>
  <c r="O68" i="1"/>
  <c r="AP68" i="1"/>
  <c r="AQ68" i="1"/>
  <c r="AR68" i="1"/>
  <c r="AS68" i="1"/>
  <c r="AV68" i="1"/>
  <c r="AW68" i="1"/>
  <c r="AX68" i="1"/>
  <c r="AY68" i="1"/>
  <c r="AZ68" i="1"/>
  <c r="BA68" i="1"/>
  <c r="BD68" i="1"/>
  <c r="BE68" i="1"/>
  <c r="BF68" i="1"/>
  <c r="BG68" i="1"/>
  <c r="BH68" i="1"/>
  <c r="AU68" i="1" s="1"/>
  <c r="BI68" i="1"/>
  <c r="AT68" i="1" s="1"/>
  <c r="BJ68" i="1"/>
  <c r="BK68" i="1"/>
  <c r="BL68" i="1"/>
  <c r="BM68" i="1"/>
  <c r="BN68" i="1"/>
  <c r="BO68" i="1"/>
  <c r="O69" i="1"/>
  <c r="AP69" i="1"/>
  <c r="AQ69" i="1"/>
  <c r="AR69" i="1"/>
  <c r="AS69" i="1"/>
  <c r="AV69" i="1"/>
  <c r="AW69" i="1"/>
  <c r="AX69" i="1"/>
  <c r="AY69" i="1"/>
  <c r="AZ69" i="1"/>
  <c r="BA69" i="1"/>
  <c r="BD69" i="1"/>
  <c r="BE69" i="1"/>
  <c r="BF69" i="1"/>
  <c r="BG69" i="1"/>
  <c r="BH69" i="1"/>
  <c r="AU69" i="1" s="1"/>
  <c r="BI69" i="1"/>
  <c r="AT69" i="1" s="1"/>
  <c r="BJ69" i="1"/>
  <c r="BK69" i="1"/>
  <c r="BL69" i="1"/>
  <c r="BM69" i="1"/>
  <c r="BN69" i="1"/>
  <c r="BO69" i="1"/>
  <c r="O70" i="1"/>
  <c r="AP70" i="1"/>
  <c r="AQ70" i="1"/>
  <c r="AR70" i="1"/>
  <c r="AS70" i="1"/>
  <c r="AV70" i="1"/>
  <c r="AW70" i="1"/>
  <c r="AX70" i="1"/>
  <c r="AY70" i="1"/>
  <c r="AZ70" i="1"/>
  <c r="BA70" i="1"/>
  <c r="BD70" i="1"/>
  <c r="BE70" i="1"/>
  <c r="BF70" i="1"/>
  <c r="BG70" i="1"/>
  <c r="BH70" i="1"/>
  <c r="AU70" i="1" s="1"/>
  <c r="BI70" i="1"/>
  <c r="AT70" i="1" s="1"/>
  <c r="BJ70" i="1"/>
  <c r="BK70" i="1"/>
  <c r="BL70" i="1"/>
  <c r="BM70" i="1"/>
  <c r="BN70" i="1"/>
  <c r="BO70" i="1"/>
  <c r="O71" i="1"/>
  <c r="AP71" i="1"/>
  <c r="AQ71" i="1"/>
  <c r="AR71" i="1"/>
  <c r="AS71" i="1"/>
  <c r="AU71" i="1"/>
  <c r="AV71" i="1"/>
  <c r="AW71" i="1"/>
  <c r="AX71" i="1"/>
  <c r="AY71" i="1"/>
  <c r="AZ71" i="1"/>
  <c r="BA71" i="1"/>
  <c r="BD71" i="1"/>
  <c r="BE71" i="1"/>
  <c r="BF71" i="1"/>
  <c r="BG71" i="1"/>
  <c r="BH71" i="1"/>
  <c r="BI71" i="1"/>
  <c r="AT71" i="1" s="1"/>
  <c r="BJ71" i="1"/>
  <c r="BK71" i="1"/>
  <c r="BL71" i="1"/>
  <c r="BM71" i="1"/>
  <c r="BN71" i="1"/>
  <c r="BO71" i="1"/>
  <c r="Z110" i="1" l="1"/>
  <c r="Z113" i="1"/>
  <c r="BP95" i="1"/>
  <c r="AA110" i="1"/>
  <c r="AH104" i="1"/>
  <c r="AJ103" i="1"/>
  <c r="AJ110" i="1"/>
  <c r="AB115" i="1"/>
  <c r="AE103" i="1"/>
  <c r="AN103" i="1" s="1"/>
  <c r="AA103" i="1"/>
  <c r="BB91" i="1"/>
  <c r="BB85" i="1"/>
  <c r="BQ91" i="1"/>
  <c r="AI91" i="1" s="1"/>
  <c r="BP87" i="1"/>
  <c r="BQ87" i="1"/>
  <c r="AG87" i="1" s="1"/>
  <c r="AE112" i="1"/>
  <c r="AG111" i="1"/>
  <c r="BB97" i="1"/>
  <c r="Z102" i="1"/>
  <c r="AA112" i="1"/>
  <c r="AC101" i="1"/>
  <c r="AC106" i="1"/>
  <c r="AG103" i="1"/>
  <c r="AD106" i="1"/>
  <c r="AB108" i="1"/>
  <c r="AH106" i="1"/>
  <c r="AC103" i="1"/>
  <c r="AK112" i="1"/>
  <c r="AI112" i="1"/>
  <c r="AJ108" i="1"/>
  <c r="BB93" i="1"/>
  <c r="BP82" i="1"/>
  <c r="AB101" i="1"/>
  <c r="AL101" i="1" s="1"/>
  <c r="AD101" i="1"/>
  <c r="AN101" i="1" s="1"/>
  <c r="AA101" i="1"/>
  <c r="AH103" i="1"/>
  <c r="BB66" i="1"/>
  <c r="BB94" i="1"/>
  <c r="BQ84" i="1"/>
  <c r="AI84" i="1" s="1"/>
  <c r="AH108" i="1"/>
  <c r="AI102" i="1"/>
  <c r="AF111" i="1"/>
  <c r="Z103" i="1"/>
  <c r="AI101" i="1"/>
  <c r="AF103" i="1"/>
  <c r="AM103" i="1" s="1"/>
  <c r="AB104" i="1"/>
  <c r="AL104" i="1" s="1"/>
  <c r="AK103" i="1"/>
  <c r="AC140" i="1"/>
  <c r="AK140" i="1"/>
  <c r="AF140" i="1"/>
  <c r="AD140" i="1"/>
  <c r="AE140" i="1"/>
  <c r="AI138" i="1"/>
  <c r="AA138" i="1"/>
  <c r="AB138" i="1"/>
  <c r="AJ138" i="1"/>
  <c r="AC138" i="1"/>
  <c r="AK138" i="1"/>
  <c r="AD138" i="1"/>
  <c r="AN138" i="1" s="1"/>
  <c r="AK137" i="1"/>
  <c r="AG132" i="1"/>
  <c r="AM141" i="1"/>
  <c r="AA137" i="1"/>
  <c r="AL137" i="1" s="1"/>
  <c r="AF135" i="1"/>
  <c r="AB132" i="1"/>
  <c r="AA132" i="1"/>
  <c r="AD137" i="1"/>
  <c r="AN137" i="1" s="1"/>
  <c r="AG137" i="1"/>
  <c r="AF137" i="1"/>
  <c r="AM136" i="1"/>
  <c r="AL143" i="1"/>
  <c r="Z132" i="1"/>
  <c r="AJ132" i="1"/>
  <c r="AF138" i="1"/>
  <c r="AM138" i="1" s="1"/>
  <c r="AH137" i="1"/>
  <c r="AL142" i="1"/>
  <c r="AN139" i="1"/>
  <c r="AC137" i="1"/>
  <c r="AN143" i="1"/>
  <c r="AI135" i="1"/>
  <c r="AG136" i="1"/>
  <c r="Z136" i="1"/>
  <c r="AH136" i="1"/>
  <c r="AA136" i="1"/>
  <c r="AI136" i="1"/>
  <c r="AB136" i="1"/>
  <c r="AJ136" i="1"/>
  <c r="AB140" i="1"/>
  <c r="AL134" i="1"/>
  <c r="AE137" i="1"/>
  <c r="AH138" i="1"/>
  <c r="AL138" i="1" s="1"/>
  <c r="AK136" i="1"/>
  <c r="AL133" i="1"/>
  <c r="AJ135" i="1"/>
  <c r="AB135" i="1"/>
  <c r="AC135" i="1"/>
  <c r="AK135" i="1"/>
  <c r="AD135" i="1"/>
  <c r="AE135" i="1"/>
  <c r="AL139" i="1"/>
  <c r="AL141" i="1"/>
  <c r="AM143" i="1"/>
  <c r="AB137" i="1"/>
  <c r="AJ137" i="1"/>
  <c r="AK132" i="1"/>
  <c r="AC132" i="1"/>
  <c r="AE132" i="1"/>
  <c r="AF132" i="1"/>
  <c r="AM132" i="1" s="1"/>
  <c r="AD132" i="1"/>
  <c r="AN132" i="1" s="1"/>
  <c r="AH132" i="1"/>
  <c r="AI137" i="1"/>
  <c r="AA140" i="1"/>
  <c r="AM133" i="1"/>
  <c r="AG135" i="1"/>
  <c r="AN142" i="1"/>
  <c r="AA135" i="1"/>
  <c r="Z135" i="1"/>
  <c r="Z140" i="1"/>
  <c r="AI140" i="1"/>
  <c r="AB113" i="1"/>
  <c r="AJ113" i="1"/>
  <c r="AD113" i="1"/>
  <c r="AE113" i="1"/>
  <c r="AC113" i="1"/>
  <c r="AG114" i="1"/>
  <c r="AB114" i="1"/>
  <c r="AI114" i="1"/>
  <c r="AD114" i="1"/>
  <c r="AJ114" i="1"/>
  <c r="AH114" i="1"/>
  <c r="AA114" i="1"/>
  <c r="AG113" i="1"/>
  <c r="AM116" i="1"/>
  <c r="AB129" i="1"/>
  <c r="AJ129" i="1"/>
  <c r="AC129" i="1"/>
  <c r="AD129" i="1"/>
  <c r="AE129" i="1"/>
  <c r="AM129" i="1" s="1"/>
  <c r="AK129" i="1"/>
  <c r="AE114" i="1"/>
  <c r="AF120" i="1"/>
  <c r="AM120" i="1" s="1"/>
  <c r="AJ126" i="1"/>
  <c r="AE109" i="1"/>
  <c r="AN109" i="1" s="1"/>
  <c r="AE128" i="1"/>
  <c r="AA128" i="1"/>
  <c r="AE120" i="1"/>
  <c r="AJ118" i="1"/>
  <c r="Z111" i="1"/>
  <c r="AH111" i="1"/>
  <c r="AJ111" i="1"/>
  <c r="AK111" i="1"/>
  <c r="AB111" i="1"/>
  <c r="AA111" i="1"/>
  <c r="AE111" i="1"/>
  <c r="AN111" i="1" s="1"/>
  <c r="AI111" i="1"/>
  <c r="AC111" i="1"/>
  <c r="AM100" i="1"/>
  <c r="AG108" i="1"/>
  <c r="Z108" i="1"/>
  <c r="AA100" i="1"/>
  <c r="AI100" i="1"/>
  <c r="AB100" i="1"/>
  <c r="AD100" i="1"/>
  <c r="AN100" i="1" s="1"/>
  <c r="AC100" i="1"/>
  <c r="AJ100" i="1"/>
  <c r="AK100" i="1"/>
  <c r="AE115" i="1"/>
  <c r="AF115" i="1"/>
  <c r="AG115" i="1"/>
  <c r="AI115" i="1"/>
  <c r="AK130" i="1"/>
  <c r="AD115" i="1"/>
  <c r="AC115" i="1"/>
  <c r="AE123" i="1"/>
  <c r="AG123" i="1"/>
  <c r="AF123" i="1"/>
  <c r="AM123" i="1" s="1"/>
  <c r="AM101" i="1"/>
  <c r="AB120" i="1"/>
  <c r="AA121" i="1"/>
  <c r="Z129" i="1"/>
  <c r="AA116" i="1"/>
  <c r="AI116" i="1"/>
  <c r="AJ116" i="1"/>
  <c r="AC116" i="1"/>
  <c r="AD116" i="1"/>
  <c r="AN116" i="1" s="1"/>
  <c r="AK116" i="1"/>
  <c r="AB105" i="1"/>
  <c r="AJ105" i="1"/>
  <c r="AC105" i="1"/>
  <c r="AD105" i="1"/>
  <c r="AK105" i="1"/>
  <c r="AE105" i="1"/>
  <c r="Z127" i="1"/>
  <c r="AH127" i="1"/>
  <c r="AB127" i="1"/>
  <c r="AC127" i="1"/>
  <c r="AE127" i="1"/>
  <c r="AJ127" i="1"/>
  <c r="AK127" i="1"/>
  <c r="AC120" i="1"/>
  <c r="AI121" i="1"/>
  <c r="AF109" i="1"/>
  <c r="Z109" i="1"/>
  <c r="AA109" i="1"/>
  <c r="AC109" i="1"/>
  <c r="AG109" i="1"/>
  <c r="AH109" i="1"/>
  <c r="AI109" i="1"/>
  <c r="AC126" i="1"/>
  <c r="AK126" i="1"/>
  <c r="AF126" i="1"/>
  <c r="AH126" i="1"/>
  <c r="AD126" i="1"/>
  <c r="AN126" i="1" s="1"/>
  <c r="AA127" i="1"/>
  <c r="AF107" i="1"/>
  <c r="AM107" i="1" s="1"/>
  <c r="AG107" i="1"/>
  <c r="AI107" i="1"/>
  <c r="AE107" i="1"/>
  <c r="AN107" i="1" s="1"/>
  <c r="AN104" i="1"/>
  <c r="AK120" i="1"/>
  <c r="AK113" i="1"/>
  <c r="AM125" i="1"/>
  <c r="AD128" i="1"/>
  <c r="AN128" i="1" s="1"/>
  <c r="Z128" i="1"/>
  <c r="AF128" i="1"/>
  <c r="AM128" i="1" s="1"/>
  <c r="AH128" i="1"/>
  <c r="AG128" i="1"/>
  <c r="AF105" i="1"/>
  <c r="AJ131" i="1"/>
  <c r="AK131" i="1"/>
  <c r="AB131" i="1"/>
  <c r="AE131" i="1"/>
  <c r="AF131" i="1"/>
  <c r="AM131" i="1" s="1"/>
  <c r="AD131" i="1"/>
  <c r="AN131" i="1" s="1"/>
  <c r="AC131" i="1"/>
  <c r="AA124" i="1"/>
  <c r="AI124" i="1"/>
  <c r="AC124" i="1"/>
  <c r="AB124" i="1"/>
  <c r="AK124" i="1"/>
  <c r="AD124" i="1"/>
  <c r="AN124" i="1" s="1"/>
  <c r="AF124" i="1"/>
  <c r="AM124" i="1" s="1"/>
  <c r="AA105" i="1"/>
  <c r="AA113" i="1"/>
  <c r="AB121" i="1"/>
  <c r="AJ121" i="1"/>
  <c r="AD121" i="1"/>
  <c r="AN121" i="1" s="1"/>
  <c r="AE121" i="1"/>
  <c r="AK121" i="1"/>
  <c r="AC121" i="1"/>
  <c r="AK128" i="1"/>
  <c r="Z105" i="1"/>
  <c r="AI105" i="1"/>
  <c r="AH121" i="1"/>
  <c r="AG127" i="1"/>
  <c r="AI113" i="1"/>
  <c r="AC102" i="1"/>
  <c r="AK102" i="1"/>
  <c r="AD102" i="1"/>
  <c r="AN102" i="1" s="1"/>
  <c r="AF102" i="1"/>
  <c r="AM102" i="1" s="1"/>
  <c r="AH102" i="1"/>
  <c r="AA129" i="1"/>
  <c r="AH105" i="1"/>
  <c r="AD112" i="1"/>
  <c r="AN112" i="1" s="1"/>
  <c r="AG112" i="1"/>
  <c r="AH112" i="1"/>
  <c r="AJ112" i="1"/>
  <c r="Z112" i="1"/>
  <c r="AC118" i="1"/>
  <c r="AK118" i="1"/>
  <c r="AF118" i="1"/>
  <c r="AM118" i="1" s="1"/>
  <c r="Z118" i="1"/>
  <c r="AL118" i="1" s="1"/>
  <c r="AD118" i="1"/>
  <c r="AN118" i="1" s="1"/>
  <c r="Z124" i="1"/>
  <c r="AL124" i="1" s="1"/>
  <c r="AN125" i="1"/>
  <c r="AB112" i="1"/>
  <c r="AE126" i="1"/>
  <c r="AB102" i="1"/>
  <c r="AG106" i="1"/>
  <c r="Z106" i="1"/>
  <c r="AI106" i="1"/>
  <c r="AJ106" i="1"/>
  <c r="AB106" i="1"/>
  <c r="AA106" i="1"/>
  <c r="AG130" i="1"/>
  <c r="AJ130" i="1"/>
  <c r="AB128" i="1"/>
  <c r="Z123" i="1"/>
  <c r="AL123" i="1" s="1"/>
  <c r="AG122" i="1"/>
  <c r="AB122" i="1"/>
  <c r="AA122" i="1"/>
  <c r="AL122" i="1" s="1"/>
  <c r="AD122" i="1"/>
  <c r="AJ122" i="1"/>
  <c r="AH122" i="1"/>
  <c r="AI122" i="1"/>
  <c r="AG126" i="1"/>
  <c r="AN127" i="1"/>
  <c r="AF122" i="1"/>
  <c r="AA126" i="1"/>
  <c r="AL126" i="1" s="1"/>
  <c r="Z121" i="1"/>
  <c r="AC122" i="1"/>
  <c r="AN106" i="1"/>
  <c r="AF113" i="1"/>
  <c r="AH124" i="1"/>
  <c r="AL117" i="1"/>
  <c r="AF130" i="1"/>
  <c r="AM130" i="1" s="1"/>
  <c r="Z114" i="1"/>
  <c r="AB109" i="1"/>
  <c r="AI127" i="1"/>
  <c r="AJ102" i="1"/>
  <c r="AF106" i="1"/>
  <c r="AM106" i="1" s="1"/>
  <c r="AH130" i="1"/>
  <c r="AJ128" i="1"/>
  <c r="AF112" i="1"/>
  <c r="AM112" i="1" s="1"/>
  <c r="AH123" i="1"/>
  <c r="Z131" i="1"/>
  <c r="AG129" i="1"/>
  <c r="AD120" i="1"/>
  <c r="AN120" i="1" s="1"/>
  <c r="AG120" i="1"/>
  <c r="AH120" i="1"/>
  <c r="Z120" i="1"/>
  <c r="AL120" i="1" s="1"/>
  <c r="AJ120" i="1"/>
  <c r="AA120" i="1"/>
  <c r="AM121" i="1"/>
  <c r="AM127" i="1"/>
  <c r="AN123" i="1"/>
  <c r="AK114" i="1"/>
  <c r="AC110" i="1"/>
  <c r="AK110" i="1"/>
  <c r="AD110" i="1"/>
  <c r="AE110" i="1"/>
  <c r="AF110" i="1"/>
  <c r="AM110" i="1" s="1"/>
  <c r="AI126" i="1"/>
  <c r="AA108" i="1"/>
  <c r="AI108" i="1"/>
  <c r="AD108" i="1"/>
  <c r="AK108" i="1"/>
  <c r="AC108" i="1"/>
  <c r="AB126" i="1"/>
  <c r="AK122" i="1"/>
  <c r="AE108" i="1"/>
  <c r="AM108" i="1" s="1"/>
  <c r="AF114" i="1"/>
  <c r="AM114" i="1" s="1"/>
  <c r="AE122" i="1"/>
  <c r="AH110" i="1"/>
  <c r="AL119" i="1"/>
  <c r="AJ109" i="1"/>
  <c r="AG105" i="1"/>
  <c r="AK109" i="1"/>
  <c r="AI130" i="1"/>
  <c r="AA107" i="1"/>
  <c r="AL107" i="1" s="1"/>
  <c r="AL125" i="1"/>
  <c r="AH131" i="1"/>
  <c r="AB84" i="1"/>
  <c r="AF84" i="1"/>
  <c r="BQ79" i="1"/>
  <c r="AG79" i="1" s="1"/>
  <c r="BP76" i="1"/>
  <c r="BB77" i="1"/>
  <c r="BQ74" i="1"/>
  <c r="AD74" i="1" s="1"/>
  <c r="BP70" i="1"/>
  <c r="BQ67" i="1"/>
  <c r="AA67" i="1" s="1"/>
  <c r="BP84" i="1"/>
  <c r="BB73" i="1"/>
  <c r="BP78" i="1"/>
  <c r="BB71" i="1"/>
  <c r="BB67" i="1"/>
  <c r="BB68" i="1"/>
  <c r="BQ66" i="1"/>
  <c r="AD66" i="1" s="1"/>
  <c r="AT99" i="1"/>
  <c r="BB99" i="1" s="1"/>
  <c r="BQ99" i="1"/>
  <c r="Z99" i="1" s="1"/>
  <c r="AF91" i="1"/>
  <c r="AA91" i="1"/>
  <c r="AC91" i="1"/>
  <c r="AF80" i="1"/>
  <c r="BB92" i="1"/>
  <c r="BB89" i="1"/>
  <c r="AT81" i="1"/>
  <c r="BB81" i="1" s="1"/>
  <c r="BQ81" i="1"/>
  <c r="AG81" i="1" s="1"/>
  <c r="AU82" i="1"/>
  <c r="BB82" i="1" s="1"/>
  <c r="BQ98" i="1"/>
  <c r="AE98" i="1" s="1"/>
  <c r="BP98" i="1"/>
  <c r="AU95" i="1"/>
  <c r="BQ89" i="1"/>
  <c r="AC89" i="1" s="1"/>
  <c r="BP83" i="1"/>
  <c r="BB80" i="1"/>
  <c r="BP75" i="1"/>
  <c r="AH96" i="1"/>
  <c r="BP96" i="1"/>
  <c r="BQ96" i="1"/>
  <c r="AB96" i="1" s="1"/>
  <c r="BQ92" i="1"/>
  <c r="AD92" i="1" s="1"/>
  <c r="AT92" i="1"/>
  <c r="BQ90" i="1"/>
  <c r="AC90" i="1" s="1"/>
  <c r="AG84" i="1"/>
  <c r="AT83" i="1"/>
  <c r="BB83" i="1" s="1"/>
  <c r="BB75" i="1"/>
  <c r="AK72" i="1"/>
  <c r="AJ99" i="1"/>
  <c r="BQ94" i="1"/>
  <c r="AG94" i="1" s="1"/>
  <c r="BP92" i="1"/>
  <c r="AU92" i="1"/>
  <c r="AK87" i="1"/>
  <c r="AC87" i="1"/>
  <c r="Z84" i="1"/>
  <c r="AT79" i="1"/>
  <c r="BB79" i="1" s="1"/>
  <c r="BQ73" i="1"/>
  <c r="Z73" i="1" s="1"/>
  <c r="AE86" i="1"/>
  <c r="BQ82" i="1"/>
  <c r="AB82" i="1" s="1"/>
  <c r="BP79" i="1"/>
  <c r="BP99" i="1"/>
  <c r="AK98" i="1"/>
  <c r="AC98" i="1"/>
  <c r="BQ97" i="1"/>
  <c r="AK97" i="1" s="1"/>
  <c r="BB96" i="1"/>
  <c r="AB91" i="1"/>
  <c r="BQ86" i="1"/>
  <c r="AH86" i="1" s="1"/>
  <c r="AU86" i="1"/>
  <c r="BB86" i="1" s="1"/>
  <c r="AU84" i="1"/>
  <c r="AJ84" i="1"/>
  <c r="BQ83" i="1"/>
  <c r="AJ83" i="1" s="1"/>
  <c r="AC79" i="1"/>
  <c r="BQ75" i="1"/>
  <c r="AG75" i="1" s="1"/>
  <c r="BB72" i="1"/>
  <c r="AH97" i="1"/>
  <c r="AI96" i="1"/>
  <c r="AT87" i="1"/>
  <c r="BB87" i="1" s="1"/>
  <c r="BP86" i="1"/>
  <c r="BP93" i="1"/>
  <c r="BQ93" i="1"/>
  <c r="AA93" i="1" s="1"/>
  <c r="BP88" i="1"/>
  <c r="BQ88" i="1"/>
  <c r="AA88" i="1" s="1"/>
  <c r="AA86" i="1"/>
  <c r="AT84" i="1"/>
  <c r="AD84" i="1"/>
  <c r="BP74" i="1"/>
  <c r="BP90" i="1"/>
  <c r="AE90" i="1"/>
  <c r="BB90" i="1"/>
  <c r="BP85" i="1"/>
  <c r="BQ85" i="1"/>
  <c r="AK85" i="1" s="1"/>
  <c r="AH80" i="1"/>
  <c r="BP80" i="1"/>
  <c r="BQ80" i="1"/>
  <c r="AJ80" i="1" s="1"/>
  <c r="BQ76" i="1"/>
  <c r="AE76" i="1" s="1"/>
  <c r="AT76" i="1"/>
  <c r="BP77" i="1"/>
  <c r="BQ77" i="1"/>
  <c r="AB77" i="1" s="1"/>
  <c r="AA74" i="1"/>
  <c r="AB87" i="1"/>
  <c r="AJ87" i="1"/>
  <c r="AC84" i="1"/>
  <c r="AK84" i="1"/>
  <c r="AH99" i="1"/>
  <c r="AU98" i="1"/>
  <c r="BB98" i="1" s="1"/>
  <c r="AC96" i="1"/>
  <c r="BQ95" i="1"/>
  <c r="AD95" i="1" s="1"/>
  <c r="AT95" i="1"/>
  <c r="BB95" i="1" s="1"/>
  <c r="BP94" i="1"/>
  <c r="AH91" i="1"/>
  <c r="Z91" i="1"/>
  <c r="BP91" i="1"/>
  <c r="BB88" i="1"/>
  <c r="BQ78" i="1"/>
  <c r="AG78" i="1" s="1"/>
  <c r="AU76" i="1"/>
  <c r="AU74" i="1"/>
  <c r="BB74" i="1" s="1"/>
  <c r="BP97" i="1"/>
  <c r="BP89" i="1"/>
  <c r="BP81" i="1"/>
  <c r="BP73" i="1"/>
  <c r="BQ72" i="1"/>
  <c r="AC72" i="1" s="1"/>
  <c r="BP72" i="1"/>
  <c r="AA65" i="1"/>
  <c r="BB69" i="1"/>
  <c r="BB70" i="1"/>
  <c r="AK66" i="1"/>
  <c r="AI66" i="1"/>
  <c r="BB65" i="1"/>
  <c r="BP69" i="1"/>
  <c r="BQ71" i="1"/>
  <c r="Z71" i="1" s="1"/>
  <c r="BP66" i="1"/>
  <c r="BQ69" i="1"/>
  <c r="AD69" i="1" s="1"/>
  <c r="BP71" i="1"/>
  <c r="BQ68" i="1"/>
  <c r="AH68" i="1" s="1"/>
  <c r="BP68" i="1"/>
  <c r="BQ65" i="1"/>
  <c r="Z65" i="1" s="1"/>
  <c r="BP67" i="1"/>
  <c r="BQ70" i="1"/>
  <c r="AD70" i="1" s="1"/>
  <c r="AA70" i="1"/>
  <c r="BP65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AI71" i="1" l="1"/>
  <c r="AA71" i="1"/>
  <c r="AD77" i="1"/>
  <c r="AH65" i="1"/>
  <c r="AJ85" i="1"/>
  <c r="AD99" i="1"/>
  <c r="AN105" i="1"/>
  <c r="AL113" i="1"/>
  <c r="AA66" i="1"/>
  <c r="AJ65" i="1"/>
  <c r="AL103" i="1"/>
  <c r="AC74" i="1"/>
  <c r="AK96" i="1"/>
  <c r="AF74" i="1"/>
  <c r="Z80" i="1"/>
  <c r="AH81" i="1"/>
  <c r="Z97" i="1"/>
  <c r="AF96" i="1"/>
  <c r="Z98" i="1"/>
  <c r="AC85" i="1"/>
  <c r="AM115" i="1"/>
  <c r="AL100" i="1"/>
  <c r="AK79" i="1"/>
  <c r="AJ77" i="1"/>
  <c r="AE66" i="1"/>
  <c r="AN66" i="1" s="1"/>
  <c r="AG71" i="1"/>
  <c r="AB74" i="1"/>
  <c r="AA85" i="1"/>
  <c r="AF95" i="1"/>
  <c r="AM95" i="1" s="1"/>
  <c r="AE87" i="1"/>
  <c r="AA72" i="1"/>
  <c r="AD79" i="1"/>
  <c r="AF79" i="1"/>
  <c r="AD91" i="1"/>
  <c r="AH98" i="1"/>
  <c r="AE91" i="1"/>
  <c r="Z79" i="1"/>
  <c r="AL79" i="1" s="1"/>
  <c r="AL115" i="1"/>
  <c r="AA87" i="1"/>
  <c r="AE79" i="1"/>
  <c r="AJ98" i="1"/>
  <c r="AB98" i="1"/>
  <c r="Z72" i="1"/>
  <c r="AI79" i="1"/>
  <c r="AL110" i="1"/>
  <c r="AF69" i="1"/>
  <c r="AG66" i="1"/>
  <c r="AH84" i="1"/>
  <c r="AA96" i="1"/>
  <c r="AI85" i="1"/>
  <c r="AH72" i="1"/>
  <c r="AE84" i="1"/>
  <c r="AM84" i="1" s="1"/>
  <c r="AJ91" i="1"/>
  <c r="AC80" i="1"/>
  <c r="AJ93" i="1"/>
  <c r="AA84" i="1"/>
  <c r="Z96" i="1"/>
  <c r="AE95" i="1"/>
  <c r="AN95" i="1" s="1"/>
  <c r="AA99" i="1"/>
  <c r="AG85" i="1"/>
  <c r="AK91" i="1"/>
  <c r="AH79" i="1"/>
  <c r="AH66" i="1"/>
  <c r="AH74" i="1"/>
  <c r="AM113" i="1"/>
  <c r="AM109" i="1"/>
  <c r="AF87" i="1"/>
  <c r="AB79" i="1"/>
  <c r="AJ66" i="1"/>
  <c r="AI67" i="1"/>
  <c r="AF86" i="1"/>
  <c r="AI72" i="1"/>
  <c r="AG86" i="1"/>
  <c r="AI86" i="1"/>
  <c r="AJ72" i="1"/>
  <c r="AA79" i="1"/>
  <c r="AL102" i="1"/>
  <c r="AB66" i="1"/>
  <c r="AF71" i="1"/>
  <c r="AH71" i="1"/>
  <c r="AG74" i="1"/>
  <c r="Z87" i="1"/>
  <c r="AE74" i="1"/>
  <c r="AN74" i="1" s="1"/>
  <c r="AI74" i="1"/>
  <c r="BB84" i="1"/>
  <c r="AD87" i="1"/>
  <c r="AN87" i="1" s="1"/>
  <c r="AB85" i="1"/>
  <c r="AD97" i="1"/>
  <c r="AH87" i="1"/>
  <c r="AF97" i="1"/>
  <c r="AI87" i="1"/>
  <c r="Z74" i="1"/>
  <c r="AJ96" i="1"/>
  <c r="AG91" i="1"/>
  <c r="AJ79" i="1"/>
  <c r="AM137" i="1"/>
  <c r="AN140" i="1"/>
  <c r="AN135" i="1"/>
  <c r="AL136" i="1"/>
  <c r="AM140" i="1"/>
  <c r="AL135" i="1"/>
  <c r="AL132" i="1"/>
  <c r="AM135" i="1"/>
  <c r="AL140" i="1"/>
  <c r="AL108" i="1"/>
  <c r="AM126" i="1"/>
  <c r="AL109" i="1"/>
  <c r="AN129" i="1"/>
  <c r="AN113" i="1"/>
  <c r="AM122" i="1"/>
  <c r="AN114" i="1"/>
  <c r="AL131" i="1"/>
  <c r="AL121" i="1"/>
  <c r="AL129" i="1"/>
  <c r="AN110" i="1"/>
  <c r="AL114" i="1"/>
  <c r="AN122" i="1"/>
  <c r="AL112" i="1"/>
  <c r="AL128" i="1"/>
  <c r="AM111" i="1"/>
  <c r="AN115" i="1"/>
  <c r="AL111" i="1"/>
  <c r="AL106" i="1"/>
  <c r="AN108" i="1"/>
  <c r="AL105" i="1"/>
  <c r="AL127" i="1"/>
  <c r="AL130" i="1"/>
  <c r="AM105" i="1"/>
  <c r="AL116" i="1"/>
  <c r="AE67" i="1"/>
  <c r="Z67" i="1"/>
  <c r="AB75" i="1"/>
  <c r="AB83" i="1"/>
  <c r="AA78" i="1"/>
  <c r="Z83" i="1"/>
  <c r="AB67" i="1"/>
  <c r="AC66" i="1"/>
  <c r="AF67" i="1"/>
  <c r="AM67" i="1" s="1"/>
  <c r="AA77" i="1"/>
  <c r="AI78" i="1"/>
  <c r="AI77" i="1"/>
  <c r="AA80" i="1"/>
  <c r="AK81" i="1"/>
  <c r="AC67" i="1"/>
  <c r="Z66" i="1"/>
  <c r="AH67" i="1"/>
  <c r="AF81" i="1"/>
  <c r="AD67" i="1"/>
  <c r="AN67" i="1" s="1"/>
  <c r="BB76" i="1"/>
  <c r="AI80" i="1"/>
  <c r="AK67" i="1"/>
  <c r="AE69" i="1"/>
  <c r="AN69" i="1" s="1"/>
  <c r="AF66" i="1"/>
  <c r="AG67" i="1"/>
  <c r="AN84" i="1"/>
  <c r="Z81" i="1"/>
  <c r="AJ67" i="1"/>
  <c r="AJ74" i="1"/>
  <c r="AK74" i="1"/>
  <c r="AN79" i="1"/>
  <c r="AD81" i="1"/>
  <c r="AC76" i="1"/>
  <c r="AK76" i="1"/>
  <c r="Z76" i="1"/>
  <c r="AH76" i="1"/>
  <c r="AI76" i="1"/>
  <c r="AA76" i="1"/>
  <c r="AF76" i="1"/>
  <c r="AM76" i="1" s="1"/>
  <c r="AF83" i="1"/>
  <c r="AC83" i="1"/>
  <c r="AE83" i="1"/>
  <c r="AK83" i="1"/>
  <c r="AF78" i="1"/>
  <c r="AD93" i="1"/>
  <c r="AG97" i="1"/>
  <c r="AJ92" i="1"/>
  <c r="AM86" i="1"/>
  <c r="AE94" i="1"/>
  <c r="AA82" i="1"/>
  <c r="AI82" i="1"/>
  <c r="AG82" i="1"/>
  <c r="AD82" i="1"/>
  <c r="AF82" i="1"/>
  <c r="AE92" i="1"/>
  <c r="AN92" i="1" s="1"/>
  <c r="AF75" i="1"/>
  <c r="AC75" i="1"/>
  <c r="AK75" i="1"/>
  <c r="AE75" i="1"/>
  <c r="AD75" i="1"/>
  <c r="AF89" i="1"/>
  <c r="AJ82" i="1"/>
  <c r="AA90" i="1"/>
  <c r="AI90" i="1"/>
  <c r="AH90" i="1"/>
  <c r="AD90" i="1"/>
  <c r="AN90" i="1" s="1"/>
  <c r="AF90" i="1"/>
  <c r="AM90" i="1" s="1"/>
  <c r="AG90" i="1"/>
  <c r="AA83" i="1"/>
  <c r="AB90" i="1"/>
  <c r="AD83" i="1"/>
  <c r="AG88" i="1"/>
  <c r="AD88" i="1"/>
  <c r="AE88" i="1"/>
  <c r="AF88" i="1"/>
  <c r="AJ78" i="1"/>
  <c r="AK78" i="1"/>
  <c r="Z78" i="1"/>
  <c r="AH78" i="1"/>
  <c r="AB78" i="1"/>
  <c r="AC78" i="1"/>
  <c r="AD78" i="1"/>
  <c r="AD89" i="1"/>
  <c r="Z93" i="1"/>
  <c r="AH93" i="1"/>
  <c r="AE93" i="1"/>
  <c r="AF93" i="1"/>
  <c r="AK93" i="1"/>
  <c r="AG93" i="1"/>
  <c r="AC93" i="1"/>
  <c r="AC88" i="1"/>
  <c r="AC82" i="1"/>
  <c r="AI83" i="1"/>
  <c r="AC97" i="1"/>
  <c r="AE81" i="1"/>
  <c r="AN81" i="1" s="1"/>
  <c r="AJ81" i="1"/>
  <c r="AI81" i="1"/>
  <c r="AB81" i="1"/>
  <c r="AA81" i="1"/>
  <c r="AJ90" i="1"/>
  <c r="AA75" i="1"/>
  <c r="AB94" i="1"/>
  <c r="AC94" i="1"/>
  <c r="AH94" i="1"/>
  <c r="AD94" i="1"/>
  <c r="AJ94" i="1"/>
  <c r="AK94" i="1"/>
  <c r="Z94" i="1"/>
  <c r="AD76" i="1"/>
  <c r="AN76" i="1" s="1"/>
  <c r="Z90" i="1"/>
  <c r="AH88" i="1"/>
  <c r="AE73" i="1"/>
  <c r="AA73" i="1"/>
  <c r="AI73" i="1"/>
  <c r="AC73" i="1"/>
  <c r="AK73" i="1"/>
  <c r="AG73" i="1"/>
  <c r="AB73" i="1"/>
  <c r="AJ73" i="1"/>
  <c r="AG72" i="1"/>
  <c r="AD72" i="1"/>
  <c r="AB72" i="1"/>
  <c r="AF72" i="1"/>
  <c r="AE72" i="1"/>
  <c r="AJ75" i="1"/>
  <c r="Z82" i="1"/>
  <c r="AK90" i="1"/>
  <c r="AB95" i="1"/>
  <c r="AJ95" i="1"/>
  <c r="AH95" i="1"/>
  <c r="Z95" i="1"/>
  <c r="AA95" i="1"/>
  <c r="AG95" i="1"/>
  <c r="AI95" i="1"/>
  <c r="AK95" i="1"/>
  <c r="Z77" i="1"/>
  <c r="AH77" i="1"/>
  <c r="AK77" i="1"/>
  <c r="AC77" i="1"/>
  <c r="AE77" i="1"/>
  <c r="AN77" i="1" s="1"/>
  <c r="AF77" i="1"/>
  <c r="AM77" i="1" s="1"/>
  <c r="AG77" i="1"/>
  <c r="Z85" i="1"/>
  <c r="AH85" i="1"/>
  <c r="AE85" i="1"/>
  <c r="AF85" i="1"/>
  <c r="AI93" i="1"/>
  <c r="AE78" i="1"/>
  <c r="AB93" i="1"/>
  <c r="AG83" i="1"/>
  <c r="AD73" i="1"/>
  <c r="AK82" i="1"/>
  <c r="AI75" i="1"/>
  <c r="AC92" i="1"/>
  <c r="AK92" i="1"/>
  <c r="AI92" i="1"/>
  <c r="AH92" i="1"/>
  <c r="Z92" i="1"/>
  <c r="AA92" i="1"/>
  <c r="AE82" i="1"/>
  <c r="AJ76" i="1"/>
  <c r="AH82" i="1"/>
  <c r="AE89" i="1"/>
  <c r="AA89" i="1"/>
  <c r="AB89" i="1"/>
  <c r="AI89" i="1"/>
  <c r="AJ89" i="1"/>
  <c r="AG92" i="1"/>
  <c r="AB88" i="1"/>
  <c r="AG76" i="1"/>
  <c r="AK88" i="1"/>
  <c r="Z89" i="1"/>
  <c r="AI94" i="1"/>
  <c r="Z75" i="1"/>
  <c r="AH83" i="1"/>
  <c r="AK89" i="1"/>
  <c r="AF99" i="1"/>
  <c r="AE99" i="1"/>
  <c r="AN99" i="1" s="1"/>
  <c r="AK99" i="1"/>
  <c r="AC99" i="1"/>
  <c r="AG89" i="1"/>
  <c r="AF94" i="1"/>
  <c r="AI88" i="1"/>
  <c r="AB76" i="1"/>
  <c r="AA94" i="1"/>
  <c r="AF73" i="1"/>
  <c r="AH73" i="1"/>
  <c r="AG80" i="1"/>
  <c r="AE80" i="1"/>
  <c r="AM80" i="1" s="1"/>
  <c r="AD80" i="1"/>
  <c r="AB80" i="1"/>
  <c r="AL80" i="1" s="1"/>
  <c r="AG99" i="1"/>
  <c r="Z88" i="1"/>
  <c r="AD86" i="1"/>
  <c r="AN86" i="1" s="1"/>
  <c r="AK86" i="1"/>
  <c r="AJ86" i="1"/>
  <c r="AB86" i="1"/>
  <c r="Z86" i="1"/>
  <c r="AC86" i="1"/>
  <c r="AE97" i="1"/>
  <c r="AM97" i="1" s="1"/>
  <c r="AA97" i="1"/>
  <c r="AB97" i="1"/>
  <c r="AI97" i="1"/>
  <c r="AJ97" i="1"/>
  <c r="AC95" i="1"/>
  <c r="AK80" i="1"/>
  <c r="AH89" i="1"/>
  <c r="AB99" i="1"/>
  <c r="AD85" i="1"/>
  <c r="AN85" i="1" s="1"/>
  <c r="AG96" i="1"/>
  <c r="AD96" i="1"/>
  <c r="AE96" i="1"/>
  <c r="AM96" i="1" s="1"/>
  <c r="AH75" i="1"/>
  <c r="AC81" i="1"/>
  <c r="AF92" i="1"/>
  <c r="AM92" i="1" s="1"/>
  <c r="AA98" i="1"/>
  <c r="AI98" i="1"/>
  <c r="AF98" i="1"/>
  <c r="AM98" i="1" s="1"/>
  <c r="AD98" i="1"/>
  <c r="AN98" i="1" s="1"/>
  <c r="AG98" i="1"/>
  <c r="AJ88" i="1"/>
  <c r="AI99" i="1"/>
  <c r="AB92" i="1"/>
  <c r="Z68" i="1"/>
  <c r="AI68" i="1"/>
  <c r="AF68" i="1"/>
  <c r="AD68" i="1"/>
  <c r="AE68" i="1"/>
  <c r="AC68" i="1"/>
  <c r="AK68" i="1"/>
  <c r="AA68" i="1"/>
  <c r="AG65" i="1"/>
  <c r="AE65" i="1"/>
  <c r="AF65" i="1"/>
  <c r="AD65" i="1"/>
  <c r="AB70" i="1"/>
  <c r="AC65" i="1"/>
  <c r="AM66" i="1"/>
  <c r="AI70" i="1"/>
  <c r="AB68" i="1"/>
  <c r="AJ70" i="1"/>
  <c r="AK65" i="1"/>
  <c r="AG68" i="1"/>
  <c r="AJ68" i="1"/>
  <c r="AC70" i="1"/>
  <c r="AK70" i="1"/>
  <c r="AC69" i="1"/>
  <c r="AK69" i="1"/>
  <c r="AI69" i="1"/>
  <c r="AJ69" i="1"/>
  <c r="Z69" i="1"/>
  <c r="AH69" i="1"/>
  <c r="AA69" i="1"/>
  <c r="AB69" i="1"/>
  <c r="AG69" i="1"/>
  <c r="Z70" i="1"/>
  <c r="AH70" i="1"/>
  <c r="AG70" i="1"/>
  <c r="AE70" i="1"/>
  <c r="AN70" i="1" s="1"/>
  <c r="AF70" i="1"/>
  <c r="AK71" i="1"/>
  <c r="AD71" i="1"/>
  <c r="AB71" i="1"/>
  <c r="AJ71" i="1"/>
  <c r="AC71" i="1"/>
  <c r="AE71" i="1"/>
  <c r="AI65" i="1"/>
  <c r="AB65" i="1"/>
  <c r="E5" i="2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F5" i="2" l="1"/>
  <c r="F13" i="2"/>
  <c r="F21" i="2"/>
  <c r="F29" i="2"/>
  <c r="F37" i="2"/>
  <c r="F45" i="2"/>
  <c r="F53" i="2"/>
  <c r="F6" i="2"/>
  <c r="F14" i="2"/>
  <c r="F22" i="2"/>
  <c r="F30" i="2"/>
  <c r="F38" i="2"/>
  <c r="F46" i="2"/>
  <c r="F54" i="2"/>
  <c r="F7" i="2"/>
  <c r="F15" i="2"/>
  <c r="F23" i="2"/>
  <c r="F31" i="2"/>
  <c r="F39" i="2"/>
  <c r="F47" i="2"/>
  <c r="F8" i="2"/>
  <c r="F16" i="2"/>
  <c r="F24" i="2"/>
  <c r="F32" i="2"/>
  <c r="F40" i="2"/>
  <c r="F48" i="2"/>
  <c r="F9" i="2"/>
  <c r="F17" i="2"/>
  <c r="F25" i="2"/>
  <c r="F33" i="2"/>
  <c r="F41" i="2"/>
  <c r="F49" i="2"/>
  <c r="F10" i="2"/>
  <c r="F18" i="2"/>
  <c r="F26" i="2"/>
  <c r="F34" i="2"/>
  <c r="F42" i="2"/>
  <c r="F50" i="2"/>
  <c r="F11" i="2"/>
  <c r="F19" i="2"/>
  <c r="F27" i="2"/>
  <c r="F35" i="2"/>
  <c r="F43" i="2"/>
  <c r="F51" i="2"/>
  <c r="F12" i="2"/>
  <c r="F20" i="2"/>
  <c r="F28" i="2"/>
  <c r="F36" i="2"/>
  <c r="F44" i="2"/>
  <c r="F52" i="2"/>
  <c r="AL91" i="1"/>
  <c r="AL74" i="1"/>
  <c r="AN91" i="1"/>
  <c r="AL72" i="1"/>
  <c r="AM81" i="1"/>
  <c r="AL99" i="1"/>
  <c r="AM79" i="1"/>
  <c r="AN97" i="1"/>
  <c r="AL94" i="1"/>
  <c r="AL84" i="1"/>
  <c r="AM69" i="1"/>
  <c r="AL87" i="1"/>
  <c r="AL81" i="1"/>
  <c r="AM94" i="1"/>
  <c r="AL66" i="1"/>
  <c r="AM71" i="1"/>
  <c r="AM91" i="1"/>
  <c r="AN82" i="1"/>
  <c r="AL67" i="1"/>
  <c r="AN94" i="1"/>
  <c r="AM74" i="1"/>
  <c r="AL98" i="1"/>
  <c r="AL97" i="1"/>
  <c r="AL88" i="1"/>
  <c r="AM87" i="1"/>
  <c r="AN68" i="1"/>
  <c r="AN83" i="1"/>
  <c r="AM75" i="1"/>
  <c r="AL71" i="1"/>
  <c r="AM68" i="1"/>
  <c r="AL65" i="1"/>
  <c r="AL78" i="1"/>
  <c r="AM83" i="1"/>
  <c r="AL73" i="1"/>
  <c r="AN75" i="1"/>
  <c r="AN93" i="1"/>
  <c r="AN96" i="1"/>
  <c r="AM78" i="1"/>
  <c r="AL95" i="1"/>
  <c r="AM85" i="1"/>
  <c r="AN89" i="1"/>
  <c r="AM88" i="1"/>
  <c r="AL76" i="1"/>
  <c r="AN78" i="1"/>
  <c r="AL96" i="1"/>
  <c r="AN72" i="1"/>
  <c r="AM99" i="1"/>
  <c r="AL89" i="1"/>
  <c r="AL77" i="1"/>
  <c r="AM89" i="1"/>
  <c r="AN73" i="1"/>
  <c r="AL85" i="1"/>
  <c r="AN88" i="1"/>
  <c r="AL75" i="1"/>
  <c r="AM72" i="1"/>
  <c r="AL93" i="1"/>
  <c r="AM73" i="1"/>
  <c r="AL83" i="1"/>
  <c r="AL92" i="1"/>
  <c r="AL86" i="1"/>
  <c r="AN80" i="1"/>
  <c r="AL82" i="1"/>
  <c r="AL90" i="1"/>
  <c r="AM93" i="1"/>
  <c r="AM82" i="1"/>
  <c r="AM70" i="1"/>
  <c r="AL69" i="1"/>
  <c r="AN65" i="1"/>
  <c r="AL70" i="1"/>
  <c r="AN71" i="1"/>
  <c r="AM65" i="1"/>
  <c r="AL68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5" i="1"/>
  <c r="O51" i="1"/>
  <c r="AP51" i="1"/>
  <c r="AQ51" i="1"/>
  <c r="AR51" i="1"/>
  <c r="AS51" i="1"/>
  <c r="AV51" i="1"/>
  <c r="AW51" i="1"/>
  <c r="AX51" i="1"/>
  <c r="AY51" i="1"/>
  <c r="AZ51" i="1"/>
  <c r="BA51" i="1"/>
  <c r="BD51" i="1"/>
  <c r="BE51" i="1"/>
  <c r="BF51" i="1"/>
  <c r="BG51" i="1"/>
  <c r="BH51" i="1"/>
  <c r="AU51" i="1" s="1"/>
  <c r="BI51" i="1"/>
  <c r="AT51" i="1" s="1"/>
  <c r="BJ51" i="1"/>
  <c r="BK51" i="1"/>
  <c r="BL51" i="1"/>
  <c r="BM51" i="1"/>
  <c r="BN51" i="1"/>
  <c r="BO51" i="1"/>
  <c r="O52" i="1"/>
  <c r="AP52" i="1"/>
  <c r="AQ52" i="1"/>
  <c r="AR52" i="1"/>
  <c r="AS52" i="1"/>
  <c r="AV52" i="1"/>
  <c r="AW52" i="1"/>
  <c r="AX52" i="1"/>
  <c r="AY52" i="1"/>
  <c r="AZ52" i="1"/>
  <c r="BA52" i="1"/>
  <c r="BD52" i="1"/>
  <c r="BE52" i="1"/>
  <c r="BF52" i="1"/>
  <c r="BG52" i="1"/>
  <c r="BH52" i="1"/>
  <c r="AU52" i="1" s="1"/>
  <c r="BI52" i="1"/>
  <c r="AT52" i="1" s="1"/>
  <c r="BJ52" i="1"/>
  <c r="BK52" i="1"/>
  <c r="BL52" i="1"/>
  <c r="BM52" i="1"/>
  <c r="BN52" i="1"/>
  <c r="BO52" i="1"/>
  <c r="O53" i="1"/>
  <c r="AP53" i="1"/>
  <c r="AQ53" i="1"/>
  <c r="AR53" i="1"/>
  <c r="AS53" i="1"/>
  <c r="AV53" i="1"/>
  <c r="AW53" i="1"/>
  <c r="AX53" i="1"/>
  <c r="AY53" i="1"/>
  <c r="AZ53" i="1"/>
  <c r="BA53" i="1"/>
  <c r="BD53" i="1"/>
  <c r="BE53" i="1"/>
  <c r="BF53" i="1"/>
  <c r="BG53" i="1"/>
  <c r="BH53" i="1"/>
  <c r="BI53" i="1"/>
  <c r="AT53" i="1" s="1"/>
  <c r="BJ53" i="1"/>
  <c r="BK53" i="1"/>
  <c r="BL53" i="1"/>
  <c r="BM53" i="1"/>
  <c r="BN53" i="1"/>
  <c r="BO53" i="1"/>
  <c r="O54" i="1"/>
  <c r="AP54" i="1"/>
  <c r="AQ54" i="1"/>
  <c r="AR54" i="1"/>
  <c r="AS54" i="1"/>
  <c r="AV54" i="1"/>
  <c r="AW54" i="1"/>
  <c r="AX54" i="1"/>
  <c r="AY54" i="1"/>
  <c r="AZ54" i="1"/>
  <c r="BA54" i="1"/>
  <c r="BD54" i="1"/>
  <c r="BE54" i="1"/>
  <c r="BF54" i="1"/>
  <c r="BG54" i="1"/>
  <c r="BH54" i="1"/>
  <c r="AU54" i="1" s="1"/>
  <c r="BI54" i="1"/>
  <c r="AT54" i="1" s="1"/>
  <c r="BJ54" i="1"/>
  <c r="BK54" i="1"/>
  <c r="BL54" i="1"/>
  <c r="BM54" i="1"/>
  <c r="BN54" i="1"/>
  <c r="BO54" i="1"/>
  <c r="O55" i="1"/>
  <c r="AP55" i="1"/>
  <c r="AQ55" i="1"/>
  <c r="AR55" i="1"/>
  <c r="AS55" i="1"/>
  <c r="AV55" i="1"/>
  <c r="AW55" i="1"/>
  <c r="AX55" i="1"/>
  <c r="AY55" i="1"/>
  <c r="AZ55" i="1"/>
  <c r="BA55" i="1"/>
  <c r="BD55" i="1"/>
  <c r="BE55" i="1"/>
  <c r="BF55" i="1"/>
  <c r="BG55" i="1"/>
  <c r="BH55" i="1"/>
  <c r="AU55" i="1" s="1"/>
  <c r="BI55" i="1"/>
  <c r="AT55" i="1" s="1"/>
  <c r="BJ55" i="1"/>
  <c r="BK55" i="1"/>
  <c r="BL55" i="1"/>
  <c r="BM55" i="1"/>
  <c r="BN55" i="1"/>
  <c r="BO55" i="1"/>
  <c r="O56" i="1"/>
  <c r="AP56" i="1"/>
  <c r="AQ56" i="1"/>
  <c r="AR56" i="1"/>
  <c r="AS56" i="1"/>
  <c r="AV56" i="1"/>
  <c r="AW56" i="1"/>
  <c r="AX56" i="1"/>
  <c r="AY56" i="1"/>
  <c r="AZ56" i="1"/>
  <c r="BA56" i="1"/>
  <c r="BD56" i="1"/>
  <c r="BE56" i="1"/>
  <c r="BF56" i="1"/>
  <c r="BG56" i="1"/>
  <c r="BH56" i="1"/>
  <c r="AU56" i="1" s="1"/>
  <c r="BI56" i="1"/>
  <c r="AT56" i="1" s="1"/>
  <c r="BJ56" i="1"/>
  <c r="BK56" i="1"/>
  <c r="BL56" i="1"/>
  <c r="BM56" i="1"/>
  <c r="BN56" i="1"/>
  <c r="BO56" i="1"/>
  <c r="O57" i="1"/>
  <c r="AP57" i="1"/>
  <c r="AQ57" i="1"/>
  <c r="AR57" i="1"/>
  <c r="AS57" i="1"/>
  <c r="AV57" i="1"/>
  <c r="AW57" i="1"/>
  <c r="AX57" i="1"/>
  <c r="AY57" i="1"/>
  <c r="AZ57" i="1"/>
  <c r="BA57" i="1"/>
  <c r="BD57" i="1"/>
  <c r="BE57" i="1"/>
  <c r="BF57" i="1"/>
  <c r="BG57" i="1"/>
  <c r="BH57" i="1"/>
  <c r="AU57" i="1" s="1"/>
  <c r="BI57" i="1"/>
  <c r="AT57" i="1" s="1"/>
  <c r="BJ57" i="1"/>
  <c r="BK57" i="1"/>
  <c r="BL57" i="1"/>
  <c r="BM57" i="1"/>
  <c r="BN57" i="1"/>
  <c r="BO57" i="1"/>
  <c r="O58" i="1"/>
  <c r="AP58" i="1"/>
  <c r="AQ58" i="1"/>
  <c r="AR58" i="1"/>
  <c r="AS58" i="1"/>
  <c r="AV58" i="1"/>
  <c r="AW58" i="1"/>
  <c r="AX58" i="1"/>
  <c r="AY58" i="1"/>
  <c r="AZ58" i="1"/>
  <c r="BA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O59" i="1"/>
  <c r="AP59" i="1"/>
  <c r="AQ59" i="1"/>
  <c r="AR59" i="1"/>
  <c r="AS59" i="1"/>
  <c r="AV59" i="1"/>
  <c r="AW59" i="1"/>
  <c r="AX59" i="1"/>
  <c r="AY59" i="1"/>
  <c r="AZ59" i="1"/>
  <c r="BA59" i="1"/>
  <c r="BD59" i="1"/>
  <c r="BE59" i="1"/>
  <c r="BF59" i="1"/>
  <c r="BG59" i="1"/>
  <c r="BH59" i="1"/>
  <c r="AU59" i="1" s="1"/>
  <c r="BI59" i="1"/>
  <c r="AT59" i="1" s="1"/>
  <c r="BJ59" i="1"/>
  <c r="BK59" i="1"/>
  <c r="BL59" i="1"/>
  <c r="BM59" i="1"/>
  <c r="BN59" i="1"/>
  <c r="BO59" i="1"/>
  <c r="O60" i="1"/>
  <c r="AP60" i="1"/>
  <c r="AQ60" i="1"/>
  <c r="AR60" i="1"/>
  <c r="AS60" i="1"/>
  <c r="AV60" i="1"/>
  <c r="AW60" i="1"/>
  <c r="AX60" i="1"/>
  <c r="AY60" i="1"/>
  <c r="AZ60" i="1"/>
  <c r="BA60" i="1"/>
  <c r="BD60" i="1"/>
  <c r="BE60" i="1"/>
  <c r="BF60" i="1"/>
  <c r="BG60" i="1"/>
  <c r="BH60" i="1"/>
  <c r="AU60" i="1" s="1"/>
  <c r="BI60" i="1"/>
  <c r="AT60" i="1" s="1"/>
  <c r="BJ60" i="1"/>
  <c r="BK60" i="1"/>
  <c r="BL60" i="1"/>
  <c r="BM60" i="1"/>
  <c r="BN60" i="1"/>
  <c r="BO60" i="1"/>
  <c r="O61" i="1"/>
  <c r="AP61" i="1"/>
  <c r="AQ61" i="1"/>
  <c r="AR61" i="1"/>
  <c r="AS61" i="1"/>
  <c r="AV61" i="1"/>
  <c r="AW61" i="1"/>
  <c r="AX61" i="1"/>
  <c r="AY61" i="1"/>
  <c r="AZ61" i="1"/>
  <c r="BA61" i="1"/>
  <c r="BD61" i="1"/>
  <c r="BE61" i="1"/>
  <c r="BF61" i="1"/>
  <c r="BG61" i="1"/>
  <c r="BH61" i="1"/>
  <c r="BI61" i="1"/>
  <c r="AT61" i="1" s="1"/>
  <c r="BJ61" i="1"/>
  <c r="BK61" i="1"/>
  <c r="BL61" i="1"/>
  <c r="BM61" i="1"/>
  <c r="BN61" i="1"/>
  <c r="BO61" i="1"/>
  <c r="O62" i="1"/>
  <c r="AP62" i="1"/>
  <c r="AQ62" i="1"/>
  <c r="AR62" i="1"/>
  <c r="AS62" i="1"/>
  <c r="AV62" i="1"/>
  <c r="AW62" i="1"/>
  <c r="AX62" i="1"/>
  <c r="AY62" i="1"/>
  <c r="AZ62" i="1"/>
  <c r="BA62" i="1"/>
  <c r="BD62" i="1"/>
  <c r="BE62" i="1"/>
  <c r="BF62" i="1"/>
  <c r="BG62" i="1"/>
  <c r="BH62" i="1"/>
  <c r="AU62" i="1" s="1"/>
  <c r="BI62" i="1"/>
  <c r="AT62" i="1" s="1"/>
  <c r="BJ62" i="1"/>
  <c r="BK62" i="1"/>
  <c r="BL62" i="1"/>
  <c r="BM62" i="1"/>
  <c r="BN62" i="1"/>
  <c r="BO62" i="1"/>
  <c r="O63" i="1"/>
  <c r="AP63" i="1"/>
  <c r="AQ63" i="1"/>
  <c r="AR63" i="1"/>
  <c r="AS63" i="1"/>
  <c r="AV63" i="1"/>
  <c r="AW63" i="1"/>
  <c r="AX63" i="1"/>
  <c r="AY63" i="1"/>
  <c r="AZ63" i="1"/>
  <c r="BA63" i="1"/>
  <c r="BD63" i="1"/>
  <c r="BE63" i="1"/>
  <c r="BF63" i="1"/>
  <c r="BG63" i="1"/>
  <c r="BH63" i="1"/>
  <c r="AU63" i="1" s="1"/>
  <c r="BI63" i="1"/>
  <c r="BJ63" i="1"/>
  <c r="BK63" i="1"/>
  <c r="BL63" i="1"/>
  <c r="BM63" i="1"/>
  <c r="BN63" i="1"/>
  <c r="BO63" i="1"/>
  <c r="O64" i="1"/>
  <c r="AP64" i="1"/>
  <c r="AQ64" i="1"/>
  <c r="AR64" i="1"/>
  <c r="AS64" i="1"/>
  <c r="AV64" i="1"/>
  <c r="AW64" i="1"/>
  <c r="AX64" i="1"/>
  <c r="AY64" i="1"/>
  <c r="AZ64" i="1"/>
  <c r="BA64" i="1"/>
  <c r="BD64" i="1"/>
  <c r="BE64" i="1"/>
  <c r="BF64" i="1"/>
  <c r="BG64" i="1"/>
  <c r="BH64" i="1"/>
  <c r="AU64" i="1" s="1"/>
  <c r="BI64" i="1"/>
  <c r="AT64" i="1" s="1"/>
  <c r="BJ64" i="1"/>
  <c r="BK64" i="1"/>
  <c r="BL64" i="1"/>
  <c r="BM64" i="1"/>
  <c r="BN64" i="1"/>
  <c r="BO64" i="1"/>
  <c r="BQ60" i="1" l="1"/>
  <c r="AK60" i="1" s="1"/>
  <c r="BB64" i="1"/>
  <c r="BB60" i="1"/>
  <c r="BQ58" i="1"/>
  <c r="AA58" i="1" s="1"/>
  <c r="BB57" i="1"/>
  <c r="BQ61" i="1"/>
  <c r="AH61" i="1" s="1"/>
  <c r="AK58" i="1"/>
  <c r="BP53" i="1"/>
  <c r="BB52" i="1"/>
  <c r="BP56" i="1"/>
  <c r="AF58" i="1"/>
  <c r="BB55" i="1"/>
  <c r="BB54" i="1"/>
  <c r="BB56" i="1"/>
  <c r="AA60" i="1"/>
  <c r="AI60" i="1"/>
  <c r="BQ63" i="1"/>
  <c r="AG58" i="1"/>
  <c r="AT58" i="1"/>
  <c r="BP57" i="1"/>
  <c r="BQ57" i="1"/>
  <c r="AA57" i="1" s="1"/>
  <c r="BQ53" i="1"/>
  <c r="AJ53" i="1" s="1"/>
  <c r="BQ52" i="1"/>
  <c r="AG52" i="1" s="1"/>
  <c r="BP62" i="1"/>
  <c r="BQ62" i="1"/>
  <c r="AI62" i="1" s="1"/>
  <c r="Z60" i="1"/>
  <c r="AC60" i="1"/>
  <c r="BP58" i="1"/>
  <c r="AU58" i="1"/>
  <c r="BB51" i="1"/>
  <c r="BQ55" i="1"/>
  <c r="AG55" i="1" s="1"/>
  <c r="AU61" i="1"/>
  <c r="BB61" i="1" s="1"/>
  <c r="AG60" i="1"/>
  <c r="BB59" i="1"/>
  <c r="AF57" i="1"/>
  <c r="AI61" i="1"/>
  <c r="BP61" i="1"/>
  <c r="BP63" i="1"/>
  <c r="BB62" i="1"/>
  <c r="AK61" i="1"/>
  <c r="BP55" i="1"/>
  <c r="BQ59" i="1"/>
  <c r="AD59" i="1" s="1"/>
  <c r="AT63" i="1"/>
  <c r="BB63" i="1" s="1"/>
  <c r="BP64" i="1"/>
  <c r="AJ61" i="1"/>
  <c r="Z61" i="1"/>
  <c r="AU53" i="1"/>
  <c r="BB53" i="1" s="1"/>
  <c r="BP60" i="1"/>
  <c r="BP52" i="1"/>
  <c r="BQ54" i="1"/>
  <c r="AB54" i="1" s="1"/>
  <c r="BQ51" i="1"/>
  <c r="AI51" i="1" s="1"/>
  <c r="BQ64" i="1"/>
  <c r="AK64" i="1" s="1"/>
  <c r="BP59" i="1"/>
  <c r="BQ56" i="1"/>
  <c r="AC56" i="1" s="1"/>
  <c r="BP51" i="1"/>
  <c r="BP54" i="1"/>
  <c r="BN5" i="1"/>
  <c r="BO5" i="1"/>
  <c r="BN6" i="1"/>
  <c r="BO6" i="1"/>
  <c r="BN7" i="1"/>
  <c r="BO7" i="1"/>
  <c r="BN8" i="1"/>
  <c r="BO8" i="1"/>
  <c r="BN9" i="1"/>
  <c r="BO9" i="1"/>
  <c r="BN10" i="1"/>
  <c r="BO10" i="1"/>
  <c r="BN11" i="1"/>
  <c r="BO11" i="1"/>
  <c r="BN12" i="1"/>
  <c r="BO12" i="1"/>
  <c r="BN13" i="1"/>
  <c r="BO13" i="1"/>
  <c r="BN14" i="1"/>
  <c r="BO14" i="1"/>
  <c r="BN15" i="1"/>
  <c r="BO15" i="1"/>
  <c r="BN16" i="1"/>
  <c r="BO16" i="1"/>
  <c r="BN17" i="1"/>
  <c r="BO17" i="1"/>
  <c r="BN18" i="1"/>
  <c r="BO18" i="1"/>
  <c r="BN19" i="1"/>
  <c r="BO19" i="1"/>
  <c r="BN20" i="1"/>
  <c r="BO20" i="1"/>
  <c r="BN21" i="1"/>
  <c r="BO21" i="1"/>
  <c r="BN22" i="1"/>
  <c r="BO22" i="1"/>
  <c r="BN23" i="1"/>
  <c r="BO23" i="1"/>
  <c r="BN24" i="1"/>
  <c r="BO24" i="1"/>
  <c r="BN25" i="1"/>
  <c r="BO25" i="1"/>
  <c r="BN26" i="1"/>
  <c r="BO26" i="1"/>
  <c r="BN27" i="1"/>
  <c r="BO27" i="1"/>
  <c r="BN28" i="1"/>
  <c r="BO28" i="1"/>
  <c r="BN29" i="1"/>
  <c r="BO29" i="1"/>
  <c r="BN30" i="1"/>
  <c r="BO30" i="1"/>
  <c r="BN31" i="1"/>
  <c r="BO31" i="1"/>
  <c r="BN32" i="1"/>
  <c r="BO32" i="1"/>
  <c r="BN33" i="1"/>
  <c r="BO33" i="1"/>
  <c r="BN34" i="1"/>
  <c r="BO34" i="1"/>
  <c r="BN35" i="1"/>
  <c r="BO35" i="1"/>
  <c r="BN36" i="1"/>
  <c r="BO36" i="1"/>
  <c r="BN37" i="1"/>
  <c r="BO37" i="1"/>
  <c r="BN38" i="1"/>
  <c r="BO38" i="1"/>
  <c r="BN39" i="1"/>
  <c r="BO39" i="1"/>
  <c r="BN40" i="1"/>
  <c r="BO40" i="1"/>
  <c r="BN41" i="1"/>
  <c r="BO41" i="1"/>
  <c r="BN42" i="1"/>
  <c r="BO42" i="1"/>
  <c r="BN43" i="1"/>
  <c r="BO43" i="1"/>
  <c r="BN44" i="1"/>
  <c r="BO44" i="1"/>
  <c r="BN45" i="1"/>
  <c r="BO45" i="1"/>
  <c r="BN46" i="1"/>
  <c r="BO46" i="1"/>
  <c r="BN47" i="1"/>
  <c r="BO47" i="1"/>
  <c r="BN48" i="1"/>
  <c r="BO48" i="1"/>
  <c r="BN49" i="1"/>
  <c r="BO49" i="1"/>
  <c r="BN50" i="1"/>
  <c r="BO50" i="1"/>
  <c r="BO4" i="1"/>
  <c r="BN4" i="1"/>
  <c r="AB60" i="1" l="1"/>
  <c r="AH60" i="1"/>
  <c r="AE60" i="1"/>
  <c r="AJ58" i="1"/>
  <c r="AC58" i="1"/>
  <c r="AD55" i="1"/>
  <c r="AH58" i="1"/>
  <c r="AB58" i="1"/>
  <c r="AA56" i="1"/>
  <c r="AI56" i="1"/>
  <c r="AE58" i="1"/>
  <c r="AJ60" i="1"/>
  <c r="AD60" i="1"/>
  <c r="AF60" i="1"/>
  <c r="AB61" i="1"/>
  <c r="Z58" i="1"/>
  <c r="AL58" i="1" s="1"/>
  <c r="AD61" i="1"/>
  <c r="AI58" i="1"/>
  <c r="BB58" i="1"/>
  <c r="AC61" i="1"/>
  <c r="AA61" i="1"/>
  <c r="AB56" i="1"/>
  <c r="AD58" i="1"/>
  <c r="AN58" i="1" s="1"/>
  <c r="AJ54" i="1"/>
  <c r="AJ51" i="1"/>
  <c r="AB62" i="1"/>
  <c r="AM58" i="1"/>
  <c r="AG62" i="1"/>
  <c r="AH54" i="1"/>
  <c r="AA64" i="1"/>
  <c r="AA54" i="1"/>
  <c r="AG61" i="1"/>
  <c r="AF61" i="1"/>
  <c r="AE61" i="1"/>
  <c r="AA51" i="1"/>
  <c r="AL60" i="1"/>
  <c r="AI54" i="1"/>
  <c r="AD51" i="1"/>
  <c r="AK51" i="1"/>
  <c r="AG54" i="1"/>
  <c r="AB51" i="1"/>
  <c r="AC59" i="1"/>
  <c r="AA59" i="1"/>
  <c r="AE52" i="1"/>
  <c r="AA52" i="1"/>
  <c r="AI52" i="1"/>
  <c r="AB52" i="1"/>
  <c r="AJ52" i="1"/>
  <c r="AC52" i="1"/>
  <c r="AK52" i="1"/>
  <c r="AH59" i="1"/>
  <c r="AB59" i="1"/>
  <c r="AC55" i="1"/>
  <c r="AK55" i="1"/>
  <c r="AE55" i="1"/>
  <c r="AN55" i="1" s="1"/>
  <c r="Z55" i="1"/>
  <c r="AH55" i="1"/>
  <c r="AA55" i="1"/>
  <c r="AI55" i="1"/>
  <c r="AB55" i="1"/>
  <c r="AJ55" i="1"/>
  <c r="AJ56" i="1"/>
  <c r="AA53" i="1"/>
  <c r="AI53" i="1"/>
  <c r="AD53" i="1"/>
  <c r="AF53" i="1"/>
  <c r="AG53" i="1"/>
  <c r="AH53" i="1"/>
  <c r="Z53" i="1"/>
  <c r="AC63" i="1"/>
  <c r="AK63" i="1"/>
  <c r="AE63" i="1"/>
  <c r="Z63" i="1"/>
  <c r="AH63" i="1"/>
  <c r="AA63" i="1"/>
  <c r="AI63" i="1"/>
  <c r="Z56" i="1"/>
  <c r="AH56" i="1"/>
  <c r="AE56" i="1"/>
  <c r="AF56" i="1"/>
  <c r="AG56" i="1"/>
  <c r="AM61" i="1"/>
  <c r="AD64" i="1"/>
  <c r="AE57" i="1"/>
  <c r="AM57" i="1" s="1"/>
  <c r="AI64" i="1"/>
  <c r="Z54" i="1"/>
  <c r="AF55" i="1"/>
  <c r="AG57" i="1"/>
  <c r="AK56" i="1"/>
  <c r="AG64" i="1"/>
  <c r="AG59" i="1"/>
  <c r="AF59" i="1"/>
  <c r="AE59" i="1"/>
  <c r="AN59" i="1" s="1"/>
  <c r="AF62" i="1"/>
  <c r="AC62" i="1"/>
  <c r="AK62" i="1"/>
  <c r="AE62" i="1"/>
  <c r="AD62" i="1"/>
  <c r="AB57" i="1"/>
  <c r="AJ57" i="1"/>
  <c r="AC57" i="1"/>
  <c r="AK57" i="1"/>
  <c r="AD57" i="1"/>
  <c r="AI59" i="1"/>
  <c r="Z62" i="1"/>
  <c r="Z51" i="1"/>
  <c r="AD56" i="1"/>
  <c r="AI57" i="1"/>
  <c r="AJ63" i="1"/>
  <c r="Z64" i="1"/>
  <c r="AH64" i="1"/>
  <c r="AE64" i="1"/>
  <c r="AC64" i="1"/>
  <c r="AF64" i="1"/>
  <c r="AN60" i="1"/>
  <c r="AG63" i="1"/>
  <c r="AJ64" i="1"/>
  <c r="Z52" i="1"/>
  <c r="AJ62" i="1"/>
  <c r="AD52" i="1"/>
  <c r="Z57" i="1"/>
  <c r="AF63" i="1"/>
  <c r="AK59" i="1"/>
  <c r="AD63" i="1"/>
  <c r="AJ59" i="1"/>
  <c r="AB64" i="1"/>
  <c r="AG51" i="1"/>
  <c r="AE51" i="1"/>
  <c r="AF51" i="1"/>
  <c r="AF52" i="1"/>
  <c r="AF54" i="1"/>
  <c r="AC54" i="1"/>
  <c r="AK54" i="1"/>
  <c r="AD54" i="1"/>
  <c r="AE54" i="1"/>
  <c r="AE53" i="1"/>
  <c r="AH51" i="1"/>
  <c r="AC51" i="1"/>
  <c r="AM60" i="1"/>
  <c r="AH52" i="1"/>
  <c r="AB53" i="1"/>
  <c r="AK53" i="1"/>
  <c r="AH62" i="1"/>
  <c r="AH57" i="1"/>
  <c r="AA62" i="1"/>
  <c r="Z59" i="1"/>
  <c r="AC53" i="1"/>
  <c r="AB63" i="1"/>
  <c r="BH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AT4" i="1" s="1"/>
  <c r="BI5" i="1"/>
  <c r="AT5" i="1" s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4" i="1"/>
  <c r="BH5" i="1"/>
  <c r="BI6" i="1"/>
  <c r="AT6" i="1" s="1"/>
  <c r="AN63" i="1" l="1"/>
  <c r="AN57" i="1"/>
  <c r="AL61" i="1"/>
  <c r="AM62" i="1"/>
  <c r="AN61" i="1"/>
  <c r="AM63" i="1"/>
  <c r="AM59" i="1"/>
  <c r="AM51" i="1"/>
  <c r="AN62" i="1"/>
  <c r="AN51" i="1"/>
  <c r="AN52" i="1"/>
  <c r="AM53" i="1"/>
  <c r="AN54" i="1"/>
  <c r="AL52" i="1"/>
  <c r="AM55" i="1"/>
  <c r="AN53" i="1"/>
  <c r="AM52" i="1"/>
  <c r="AN56" i="1"/>
  <c r="AL59" i="1"/>
  <c r="AM54" i="1"/>
  <c r="AL53" i="1"/>
  <c r="AL56" i="1"/>
  <c r="AL57" i="1"/>
  <c r="AM64" i="1"/>
  <c r="AL51" i="1"/>
  <c r="AN64" i="1"/>
  <c r="AL62" i="1"/>
  <c r="AL63" i="1"/>
  <c r="AL64" i="1"/>
  <c r="AM56" i="1"/>
  <c r="AL55" i="1"/>
  <c r="AL54" i="1"/>
  <c r="O50" i="1"/>
  <c r="AP50" i="1"/>
  <c r="AQ50" i="1"/>
  <c r="AR50" i="1"/>
  <c r="AS50" i="1"/>
  <c r="AV50" i="1"/>
  <c r="AW50" i="1"/>
  <c r="AX50" i="1"/>
  <c r="AY50" i="1"/>
  <c r="AZ50" i="1"/>
  <c r="BA50" i="1"/>
  <c r="BD50" i="1"/>
  <c r="BE50" i="1"/>
  <c r="BF50" i="1"/>
  <c r="BG50" i="1"/>
  <c r="AT50" i="1"/>
  <c r="BJ50" i="1"/>
  <c r="BK50" i="1"/>
  <c r="BL50" i="1"/>
  <c r="BM50" i="1"/>
  <c r="O5" i="1"/>
  <c r="AP5" i="1"/>
  <c r="AQ5" i="1"/>
  <c r="AR5" i="1"/>
  <c r="AS5" i="1"/>
  <c r="AV5" i="1"/>
  <c r="AW5" i="1"/>
  <c r="AX5" i="1"/>
  <c r="AY5" i="1"/>
  <c r="AZ5" i="1"/>
  <c r="BA5" i="1"/>
  <c r="BD5" i="1"/>
  <c r="BE5" i="1"/>
  <c r="BF5" i="1"/>
  <c r="BG5" i="1"/>
  <c r="AU5" i="1"/>
  <c r="BJ5" i="1"/>
  <c r="BK5" i="1"/>
  <c r="BL5" i="1"/>
  <c r="BM5" i="1"/>
  <c r="O6" i="1"/>
  <c r="AP6" i="1"/>
  <c r="AQ6" i="1"/>
  <c r="AR6" i="1"/>
  <c r="AS6" i="1"/>
  <c r="AV6" i="1"/>
  <c r="AW6" i="1"/>
  <c r="AX6" i="1"/>
  <c r="AY6" i="1"/>
  <c r="AZ6" i="1"/>
  <c r="BA6" i="1"/>
  <c r="BD6" i="1"/>
  <c r="BE6" i="1"/>
  <c r="BF6" i="1"/>
  <c r="BG6" i="1"/>
  <c r="BJ6" i="1"/>
  <c r="BK6" i="1"/>
  <c r="BL6" i="1"/>
  <c r="BM6" i="1"/>
  <c r="O7" i="1"/>
  <c r="AP7" i="1"/>
  <c r="AQ7" i="1"/>
  <c r="AR7" i="1"/>
  <c r="AS7" i="1"/>
  <c r="AV7" i="1"/>
  <c r="AW7" i="1"/>
  <c r="AX7" i="1"/>
  <c r="AY7" i="1"/>
  <c r="AZ7" i="1"/>
  <c r="BA7" i="1"/>
  <c r="BD7" i="1"/>
  <c r="BE7" i="1"/>
  <c r="BF7" i="1"/>
  <c r="BG7" i="1"/>
  <c r="AU7" i="1"/>
  <c r="AT7" i="1"/>
  <c r="BJ7" i="1"/>
  <c r="BK7" i="1"/>
  <c r="BL7" i="1"/>
  <c r="BM7" i="1"/>
  <c r="O8" i="1"/>
  <c r="AP8" i="1"/>
  <c r="AQ8" i="1"/>
  <c r="AR8" i="1"/>
  <c r="AS8" i="1"/>
  <c r="AV8" i="1"/>
  <c r="AW8" i="1"/>
  <c r="AX8" i="1"/>
  <c r="AY8" i="1"/>
  <c r="AZ8" i="1"/>
  <c r="BA8" i="1"/>
  <c r="BD8" i="1"/>
  <c r="BE8" i="1"/>
  <c r="BF8" i="1"/>
  <c r="BG8" i="1"/>
  <c r="AU8" i="1"/>
  <c r="BJ8" i="1"/>
  <c r="BK8" i="1"/>
  <c r="BL8" i="1"/>
  <c r="BM8" i="1"/>
  <c r="O9" i="1"/>
  <c r="AP9" i="1"/>
  <c r="AQ9" i="1"/>
  <c r="AR9" i="1"/>
  <c r="AS9" i="1"/>
  <c r="AV9" i="1"/>
  <c r="AW9" i="1"/>
  <c r="AX9" i="1"/>
  <c r="AY9" i="1"/>
  <c r="AZ9" i="1"/>
  <c r="BA9" i="1"/>
  <c r="BD9" i="1"/>
  <c r="BE9" i="1"/>
  <c r="BF9" i="1"/>
  <c r="BG9" i="1"/>
  <c r="AU9" i="1"/>
  <c r="AT9" i="1"/>
  <c r="BJ9" i="1"/>
  <c r="BK9" i="1"/>
  <c r="BL9" i="1"/>
  <c r="BM9" i="1"/>
  <c r="O10" i="1"/>
  <c r="AP10" i="1"/>
  <c r="AQ10" i="1"/>
  <c r="AR10" i="1"/>
  <c r="AS10" i="1"/>
  <c r="AV10" i="1"/>
  <c r="AW10" i="1"/>
  <c r="AX10" i="1"/>
  <c r="AY10" i="1"/>
  <c r="AZ10" i="1"/>
  <c r="BA10" i="1"/>
  <c r="BD10" i="1"/>
  <c r="BE10" i="1"/>
  <c r="BF10" i="1"/>
  <c r="BG10" i="1"/>
  <c r="AU10" i="1"/>
  <c r="AT10" i="1"/>
  <c r="BJ10" i="1"/>
  <c r="BK10" i="1"/>
  <c r="BL10" i="1"/>
  <c r="BM10" i="1"/>
  <c r="O11" i="1"/>
  <c r="AP11" i="1"/>
  <c r="AQ11" i="1"/>
  <c r="AR11" i="1"/>
  <c r="AS11" i="1"/>
  <c r="AT11" i="1"/>
  <c r="AV11" i="1"/>
  <c r="AW11" i="1"/>
  <c r="AX11" i="1"/>
  <c r="AY11" i="1"/>
  <c r="AZ11" i="1"/>
  <c r="BA11" i="1"/>
  <c r="BD11" i="1"/>
  <c r="BE11" i="1"/>
  <c r="BF11" i="1"/>
  <c r="BG11" i="1"/>
  <c r="AU11" i="1"/>
  <c r="BJ11" i="1"/>
  <c r="BK11" i="1"/>
  <c r="BL11" i="1"/>
  <c r="BM11" i="1"/>
  <c r="O12" i="1"/>
  <c r="AP12" i="1"/>
  <c r="AQ12" i="1"/>
  <c r="AR12" i="1"/>
  <c r="AS12" i="1"/>
  <c r="AV12" i="1"/>
  <c r="AW12" i="1"/>
  <c r="AX12" i="1"/>
  <c r="AY12" i="1"/>
  <c r="AZ12" i="1"/>
  <c r="BA12" i="1"/>
  <c r="BD12" i="1"/>
  <c r="BE12" i="1"/>
  <c r="BF12" i="1"/>
  <c r="BG12" i="1"/>
  <c r="AU12" i="1"/>
  <c r="AT12" i="1"/>
  <c r="BJ12" i="1"/>
  <c r="BK12" i="1"/>
  <c r="BL12" i="1"/>
  <c r="BM12" i="1"/>
  <c r="O13" i="1"/>
  <c r="AP13" i="1"/>
  <c r="AQ13" i="1"/>
  <c r="AR13" i="1"/>
  <c r="AS13" i="1"/>
  <c r="AV13" i="1"/>
  <c r="AW13" i="1"/>
  <c r="AX13" i="1"/>
  <c r="AY13" i="1"/>
  <c r="AZ13" i="1"/>
  <c r="BA13" i="1"/>
  <c r="BD13" i="1"/>
  <c r="BE13" i="1"/>
  <c r="BF13" i="1"/>
  <c r="BG13" i="1"/>
  <c r="AU13" i="1"/>
  <c r="AT13" i="1"/>
  <c r="BJ13" i="1"/>
  <c r="BK13" i="1"/>
  <c r="BL13" i="1"/>
  <c r="BM13" i="1"/>
  <c r="O14" i="1"/>
  <c r="AP14" i="1"/>
  <c r="AQ14" i="1"/>
  <c r="AR14" i="1"/>
  <c r="AS14" i="1"/>
  <c r="AV14" i="1"/>
  <c r="AW14" i="1"/>
  <c r="AX14" i="1"/>
  <c r="AY14" i="1"/>
  <c r="AZ14" i="1"/>
  <c r="BA14" i="1"/>
  <c r="BD14" i="1"/>
  <c r="BE14" i="1"/>
  <c r="BF14" i="1"/>
  <c r="BG14" i="1"/>
  <c r="AU14" i="1"/>
  <c r="BJ14" i="1"/>
  <c r="BK14" i="1"/>
  <c r="BL14" i="1"/>
  <c r="BM14" i="1"/>
  <c r="O15" i="1"/>
  <c r="AP15" i="1"/>
  <c r="AQ15" i="1"/>
  <c r="AR15" i="1"/>
  <c r="AS15" i="1"/>
  <c r="AV15" i="1"/>
  <c r="AW15" i="1"/>
  <c r="AX15" i="1"/>
  <c r="AY15" i="1"/>
  <c r="AZ15" i="1"/>
  <c r="BA15" i="1"/>
  <c r="BD15" i="1"/>
  <c r="BE15" i="1"/>
  <c r="BF15" i="1"/>
  <c r="BG15" i="1"/>
  <c r="AU15" i="1"/>
  <c r="AT15" i="1"/>
  <c r="BJ15" i="1"/>
  <c r="BK15" i="1"/>
  <c r="BL15" i="1"/>
  <c r="BM15" i="1"/>
  <c r="O16" i="1"/>
  <c r="AP16" i="1"/>
  <c r="AQ16" i="1"/>
  <c r="AR16" i="1"/>
  <c r="AS16" i="1"/>
  <c r="AV16" i="1"/>
  <c r="AW16" i="1"/>
  <c r="AX16" i="1"/>
  <c r="AY16" i="1"/>
  <c r="AZ16" i="1"/>
  <c r="BA16" i="1"/>
  <c r="BD16" i="1"/>
  <c r="BE16" i="1"/>
  <c r="BF16" i="1"/>
  <c r="BG16" i="1"/>
  <c r="AU16" i="1"/>
  <c r="BJ16" i="1"/>
  <c r="BK16" i="1"/>
  <c r="BL16" i="1"/>
  <c r="BM16" i="1"/>
  <c r="O17" i="1"/>
  <c r="AP17" i="1"/>
  <c r="AQ17" i="1"/>
  <c r="AR17" i="1"/>
  <c r="AS17" i="1"/>
  <c r="AV17" i="1"/>
  <c r="AW17" i="1"/>
  <c r="AX17" i="1"/>
  <c r="AY17" i="1"/>
  <c r="AZ17" i="1"/>
  <c r="BA17" i="1"/>
  <c r="BD17" i="1"/>
  <c r="BE17" i="1"/>
  <c r="BF17" i="1"/>
  <c r="BG17" i="1"/>
  <c r="AU17" i="1"/>
  <c r="AT17" i="1"/>
  <c r="BJ17" i="1"/>
  <c r="BK17" i="1"/>
  <c r="BL17" i="1"/>
  <c r="BM17" i="1"/>
  <c r="O18" i="1"/>
  <c r="AP18" i="1"/>
  <c r="AQ18" i="1"/>
  <c r="AR18" i="1"/>
  <c r="AS18" i="1"/>
  <c r="AV18" i="1"/>
  <c r="AW18" i="1"/>
  <c r="AX18" i="1"/>
  <c r="AY18" i="1"/>
  <c r="AZ18" i="1"/>
  <c r="BA18" i="1"/>
  <c r="BD18" i="1"/>
  <c r="BE18" i="1"/>
  <c r="BF18" i="1"/>
  <c r="BG18" i="1"/>
  <c r="AU18" i="1"/>
  <c r="BJ18" i="1"/>
  <c r="BK18" i="1"/>
  <c r="BL18" i="1"/>
  <c r="BM18" i="1"/>
  <c r="O19" i="1"/>
  <c r="AP19" i="1"/>
  <c r="AQ19" i="1"/>
  <c r="AR19" i="1"/>
  <c r="AS19" i="1"/>
  <c r="AT19" i="1"/>
  <c r="AV19" i="1"/>
  <c r="AW19" i="1"/>
  <c r="AX19" i="1"/>
  <c r="AY19" i="1"/>
  <c r="AZ19" i="1"/>
  <c r="BA19" i="1"/>
  <c r="BD19" i="1"/>
  <c r="BE19" i="1"/>
  <c r="BF19" i="1"/>
  <c r="BG19" i="1"/>
  <c r="BJ19" i="1"/>
  <c r="BK19" i="1"/>
  <c r="BL19" i="1"/>
  <c r="BM19" i="1"/>
  <c r="O20" i="1"/>
  <c r="AP20" i="1"/>
  <c r="AQ20" i="1"/>
  <c r="AR20" i="1"/>
  <c r="AS20" i="1"/>
  <c r="AV20" i="1"/>
  <c r="AW20" i="1"/>
  <c r="AX20" i="1"/>
  <c r="AY20" i="1"/>
  <c r="AZ20" i="1"/>
  <c r="BA20" i="1"/>
  <c r="BD20" i="1"/>
  <c r="BE20" i="1"/>
  <c r="BF20" i="1"/>
  <c r="BG20" i="1"/>
  <c r="AU20" i="1"/>
  <c r="AT20" i="1"/>
  <c r="BJ20" i="1"/>
  <c r="BK20" i="1"/>
  <c r="BL20" i="1"/>
  <c r="BM20" i="1"/>
  <c r="O21" i="1"/>
  <c r="AP21" i="1"/>
  <c r="AQ21" i="1"/>
  <c r="AR21" i="1"/>
  <c r="AS21" i="1"/>
  <c r="AT21" i="1"/>
  <c r="AV21" i="1"/>
  <c r="AW21" i="1"/>
  <c r="AX21" i="1"/>
  <c r="AY21" i="1"/>
  <c r="AZ21" i="1"/>
  <c r="BA21" i="1"/>
  <c r="BD21" i="1"/>
  <c r="BE21" i="1"/>
  <c r="BF21" i="1"/>
  <c r="BG21" i="1"/>
  <c r="BJ21" i="1"/>
  <c r="BK21" i="1"/>
  <c r="BL21" i="1"/>
  <c r="BM21" i="1"/>
  <c r="O22" i="1"/>
  <c r="AP22" i="1"/>
  <c r="AQ22" i="1"/>
  <c r="AR22" i="1"/>
  <c r="AS22" i="1"/>
  <c r="AT22" i="1"/>
  <c r="AV22" i="1"/>
  <c r="AW22" i="1"/>
  <c r="AX22" i="1"/>
  <c r="AY22" i="1"/>
  <c r="AZ22" i="1"/>
  <c r="BA22" i="1"/>
  <c r="BD22" i="1"/>
  <c r="BE22" i="1"/>
  <c r="BF22" i="1"/>
  <c r="BG22" i="1"/>
  <c r="AU22" i="1"/>
  <c r="BJ22" i="1"/>
  <c r="BK22" i="1"/>
  <c r="BL22" i="1"/>
  <c r="BM22" i="1"/>
  <c r="O23" i="1"/>
  <c r="AP23" i="1"/>
  <c r="AQ23" i="1"/>
  <c r="AR23" i="1"/>
  <c r="AS23" i="1"/>
  <c r="AV23" i="1"/>
  <c r="AW23" i="1"/>
  <c r="AX23" i="1"/>
  <c r="AY23" i="1"/>
  <c r="AZ23" i="1"/>
  <c r="BA23" i="1"/>
  <c r="BD23" i="1"/>
  <c r="BE23" i="1"/>
  <c r="BF23" i="1"/>
  <c r="BG23" i="1"/>
  <c r="AT23" i="1"/>
  <c r="BJ23" i="1"/>
  <c r="BK23" i="1"/>
  <c r="BL23" i="1"/>
  <c r="BM23" i="1"/>
  <c r="O24" i="1"/>
  <c r="AP24" i="1"/>
  <c r="AQ24" i="1"/>
  <c r="AR24" i="1"/>
  <c r="AS24" i="1"/>
  <c r="AT24" i="1"/>
  <c r="AV24" i="1"/>
  <c r="AW24" i="1"/>
  <c r="AX24" i="1"/>
  <c r="AY24" i="1"/>
  <c r="AZ24" i="1"/>
  <c r="BA24" i="1"/>
  <c r="BD24" i="1"/>
  <c r="BE24" i="1"/>
  <c r="BF24" i="1"/>
  <c r="BG24" i="1"/>
  <c r="AU24" i="1"/>
  <c r="BJ24" i="1"/>
  <c r="BK24" i="1"/>
  <c r="BL24" i="1"/>
  <c r="BM24" i="1"/>
  <c r="O25" i="1"/>
  <c r="AP25" i="1"/>
  <c r="AQ25" i="1"/>
  <c r="AR25" i="1"/>
  <c r="AS25" i="1"/>
  <c r="AV25" i="1"/>
  <c r="AW25" i="1"/>
  <c r="AX25" i="1"/>
  <c r="AY25" i="1"/>
  <c r="AZ25" i="1"/>
  <c r="BA25" i="1"/>
  <c r="BD25" i="1"/>
  <c r="BE25" i="1"/>
  <c r="BF25" i="1"/>
  <c r="BG25" i="1"/>
  <c r="AT25" i="1"/>
  <c r="BJ25" i="1"/>
  <c r="BK25" i="1"/>
  <c r="BL25" i="1"/>
  <c r="BM25" i="1"/>
  <c r="O26" i="1"/>
  <c r="AP26" i="1"/>
  <c r="AQ26" i="1"/>
  <c r="AR26" i="1"/>
  <c r="AS26" i="1"/>
  <c r="AT26" i="1"/>
  <c r="AV26" i="1"/>
  <c r="AW26" i="1"/>
  <c r="AX26" i="1"/>
  <c r="AY26" i="1"/>
  <c r="AZ26" i="1"/>
  <c r="BA26" i="1"/>
  <c r="BD26" i="1"/>
  <c r="BE26" i="1"/>
  <c r="BF26" i="1"/>
  <c r="BG26" i="1"/>
  <c r="AU26" i="1"/>
  <c r="BJ26" i="1"/>
  <c r="BK26" i="1"/>
  <c r="BL26" i="1"/>
  <c r="BM26" i="1"/>
  <c r="O27" i="1"/>
  <c r="AP27" i="1"/>
  <c r="AQ27" i="1"/>
  <c r="AR27" i="1"/>
  <c r="AS27" i="1"/>
  <c r="AV27" i="1"/>
  <c r="AW27" i="1"/>
  <c r="AX27" i="1"/>
  <c r="AY27" i="1"/>
  <c r="AZ27" i="1"/>
  <c r="BA27" i="1"/>
  <c r="BD27" i="1"/>
  <c r="BE27" i="1"/>
  <c r="BF27" i="1"/>
  <c r="BG27" i="1"/>
  <c r="AU27" i="1"/>
  <c r="AT27" i="1"/>
  <c r="BJ27" i="1"/>
  <c r="BK27" i="1"/>
  <c r="BL27" i="1"/>
  <c r="BM27" i="1"/>
  <c r="O28" i="1"/>
  <c r="AP28" i="1"/>
  <c r="AQ28" i="1"/>
  <c r="AR28" i="1"/>
  <c r="AS28" i="1"/>
  <c r="AV28" i="1"/>
  <c r="AW28" i="1"/>
  <c r="AX28" i="1"/>
  <c r="AY28" i="1"/>
  <c r="AZ28" i="1"/>
  <c r="BA28" i="1"/>
  <c r="BD28" i="1"/>
  <c r="BE28" i="1"/>
  <c r="BF28" i="1"/>
  <c r="BG28" i="1"/>
  <c r="AU28" i="1"/>
  <c r="AT28" i="1"/>
  <c r="BJ28" i="1"/>
  <c r="BK28" i="1"/>
  <c r="BL28" i="1"/>
  <c r="BM28" i="1"/>
  <c r="O29" i="1"/>
  <c r="AP29" i="1"/>
  <c r="AQ29" i="1"/>
  <c r="AR29" i="1"/>
  <c r="AS29" i="1"/>
  <c r="AV29" i="1"/>
  <c r="AW29" i="1"/>
  <c r="AX29" i="1"/>
  <c r="AY29" i="1"/>
  <c r="AZ29" i="1"/>
  <c r="BA29" i="1"/>
  <c r="BD29" i="1"/>
  <c r="BE29" i="1"/>
  <c r="BF29" i="1"/>
  <c r="BG29" i="1"/>
  <c r="AU29" i="1"/>
  <c r="AT29" i="1"/>
  <c r="BJ29" i="1"/>
  <c r="BK29" i="1"/>
  <c r="BL29" i="1"/>
  <c r="BM29" i="1"/>
  <c r="O30" i="1"/>
  <c r="AP30" i="1"/>
  <c r="AQ30" i="1"/>
  <c r="AR30" i="1"/>
  <c r="AS30" i="1"/>
  <c r="AV30" i="1"/>
  <c r="AW30" i="1"/>
  <c r="AX30" i="1"/>
  <c r="AY30" i="1"/>
  <c r="AZ30" i="1"/>
  <c r="BA30" i="1"/>
  <c r="BD30" i="1"/>
  <c r="BE30" i="1"/>
  <c r="BF30" i="1"/>
  <c r="BG30" i="1"/>
  <c r="AU30" i="1"/>
  <c r="BJ30" i="1"/>
  <c r="BK30" i="1"/>
  <c r="BL30" i="1"/>
  <c r="BM30" i="1"/>
  <c r="O31" i="1"/>
  <c r="AP31" i="1"/>
  <c r="AQ31" i="1"/>
  <c r="AR31" i="1"/>
  <c r="AS31" i="1"/>
  <c r="AV31" i="1"/>
  <c r="AW31" i="1"/>
  <c r="AX31" i="1"/>
  <c r="AY31" i="1"/>
  <c r="AZ31" i="1"/>
  <c r="BA31" i="1"/>
  <c r="BD31" i="1"/>
  <c r="BE31" i="1"/>
  <c r="BF31" i="1"/>
  <c r="BG31" i="1"/>
  <c r="AU31" i="1"/>
  <c r="AT31" i="1"/>
  <c r="BJ31" i="1"/>
  <c r="BK31" i="1"/>
  <c r="BL31" i="1"/>
  <c r="BM31" i="1"/>
  <c r="O32" i="1"/>
  <c r="AP32" i="1"/>
  <c r="AQ32" i="1"/>
  <c r="AR32" i="1"/>
  <c r="AS32" i="1"/>
  <c r="AV32" i="1"/>
  <c r="AW32" i="1"/>
  <c r="AX32" i="1"/>
  <c r="AY32" i="1"/>
  <c r="AZ32" i="1"/>
  <c r="BA32" i="1"/>
  <c r="BD32" i="1"/>
  <c r="BE32" i="1"/>
  <c r="BF32" i="1"/>
  <c r="BG32" i="1"/>
  <c r="AU32" i="1"/>
  <c r="BJ32" i="1"/>
  <c r="BK32" i="1"/>
  <c r="BL32" i="1"/>
  <c r="BM32" i="1"/>
  <c r="O33" i="1"/>
  <c r="AP33" i="1"/>
  <c r="AQ33" i="1"/>
  <c r="AR33" i="1"/>
  <c r="AS33" i="1"/>
  <c r="AV33" i="1"/>
  <c r="AW33" i="1"/>
  <c r="AX33" i="1"/>
  <c r="AY33" i="1"/>
  <c r="AZ33" i="1"/>
  <c r="BA33" i="1"/>
  <c r="BD33" i="1"/>
  <c r="BE33" i="1"/>
  <c r="BF33" i="1"/>
  <c r="BG33" i="1"/>
  <c r="AU33" i="1"/>
  <c r="AT33" i="1"/>
  <c r="BJ33" i="1"/>
  <c r="BK33" i="1"/>
  <c r="BL33" i="1"/>
  <c r="BM33" i="1"/>
  <c r="O34" i="1"/>
  <c r="AP34" i="1"/>
  <c r="AQ34" i="1"/>
  <c r="AR34" i="1"/>
  <c r="AS34" i="1"/>
  <c r="AV34" i="1"/>
  <c r="AW34" i="1"/>
  <c r="AX34" i="1"/>
  <c r="AY34" i="1"/>
  <c r="AZ34" i="1"/>
  <c r="BA34" i="1"/>
  <c r="BD34" i="1"/>
  <c r="BE34" i="1"/>
  <c r="BF34" i="1"/>
  <c r="BG34" i="1"/>
  <c r="AU34" i="1"/>
  <c r="BJ34" i="1"/>
  <c r="BK34" i="1"/>
  <c r="BL34" i="1"/>
  <c r="BM34" i="1"/>
  <c r="O35" i="1"/>
  <c r="AP35" i="1"/>
  <c r="AQ35" i="1"/>
  <c r="AR35" i="1"/>
  <c r="AS35" i="1"/>
  <c r="AT35" i="1"/>
  <c r="AV35" i="1"/>
  <c r="AW35" i="1"/>
  <c r="AX35" i="1"/>
  <c r="AY35" i="1"/>
  <c r="AZ35" i="1"/>
  <c r="BA35" i="1"/>
  <c r="BD35" i="1"/>
  <c r="BE35" i="1"/>
  <c r="BF35" i="1"/>
  <c r="BG35" i="1"/>
  <c r="BJ35" i="1"/>
  <c r="BK35" i="1"/>
  <c r="BL35" i="1"/>
  <c r="BM35" i="1"/>
  <c r="O36" i="1"/>
  <c r="AP36" i="1"/>
  <c r="AQ36" i="1"/>
  <c r="AR36" i="1"/>
  <c r="AS36" i="1"/>
  <c r="AV36" i="1"/>
  <c r="AW36" i="1"/>
  <c r="AX36" i="1"/>
  <c r="AY36" i="1"/>
  <c r="AZ36" i="1"/>
  <c r="BA36" i="1"/>
  <c r="BD36" i="1"/>
  <c r="BE36" i="1"/>
  <c r="BF36" i="1"/>
  <c r="BG36" i="1"/>
  <c r="AU36" i="1"/>
  <c r="AT36" i="1"/>
  <c r="BJ36" i="1"/>
  <c r="BK36" i="1"/>
  <c r="BL36" i="1"/>
  <c r="BM36" i="1"/>
  <c r="O37" i="1"/>
  <c r="AP37" i="1"/>
  <c r="AQ37" i="1"/>
  <c r="AR37" i="1"/>
  <c r="AS37" i="1"/>
  <c r="AV37" i="1"/>
  <c r="AW37" i="1"/>
  <c r="AX37" i="1"/>
  <c r="AY37" i="1"/>
  <c r="AZ37" i="1"/>
  <c r="BA37" i="1"/>
  <c r="BD37" i="1"/>
  <c r="BE37" i="1"/>
  <c r="BF37" i="1"/>
  <c r="BG37" i="1"/>
  <c r="AU37" i="1"/>
  <c r="AT37" i="1"/>
  <c r="BJ37" i="1"/>
  <c r="BK37" i="1"/>
  <c r="BL37" i="1"/>
  <c r="BM37" i="1"/>
  <c r="O38" i="1"/>
  <c r="AP38" i="1"/>
  <c r="AQ38" i="1"/>
  <c r="AR38" i="1"/>
  <c r="AS38" i="1"/>
  <c r="AV38" i="1"/>
  <c r="AW38" i="1"/>
  <c r="AX38" i="1"/>
  <c r="AY38" i="1"/>
  <c r="AZ38" i="1"/>
  <c r="BA38" i="1"/>
  <c r="BD38" i="1"/>
  <c r="BE38" i="1"/>
  <c r="BF38" i="1"/>
  <c r="BG38" i="1"/>
  <c r="AU38" i="1"/>
  <c r="BJ38" i="1"/>
  <c r="BK38" i="1"/>
  <c r="BL38" i="1"/>
  <c r="BM38" i="1"/>
  <c r="O39" i="1"/>
  <c r="AP39" i="1"/>
  <c r="AQ39" i="1"/>
  <c r="AR39" i="1"/>
  <c r="AS39" i="1"/>
  <c r="AV39" i="1"/>
  <c r="AW39" i="1"/>
  <c r="AX39" i="1"/>
  <c r="AY39" i="1"/>
  <c r="AZ39" i="1"/>
  <c r="BA39" i="1"/>
  <c r="BD39" i="1"/>
  <c r="BE39" i="1"/>
  <c r="BF39" i="1"/>
  <c r="BG39" i="1"/>
  <c r="AT39" i="1"/>
  <c r="BJ39" i="1"/>
  <c r="BK39" i="1"/>
  <c r="BL39" i="1"/>
  <c r="BM39" i="1"/>
  <c r="O40" i="1"/>
  <c r="AP40" i="1"/>
  <c r="AQ40" i="1"/>
  <c r="AR40" i="1"/>
  <c r="AS40" i="1"/>
  <c r="AV40" i="1"/>
  <c r="AW40" i="1"/>
  <c r="AX40" i="1"/>
  <c r="AY40" i="1"/>
  <c r="AZ40" i="1"/>
  <c r="BA40" i="1"/>
  <c r="BD40" i="1"/>
  <c r="BE40" i="1"/>
  <c r="BF40" i="1"/>
  <c r="BG40" i="1"/>
  <c r="AU40" i="1"/>
  <c r="BJ40" i="1"/>
  <c r="BK40" i="1"/>
  <c r="BL40" i="1"/>
  <c r="BM40" i="1"/>
  <c r="O41" i="1"/>
  <c r="AP41" i="1"/>
  <c r="AQ41" i="1"/>
  <c r="AR41" i="1"/>
  <c r="AS41" i="1"/>
  <c r="AV41" i="1"/>
  <c r="AW41" i="1"/>
  <c r="AX41" i="1"/>
  <c r="AY41" i="1"/>
  <c r="AZ41" i="1"/>
  <c r="BA41" i="1"/>
  <c r="BD41" i="1"/>
  <c r="BE41" i="1"/>
  <c r="BF41" i="1"/>
  <c r="BG41" i="1"/>
  <c r="AU41" i="1"/>
  <c r="AT41" i="1"/>
  <c r="BJ41" i="1"/>
  <c r="BK41" i="1"/>
  <c r="BL41" i="1"/>
  <c r="BM41" i="1"/>
  <c r="O42" i="1"/>
  <c r="AP42" i="1"/>
  <c r="AQ42" i="1"/>
  <c r="AR42" i="1"/>
  <c r="AS42" i="1"/>
  <c r="AV42" i="1"/>
  <c r="AW42" i="1"/>
  <c r="AX42" i="1"/>
  <c r="AY42" i="1"/>
  <c r="AZ42" i="1"/>
  <c r="BA42" i="1"/>
  <c r="BD42" i="1"/>
  <c r="BE42" i="1"/>
  <c r="BF42" i="1"/>
  <c r="BG42" i="1"/>
  <c r="AU42" i="1"/>
  <c r="AT42" i="1"/>
  <c r="BJ42" i="1"/>
  <c r="BK42" i="1"/>
  <c r="BL42" i="1"/>
  <c r="BM42" i="1"/>
  <c r="O43" i="1"/>
  <c r="AP43" i="1"/>
  <c r="AQ43" i="1"/>
  <c r="AR43" i="1"/>
  <c r="AS43" i="1"/>
  <c r="AT43" i="1"/>
  <c r="AV43" i="1"/>
  <c r="AW43" i="1"/>
  <c r="AX43" i="1"/>
  <c r="AY43" i="1"/>
  <c r="AZ43" i="1"/>
  <c r="BA43" i="1"/>
  <c r="BD43" i="1"/>
  <c r="BE43" i="1"/>
  <c r="BF43" i="1"/>
  <c r="BG43" i="1"/>
  <c r="AU43" i="1"/>
  <c r="BJ43" i="1"/>
  <c r="BK43" i="1"/>
  <c r="BL43" i="1"/>
  <c r="BM43" i="1"/>
  <c r="O44" i="1"/>
  <c r="AP44" i="1"/>
  <c r="AQ44" i="1"/>
  <c r="AR44" i="1"/>
  <c r="AS44" i="1"/>
  <c r="AV44" i="1"/>
  <c r="AW44" i="1"/>
  <c r="AX44" i="1"/>
  <c r="AY44" i="1"/>
  <c r="AZ44" i="1"/>
  <c r="BA44" i="1"/>
  <c r="BD44" i="1"/>
  <c r="BE44" i="1"/>
  <c r="BF44" i="1"/>
  <c r="BG44" i="1"/>
  <c r="AT44" i="1"/>
  <c r="BJ44" i="1"/>
  <c r="BK44" i="1"/>
  <c r="BL44" i="1"/>
  <c r="BM44" i="1"/>
  <c r="O45" i="1"/>
  <c r="AP45" i="1"/>
  <c r="AQ45" i="1"/>
  <c r="AR45" i="1"/>
  <c r="AS45" i="1"/>
  <c r="AT45" i="1"/>
  <c r="AV45" i="1"/>
  <c r="AW45" i="1"/>
  <c r="AX45" i="1"/>
  <c r="AY45" i="1"/>
  <c r="AZ45" i="1"/>
  <c r="BA45" i="1"/>
  <c r="BD45" i="1"/>
  <c r="BE45" i="1"/>
  <c r="BF45" i="1"/>
  <c r="BG45" i="1"/>
  <c r="AU45" i="1"/>
  <c r="BJ45" i="1"/>
  <c r="BK45" i="1"/>
  <c r="BL45" i="1"/>
  <c r="BM45" i="1"/>
  <c r="O46" i="1"/>
  <c r="AP46" i="1"/>
  <c r="AQ46" i="1"/>
  <c r="AR46" i="1"/>
  <c r="AS46" i="1"/>
  <c r="AV46" i="1"/>
  <c r="AW46" i="1"/>
  <c r="AX46" i="1"/>
  <c r="AY46" i="1"/>
  <c r="AZ46" i="1"/>
  <c r="BA46" i="1"/>
  <c r="BD46" i="1"/>
  <c r="BE46" i="1"/>
  <c r="BF46" i="1"/>
  <c r="BG46" i="1"/>
  <c r="AU46" i="1"/>
  <c r="AT46" i="1"/>
  <c r="BJ46" i="1"/>
  <c r="BK46" i="1"/>
  <c r="BL46" i="1"/>
  <c r="BM46" i="1"/>
  <c r="O47" i="1"/>
  <c r="AP47" i="1"/>
  <c r="AQ47" i="1"/>
  <c r="AR47" i="1"/>
  <c r="AS47" i="1"/>
  <c r="AV47" i="1"/>
  <c r="AW47" i="1"/>
  <c r="AX47" i="1"/>
  <c r="AY47" i="1"/>
  <c r="AZ47" i="1"/>
  <c r="BA47" i="1"/>
  <c r="BD47" i="1"/>
  <c r="BE47" i="1"/>
  <c r="BF47" i="1"/>
  <c r="BG47" i="1"/>
  <c r="AU47" i="1"/>
  <c r="AT47" i="1"/>
  <c r="BJ47" i="1"/>
  <c r="BK47" i="1"/>
  <c r="BL47" i="1"/>
  <c r="BM47" i="1"/>
  <c r="O48" i="1"/>
  <c r="AP48" i="1"/>
  <c r="AQ48" i="1"/>
  <c r="AR48" i="1"/>
  <c r="AS48" i="1"/>
  <c r="AT48" i="1"/>
  <c r="AV48" i="1"/>
  <c r="AW48" i="1"/>
  <c r="AX48" i="1"/>
  <c r="AY48" i="1"/>
  <c r="AZ48" i="1"/>
  <c r="BA48" i="1"/>
  <c r="BD48" i="1"/>
  <c r="BE48" i="1"/>
  <c r="BF48" i="1"/>
  <c r="BG48" i="1"/>
  <c r="AU48" i="1"/>
  <c r="BJ48" i="1"/>
  <c r="BK48" i="1"/>
  <c r="BL48" i="1"/>
  <c r="BM48" i="1"/>
  <c r="O49" i="1"/>
  <c r="AP49" i="1"/>
  <c r="AQ49" i="1"/>
  <c r="AR49" i="1"/>
  <c r="AS49" i="1"/>
  <c r="AV49" i="1"/>
  <c r="AW49" i="1"/>
  <c r="AX49" i="1"/>
  <c r="AY49" i="1"/>
  <c r="AZ49" i="1"/>
  <c r="BA49" i="1"/>
  <c r="BD49" i="1"/>
  <c r="BE49" i="1"/>
  <c r="BF49" i="1"/>
  <c r="BG49" i="1"/>
  <c r="AU49" i="1"/>
  <c r="AT49" i="1"/>
  <c r="BJ49" i="1"/>
  <c r="BK49" i="1"/>
  <c r="BL49" i="1"/>
  <c r="BM49" i="1"/>
  <c r="BD4" i="1"/>
  <c r="AQ4" i="1"/>
  <c r="AR4" i="1"/>
  <c r="AS4" i="1"/>
  <c r="AV4" i="1"/>
  <c r="AW4" i="1"/>
  <c r="AX4" i="1"/>
  <c r="AY4" i="1"/>
  <c r="AZ4" i="1"/>
  <c r="BA4" i="1"/>
  <c r="AP4" i="1"/>
  <c r="AB41" i="1" l="1"/>
  <c r="BQ46" i="1"/>
  <c r="AJ46" i="1" s="1"/>
  <c r="BQ41" i="1"/>
  <c r="AE41" i="1" s="1"/>
  <c r="Z41" i="1"/>
  <c r="BQ47" i="1"/>
  <c r="AG47" i="1" s="1"/>
  <c r="BQ42" i="1"/>
  <c r="AF42" i="1" s="1"/>
  <c r="AC41" i="1"/>
  <c r="BQ39" i="1"/>
  <c r="AI39" i="1" s="1"/>
  <c r="BQ44" i="1"/>
  <c r="AF44" i="1" s="1"/>
  <c r="BQ45" i="1"/>
  <c r="BQ40" i="1"/>
  <c r="AF40" i="1" s="1"/>
  <c r="BQ38" i="1"/>
  <c r="AB38" i="1" s="1"/>
  <c r="AA41" i="1"/>
  <c r="BQ48" i="1"/>
  <c r="AI48" i="1" s="1"/>
  <c r="BQ43" i="1"/>
  <c r="AI43" i="1" s="1"/>
  <c r="BQ49" i="1"/>
  <c r="AA49" i="1" s="1"/>
  <c r="BQ37" i="1"/>
  <c r="AC37" i="1" s="1"/>
  <c r="AB39" i="1"/>
  <c r="BQ50" i="1"/>
  <c r="AF50" i="1" s="1"/>
  <c r="AI41" i="1"/>
  <c r="AE46" i="1"/>
  <c r="BQ35" i="1"/>
  <c r="Z35" i="1" s="1"/>
  <c r="BQ23" i="1"/>
  <c r="Z23" i="1" s="1"/>
  <c r="BQ21" i="1"/>
  <c r="AH21" i="1" s="1"/>
  <c r="BQ14" i="1"/>
  <c r="AG14" i="1" s="1"/>
  <c r="BQ30" i="1"/>
  <c r="AG30" i="1" s="1"/>
  <c r="BQ25" i="1"/>
  <c r="AA25" i="1" s="1"/>
  <c r="BQ16" i="1"/>
  <c r="AG16" i="1" s="1"/>
  <c r="BQ29" i="1"/>
  <c r="AC29" i="1" s="1"/>
  <c r="BQ22" i="1"/>
  <c r="Z22" i="1" s="1"/>
  <c r="BQ15" i="1"/>
  <c r="AF15" i="1" s="1"/>
  <c r="BQ10" i="1"/>
  <c r="AH10" i="1" s="1"/>
  <c r="AH22" i="1"/>
  <c r="BQ36" i="1"/>
  <c r="AF36" i="1" s="1"/>
  <c r="BQ34" i="1"/>
  <c r="AC34" i="1" s="1"/>
  <c r="BQ13" i="1"/>
  <c r="AH13" i="1" s="1"/>
  <c r="BQ8" i="1"/>
  <c r="Z8" i="1" s="1"/>
  <c r="BQ32" i="1"/>
  <c r="AH32" i="1" s="1"/>
  <c r="BQ27" i="1"/>
  <c r="Z27" i="1" s="1"/>
  <c r="BQ20" i="1"/>
  <c r="AA20" i="1" s="1"/>
  <c r="BQ18" i="1"/>
  <c r="AA18" i="1" s="1"/>
  <c r="BQ11" i="1"/>
  <c r="AF11" i="1" s="1"/>
  <c r="BQ28" i="1"/>
  <c r="BQ19" i="1"/>
  <c r="Z19" i="1" s="1"/>
  <c r="BQ33" i="1"/>
  <c r="AB33" i="1" s="1"/>
  <c r="BQ26" i="1"/>
  <c r="AC26" i="1" s="1"/>
  <c r="BQ12" i="1"/>
  <c r="AF12" i="1" s="1"/>
  <c r="AI35" i="1"/>
  <c r="BQ9" i="1"/>
  <c r="AH9" i="1" s="1"/>
  <c r="BQ31" i="1"/>
  <c r="AF31" i="1" s="1"/>
  <c r="BQ24" i="1"/>
  <c r="BQ17" i="1"/>
  <c r="AH17" i="1" s="1"/>
  <c r="Z26" i="1"/>
  <c r="BP50" i="1"/>
  <c r="BB48" i="1"/>
  <c r="BP15" i="1"/>
  <c r="BP9" i="1"/>
  <c r="BP35" i="1"/>
  <c r="BP48" i="1"/>
  <c r="BP43" i="1"/>
  <c r="BB37" i="1"/>
  <c r="BP39" i="1"/>
  <c r="BB36" i="1"/>
  <c r="BP29" i="1"/>
  <c r="BB28" i="1"/>
  <c r="BP10" i="1"/>
  <c r="BB43" i="1"/>
  <c r="BP31" i="1"/>
  <c r="BB22" i="1"/>
  <c r="BP33" i="1"/>
  <c r="BP27" i="1"/>
  <c r="BB20" i="1"/>
  <c r="BP5" i="1"/>
  <c r="BQ5" i="1" s="1"/>
  <c r="BB45" i="1"/>
  <c r="BP11" i="1"/>
  <c r="BP44" i="1"/>
  <c r="BP13" i="1"/>
  <c r="BP17" i="1"/>
  <c r="BP7" i="1"/>
  <c r="BQ7" i="1" s="1"/>
  <c r="AB7" i="1" s="1"/>
  <c r="AU50" i="1"/>
  <c r="BB50" i="1" s="1"/>
  <c r="BB47" i="1"/>
  <c r="BB49" i="1"/>
  <c r="AU35" i="1"/>
  <c r="BB35" i="1" s="1"/>
  <c r="BP25" i="1"/>
  <c r="AU25" i="1"/>
  <c r="BB25" i="1" s="1"/>
  <c r="BP23" i="1"/>
  <c r="AU23" i="1"/>
  <c r="BB23" i="1" s="1"/>
  <c r="AT18" i="1"/>
  <c r="BB18" i="1" s="1"/>
  <c r="BP40" i="1"/>
  <c r="AT32" i="1"/>
  <c r="BB32" i="1" s="1"/>
  <c r="BB17" i="1"/>
  <c r="AT8" i="1"/>
  <c r="BB8" i="1" s="1"/>
  <c r="BP38" i="1"/>
  <c r="BB29" i="1"/>
  <c r="BP14" i="1"/>
  <c r="BB5" i="1"/>
  <c r="BP45" i="1"/>
  <c r="AT34" i="1"/>
  <c r="BB34" i="1" s="1"/>
  <c r="BP30" i="1"/>
  <c r="BB26" i="1"/>
  <c r="BB24" i="1"/>
  <c r="BP21" i="1"/>
  <c r="AT16" i="1"/>
  <c r="BB16" i="1" s="1"/>
  <c r="BB10" i="1"/>
  <c r="BB42" i="1"/>
  <c r="AU39" i="1"/>
  <c r="BB39" i="1" s="1"/>
  <c r="BB31" i="1"/>
  <c r="BP18" i="1"/>
  <c r="BB15" i="1"/>
  <c r="BB12" i="1"/>
  <c r="BB7" i="1"/>
  <c r="BB46" i="1"/>
  <c r="AU44" i="1"/>
  <c r="BB44" i="1" s="1"/>
  <c r="BB41" i="1"/>
  <c r="AT40" i="1"/>
  <c r="BB40" i="1" s="1"/>
  <c r="BP32" i="1"/>
  <c r="BB27" i="1"/>
  <c r="BP8" i="1"/>
  <c r="BP46" i="1"/>
  <c r="BP42" i="1"/>
  <c r="AT38" i="1"/>
  <c r="BB38" i="1" s="1"/>
  <c r="BB33" i="1"/>
  <c r="AT14" i="1"/>
  <c r="BB14" i="1" s="1"/>
  <c r="BB11" i="1"/>
  <c r="BB9" i="1"/>
  <c r="BP49" i="1"/>
  <c r="BP47" i="1"/>
  <c r="BP41" i="1"/>
  <c r="BP34" i="1"/>
  <c r="AT30" i="1"/>
  <c r="BB30" i="1" s="1"/>
  <c r="BP19" i="1"/>
  <c r="AU19" i="1"/>
  <c r="BB19" i="1" s="1"/>
  <c r="BP16" i="1"/>
  <c r="BB13" i="1"/>
  <c r="BP37" i="1"/>
  <c r="BP36" i="1"/>
  <c r="BP26" i="1"/>
  <c r="BP24" i="1"/>
  <c r="BP22" i="1"/>
  <c r="AU21" i="1"/>
  <c r="BB21" i="1" s="1"/>
  <c r="BP28" i="1"/>
  <c r="BP20" i="1"/>
  <c r="BP12" i="1"/>
  <c r="AU4" i="1"/>
  <c r="BG4" i="1"/>
  <c r="BF4" i="1"/>
  <c r="BE4" i="1"/>
  <c r="BJ4" i="1"/>
  <c r="BK4" i="1"/>
  <c r="BL4" i="1"/>
  <c r="BM4" i="1"/>
  <c r="AC49" i="1" l="1"/>
  <c r="AH46" i="1"/>
  <c r="AC46" i="1"/>
  <c r="AB22" i="1"/>
  <c r="AC40" i="1"/>
  <c r="AC39" i="1"/>
  <c r="AA10" i="1"/>
  <c r="AF48" i="1"/>
  <c r="AF41" i="1"/>
  <c r="AM41" i="1" s="1"/>
  <c r="AD46" i="1"/>
  <c r="AF46" i="1"/>
  <c r="AA35" i="1"/>
  <c r="AB46" i="1"/>
  <c r="AK46" i="1"/>
  <c r="Z38" i="1"/>
  <c r="AG13" i="1"/>
  <c r="AC30" i="1"/>
  <c r="AC43" i="1"/>
  <c r="Z17" i="1"/>
  <c r="AA17" i="1"/>
  <c r="AC17" i="1"/>
  <c r="AG49" i="1"/>
  <c r="AB30" i="1"/>
  <c r="AI12" i="1"/>
  <c r="AC48" i="1"/>
  <c r="AF43" i="1"/>
  <c r="Z32" i="1"/>
  <c r="AC35" i="1"/>
  <c r="AB17" i="1"/>
  <c r="AG43" i="1"/>
  <c r="AA43" i="1"/>
  <c r="Z48" i="1"/>
  <c r="AF38" i="1"/>
  <c r="AF20" i="1"/>
  <c r="Z10" i="1"/>
  <c r="AH48" i="1"/>
  <c r="AG48" i="1"/>
  <c r="Z34" i="1"/>
  <c r="AF13" i="1"/>
  <c r="AA38" i="1"/>
  <c r="AA50" i="1"/>
  <c r="AB14" i="1"/>
  <c r="AF14" i="1"/>
  <c r="AA26" i="1"/>
  <c r="AG37" i="1"/>
  <c r="Z43" i="1"/>
  <c r="AB13" i="1"/>
  <c r="AH14" i="1"/>
  <c r="AA14" i="1"/>
  <c r="Z49" i="1"/>
  <c r="AK41" i="1"/>
  <c r="AF47" i="1"/>
  <c r="AM47" i="1" s="1"/>
  <c r="AH37" i="1"/>
  <c r="AG41" i="1"/>
  <c r="AA11" i="1"/>
  <c r="AH47" i="1"/>
  <c r="AI8" i="1"/>
  <c r="AG17" i="1"/>
  <c r="AM46" i="1"/>
  <c r="AG46" i="1"/>
  <c r="AI44" i="1"/>
  <c r="AA44" i="1"/>
  <c r="AB47" i="1"/>
  <c r="AC47" i="1"/>
  <c r="AA13" i="1"/>
  <c r="Z39" i="1"/>
  <c r="AC14" i="1"/>
  <c r="AH11" i="1"/>
  <c r="AA37" i="1"/>
  <c r="AG21" i="1"/>
  <c r="AH8" i="1"/>
  <c r="AC12" i="1"/>
  <c r="AB37" i="1"/>
  <c r="Z46" i="1"/>
  <c r="AJ41" i="1"/>
  <c r="AA46" i="1"/>
  <c r="AD41" i="1"/>
  <c r="AL41" i="1" s="1"/>
  <c r="AH41" i="1"/>
  <c r="Z44" i="1"/>
  <c r="AI46" i="1"/>
  <c r="AA27" i="1"/>
  <c r="Z45" i="1"/>
  <c r="AJ45" i="1"/>
  <c r="AE45" i="1"/>
  <c r="AK45" i="1"/>
  <c r="AD45" i="1"/>
  <c r="AI45" i="1"/>
  <c r="AI27" i="1"/>
  <c r="AH15" i="1"/>
  <c r="AG45" i="1"/>
  <c r="AF9" i="1"/>
  <c r="AG42" i="1"/>
  <c r="AD42" i="1"/>
  <c r="AN42" i="1" s="1"/>
  <c r="AK42" i="1"/>
  <c r="AH42" i="1"/>
  <c r="AB42" i="1"/>
  <c r="AE42" i="1"/>
  <c r="AM42" i="1" s="1"/>
  <c r="AJ42" i="1"/>
  <c r="AB45" i="1"/>
  <c r="AB50" i="1"/>
  <c r="AG8" i="1"/>
  <c r="AB26" i="1"/>
  <c r="AD49" i="1"/>
  <c r="AE49" i="1"/>
  <c r="AK49" i="1"/>
  <c r="AB49" i="1"/>
  <c r="AF49" i="1"/>
  <c r="AJ49" i="1"/>
  <c r="AB43" i="1"/>
  <c r="AD43" i="1"/>
  <c r="AK43" i="1"/>
  <c r="AH43" i="1"/>
  <c r="AJ43" i="1"/>
  <c r="AE43" i="1"/>
  <c r="AM43" i="1" s="1"/>
  <c r="AH38" i="1"/>
  <c r="AE38" i="1"/>
  <c r="AD38" i="1"/>
  <c r="AN38" i="1" s="1"/>
  <c r="AG38" i="1"/>
  <c r="AJ38" i="1"/>
  <c r="AK38" i="1"/>
  <c r="AH39" i="1"/>
  <c r="AE39" i="1"/>
  <c r="AA39" i="1"/>
  <c r="AK39" i="1"/>
  <c r="AD39" i="1"/>
  <c r="AJ39" i="1"/>
  <c r="AE47" i="1"/>
  <c r="AJ47" i="1"/>
  <c r="AK47" i="1"/>
  <c r="AD47" i="1"/>
  <c r="AI47" i="1"/>
  <c r="Z47" i="1"/>
  <c r="AA47" i="1"/>
  <c r="AI49" i="1"/>
  <c r="AI38" i="1"/>
  <c r="AF39" i="1"/>
  <c r="AC38" i="1"/>
  <c r="AH16" i="1"/>
  <c r="AI16" i="1"/>
  <c r="AC23" i="1"/>
  <c r="AF8" i="1"/>
  <c r="AF27" i="1"/>
  <c r="AG50" i="1"/>
  <c r="AD50" i="1"/>
  <c r="AK50" i="1"/>
  <c r="AE50" i="1"/>
  <c r="AM50" i="1" s="1"/>
  <c r="AJ50" i="1"/>
  <c r="AH50" i="1"/>
  <c r="AC42" i="1"/>
  <c r="AA40" i="1"/>
  <c r="AK40" i="1"/>
  <c r="AD40" i="1"/>
  <c r="AG40" i="1"/>
  <c r="AE40" i="1"/>
  <c r="AM40" i="1" s="1"/>
  <c r="AJ40" i="1"/>
  <c r="AB40" i="1"/>
  <c r="Z50" i="1"/>
  <c r="AI40" i="1"/>
  <c r="AA45" i="1"/>
  <c r="AF16" i="1"/>
  <c r="AF26" i="1"/>
  <c r="AG15" i="1"/>
  <c r="Z16" i="1"/>
  <c r="AB20" i="1"/>
  <c r="AI50" i="1"/>
  <c r="AA48" i="1"/>
  <c r="AK48" i="1"/>
  <c r="AE48" i="1"/>
  <c r="AM48" i="1" s="1"/>
  <c r="AD48" i="1"/>
  <c r="AB48" i="1"/>
  <c r="AJ48" i="1"/>
  <c r="Z40" i="1"/>
  <c r="AG39" i="1"/>
  <c r="AH49" i="1"/>
  <c r="AB16" i="1"/>
  <c r="AC15" i="1"/>
  <c r="AH45" i="1"/>
  <c r="AB25" i="1"/>
  <c r="AC16" i="1"/>
  <c r="Z42" i="1"/>
  <c r="AA42" i="1"/>
  <c r="AC45" i="1"/>
  <c r="Z33" i="1"/>
  <c r="AC33" i="1"/>
  <c r="Z37" i="1"/>
  <c r="AJ37" i="1"/>
  <c r="AD37" i="1"/>
  <c r="AE37" i="1"/>
  <c r="AN37" i="1" s="1"/>
  <c r="AF37" i="1"/>
  <c r="AK37" i="1"/>
  <c r="AH40" i="1"/>
  <c r="AK44" i="1"/>
  <c r="AD44" i="1"/>
  <c r="AE44" i="1"/>
  <c r="AM44" i="1" s="1"/>
  <c r="AH44" i="1"/>
  <c r="AJ44" i="1"/>
  <c r="AC44" i="1"/>
  <c r="AB44" i="1"/>
  <c r="AG44" i="1"/>
  <c r="AC50" i="1"/>
  <c r="AI42" i="1"/>
  <c r="AF45" i="1"/>
  <c r="AI37" i="1"/>
  <c r="AB10" i="1"/>
  <c r="AF10" i="1"/>
  <c r="AB9" i="1"/>
  <c r="Z9" i="1"/>
  <c r="AC10" i="1"/>
  <c r="AI10" i="1"/>
  <c r="AC25" i="1"/>
  <c r="AH25" i="1"/>
  <c r="AJ28" i="1"/>
  <c r="AE28" i="1"/>
  <c r="AK28" i="1"/>
  <c r="AH28" i="1"/>
  <c r="AD28" i="1"/>
  <c r="AC28" i="1"/>
  <c r="AA28" i="1"/>
  <c r="Z29" i="1"/>
  <c r="AJ29" i="1"/>
  <c r="AE29" i="1"/>
  <c r="AD29" i="1"/>
  <c r="AK29" i="1"/>
  <c r="AF29" i="1"/>
  <c r="AI29" i="1"/>
  <c r="AA29" i="1"/>
  <c r="AF25" i="1"/>
  <c r="AI33" i="1"/>
  <c r="AA19" i="1"/>
  <c r="AA33" i="1"/>
  <c r="AI18" i="1"/>
  <c r="AH29" i="1"/>
  <c r="AE31" i="1"/>
  <c r="AM31" i="1" s="1"/>
  <c r="AK31" i="1"/>
  <c r="AJ31" i="1"/>
  <c r="AD31" i="1"/>
  <c r="AB31" i="1"/>
  <c r="AA8" i="1"/>
  <c r="AK8" i="1"/>
  <c r="AB8" i="1"/>
  <c r="AE8" i="1"/>
  <c r="AJ8" i="1"/>
  <c r="AD8" i="1"/>
  <c r="AB32" i="1"/>
  <c r="Z30" i="1"/>
  <c r="AJ30" i="1"/>
  <c r="AE30" i="1"/>
  <c r="AK30" i="1"/>
  <c r="AD30" i="1"/>
  <c r="AF30" i="1"/>
  <c r="AA30" i="1"/>
  <c r="AI30" i="1"/>
  <c r="AA9" i="1"/>
  <c r="AB12" i="1"/>
  <c r="AH36" i="1"/>
  <c r="AF35" i="1"/>
  <c r="AI31" i="1"/>
  <c r="AI9" i="1"/>
  <c r="AG20" i="1"/>
  <c r="AG26" i="1"/>
  <c r="AD26" i="1"/>
  <c r="AK26" i="1"/>
  <c r="AJ26" i="1"/>
  <c r="AE26" i="1"/>
  <c r="AH26" i="1"/>
  <c r="AB11" i="1"/>
  <c r="AD11" i="1"/>
  <c r="AJ11" i="1"/>
  <c r="AK11" i="1"/>
  <c r="AC11" i="1"/>
  <c r="Z11" i="1"/>
  <c r="AE11" i="1"/>
  <c r="AM11" i="1" s="1"/>
  <c r="AB23" i="1"/>
  <c r="Z13" i="1"/>
  <c r="AJ13" i="1"/>
  <c r="AK13" i="1"/>
  <c r="AC13" i="1"/>
  <c r="AD13" i="1"/>
  <c r="AE13" i="1"/>
  <c r="AI13" i="1"/>
  <c r="AG34" i="1"/>
  <c r="AK34" i="1"/>
  <c r="AD34" i="1"/>
  <c r="AJ34" i="1"/>
  <c r="AE34" i="1"/>
  <c r="AH34" i="1"/>
  <c r="AB34" i="1"/>
  <c r="AD22" i="1"/>
  <c r="AA22" i="1"/>
  <c r="AE22" i="1"/>
  <c r="AG22" i="1"/>
  <c r="AJ22" i="1"/>
  <c r="AK22" i="1"/>
  <c r="AA36" i="1"/>
  <c r="AC36" i="1"/>
  <c r="AC22" i="1"/>
  <c r="AA16" i="1"/>
  <c r="AK16" i="1"/>
  <c r="AE16" i="1"/>
  <c r="AD16" i="1"/>
  <c r="AJ16" i="1"/>
  <c r="AG11" i="1"/>
  <c r="AF22" i="1"/>
  <c r="AA34" i="1"/>
  <c r="AC31" i="1"/>
  <c r="Z15" i="1"/>
  <c r="AB19" i="1"/>
  <c r="AD19" i="1"/>
  <c r="AE19" i="1"/>
  <c r="AK19" i="1"/>
  <c r="AC19" i="1"/>
  <c r="AJ19" i="1"/>
  <c r="AK25" i="1"/>
  <c r="AJ25" i="1"/>
  <c r="AD25" i="1"/>
  <c r="AE25" i="1"/>
  <c r="AH19" i="1"/>
  <c r="AA24" i="1"/>
  <c r="AK24" i="1"/>
  <c r="AJ24" i="1"/>
  <c r="AD24" i="1"/>
  <c r="AE24" i="1"/>
  <c r="AI24" i="1"/>
  <c r="AG24" i="1"/>
  <c r="AF33" i="1"/>
  <c r="AE33" i="1"/>
  <c r="AH33" i="1"/>
  <c r="AJ33" i="1"/>
  <c r="AD33" i="1"/>
  <c r="AK33" i="1"/>
  <c r="AA32" i="1"/>
  <c r="AK32" i="1"/>
  <c r="AE32" i="1"/>
  <c r="AJ32" i="1"/>
  <c r="AD32" i="1"/>
  <c r="Z24" i="1"/>
  <c r="AF32" i="1"/>
  <c r="AG28" i="1"/>
  <c r="AB28" i="1"/>
  <c r="AG33" i="1"/>
  <c r="AI19" i="1"/>
  <c r="Z28" i="1"/>
  <c r="AD20" i="1"/>
  <c r="AC20" i="1"/>
  <c r="AH20" i="1"/>
  <c r="AE20" i="1"/>
  <c r="AK20" i="1"/>
  <c r="AJ20" i="1"/>
  <c r="AG19" i="1"/>
  <c r="AA31" i="1"/>
  <c r="Z21" i="1"/>
  <c r="AJ21" i="1"/>
  <c r="AE21" i="1"/>
  <c r="AD21" i="1"/>
  <c r="AK21" i="1"/>
  <c r="AC21" i="1"/>
  <c r="AI21" i="1"/>
  <c r="AH30" i="1"/>
  <c r="AH27" i="1"/>
  <c r="AA21" i="1"/>
  <c r="AH31" i="1"/>
  <c r="Z20" i="1"/>
  <c r="AB21" i="1"/>
  <c r="AG29" i="1"/>
  <c r="AH23" i="1"/>
  <c r="AK23" i="1"/>
  <c r="AF23" i="1"/>
  <c r="AE23" i="1"/>
  <c r="AJ23" i="1"/>
  <c r="AG23" i="1"/>
  <c r="AD23" i="1"/>
  <c r="AG32" i="1"/>
  <c r="AI32" i="1"/>
  <c r="AI28" i="1"/>
  <c r="AC32" i="1"/>
  <c r="Z31" i="1"/>
  <c r="AD17" i="1"/>
  <c r="AK17" i="1"/>
  <c r="AF17" i="1"/>
  <c r="AJ17" i="1"/>
  <c r="AI17" i="1"/>
  <c r="AE17" i="1"/>
  <c r="AG35" i="1"/>
  <c r="AC8" i="1"/>
  <c r="AI26" i="1"/>
  <c r="AI11" i="1"/>
  <c r="AF24" i="1"/>
  <c r="AI34" i="1"/>
  <c r="AI20" i="1"/>
  <c r="AG10" i="1"/>
  <c r="AD10" i="1"/>
  <c r="AK10" i="1"/>
  <c r="AE10" i="1"/>
  <c r="AJ10" i="1"/>
  <c r="AI22" i="1"/>
  <c r="AB24" i="1"/>
  <c r="AA23" i="1"/>
  <c r="Z14" i="1"/>
  <c r="AJ14" i="1"/>
  <c r="AE14" i="1"/>
  <c r="AM14" i="1" s="1"/>
  <c r="AK14" i="1"/>
  <c r="AD14" i="1"/>
  <c r="AI14" i="1"/>
  <c r="AI23" i="1"/>
  <c r="AF34" i="1"/>
  <c r="AI25" i="1"/>
  <c r="AG12" i="1"/>
  <c r="AF21" i="1"/>
  <c r="AG18" i="1"/>
  <c r="AD18" i="1"/>
  <c r="AK18" i="1"/>
  <c r="Z18" i="1"/>
  <c r="AJ18" i="1"/>
  <c r="AH18" i="1"/>
  <c r="AE18" i="1"/>
  <c r="AB18" i="1"/>
  <c r="AF28" i="1"/>
  <c r="AC18" i="1"/>
  <c r="AJ9" i="1"/>
  <c r="AK9" i="1"/>
  <c r="AE9" i="1"/>
  <c r="AM9" i="1" s="1"/>
  <c r="AG9" i="1"/>
  <c r="AC9" i="1"/>
  <c r="AD9" i="1"/>
  <c r="AK12" i="1"/>
  <c r="AD12" i="1"/>
  <c r="AE12" i="1"/>
  <c r="AM12" i="1" s="1"/>
  <c r="Z12" i="1"/>
  <c r="AH12" i="1"/>
  <c r="AJ12" i="1"/>
  <c r="AB29" i="1"/>
  <c r="AF18" i="1"/>
  <c r="AB27" i="1"/>
  <c r="AD27" i="1"/>
  <c r="AK27" i="1"/>
  <c r="AC27" i="1"/>
  <c r="AE27" i="1"/>
  <c r="AJ27" i="1"/>
  <c r="AF19" i="1"/>
  <c r="AG36" i="1"/>
  <c r="AD36" i="1"/>
  <c r="AK36" i="1"/>
  <c r="AE36" i="1"/>
  <c r="AM36" i="1" s="1"/>
  <c r="AJ36" i="1"/>
  <c r="Z36" i="1"/>
  <c r="AB36" i="1"/>
  <c r="AE15" i="1"/>
  <c r="AM15" i="1" s="1"/>
  <c r="AK15" i="1"/>
  <c r="AJ15" i="1"/>
  <c r="AA15" i="1"/>
  <c r="AB15" i="1"/>
  <c r="AI15" i="1"/>
  <c r="AD15" i="1"/>
  <c r="AH24" i="1"/>
  <c r="AA12" i="1"/>
  <c r="AG25" i="1"/>
  <c r="Z25" i="1"/>
  <c r="AI36" i="1"/>
  <c r="AC24" i="1"/>
  <c r="AB35" i="1"/>
  <c r="AD35" i="1"/>
  <c r="AJ35" i="1"/>
  <c r="AE35" i="1"/>
  <c r="AK35" i="1"/>
  <c r="AH35" i="1"/>
  <c r="AG27" i="1"/>
  <c r="AG31" i="1"/>
  <c r="AH7" i="1"/>
  <c r="AA7" i="1"/>
  <c r="AI7" i="1"/>
  <c r="AF7" i="1"/>
  <c r="AK7" i="1"/>
  <c r="AC7" i="1"/>
  <c r="AG7" i="1"/>
  <c r="Z7" i="1"/>
  <c r="AJ7" i="1"/>
  <c r="AG5" i="1"/>
  <c r="AA5" i="1"/>
  <c r="Z5" i="1"/>
  <c r="AH5" i="1"/>
  <c r="AI5" i="1"/>
  <c r="AB5" i="1"/>
  <c r="AJ5" i="1"/>
  <c r="AC5" i="1"/>
  <c r="AK5" i="1"/>
  <c r="AE5" i="1"/>
  <c r="AF5" i="1"/>
  <c r="AD5" i="1"/>
  <c r="BB4" i="1"/>
  <c r="BP4" i="1"/>
  <c r="BQ4" i="1" s="1"/>
  <c r="O4" i="1"/>
  <c r="AN32" i="1" l="1"/>
  <c r="AM20" i="1"/>
  <c r="AM30" i="1"/>
  <c r="AM45" i="1"/>
  <c r="AN30" i="1"/>
  <c r="AL34" i="1"/>
  <c r="AM38" i="1"/>
  <c r="AM10" i="1"/>
  <c r="AM13" i="1"/>
  <c r="AN48" i="1"/>
  <c r="AM8" i="1"/>
  <c r="AL46" i="1"/>
  <c r="AL48" i="1"/>
  <c r="AN47" i="1"/>
  <c r="AN39" i="1"/>
  <c r="AL38" i="1"/>
  <c r="AL43" i="1"/>
  <c r="AL26" i="1"/>
  <c r="AN29" i="1"/>
  <c r="AL44" i="1"/>
  <c r="AM16" i="1"/>
  <c r="AN49" i="1"/>
  <c r="AN16" i="1"/>
  <c r="AL19" i="1"/>
  <c r="AM39" i="1"/>
  <c r="AL20" i="1"/>
  <c r="AL15" i="1"/>
  <c r="AM25" i="1"/>
  <c r="AM37" i="1"/>
  <c r="AL49" i="1"/>
  <c r="AN43" i="1"/>
  <c r="AM21" i="1"/>
  <c r="AM26" i="1"/>
  <c r="AL50" i="1"/>
  <c r="AL45" i="1"/>
  <c r="AN40" i="1"/>
  <c r="AL40" i="1"/>
  <c r="AM27" i="1"/>
  <c r="AL42" i="1"/>
  <c r="AL47" i="1"/>
  <c r="AM34" i="1"/>
  <c r="AL27" i="1"/>
  <c r="AN34" i="1"/>
  <c r="AL17" i="1"/>
  <c r="AM32" i="1"/>
  <c r="AL35" i="1"/>
  <c r="AL37" i="1"/>
  <c r="AL39" i="1"/>
  <c r="AM49" i="1"/>
  <c r="AL10" i="1"/>
  <c r="AN8" i="1"/>
  <c r="AN10" i="1"/>
  <c r="AL24" i="1"/>
  <c r="AL30" i="1"/>
  <c r="AL12" i="1"/>
  <c r="AL18" i="1"/>
  <c r="AL8" i="1"/>
  <c r="AN20" i="1"/>
  <c r="AL25" i="1"/>
  <c r="AM28" i="1"/>
  <c r="AL32" i="1"/>
  <c r="AL16" i="1"/>
  <c r="AN17" i="1"/>
  <c r="AM24" i="1"/>
  <c r="AM17" i="1"/>
  <c r="AM29" i="1"/>
  <c r="AM35" i="1"/>
  <c r="AM19" i="1"/>
  <c r="AM18" i="1"/>
  <c r="AL9" i="1"/>
  <c r="AL36" i="1"/>
  <c r="AL31" i="1"/>
  <c r="AL22" i="1"/>
  <c r="AL13" i="1"/>
  <c r="AL14" i="1"/>
  <c r="AM23" i="1"/>
  <c r="AL21" i="1"/>
  <c r="AL33" i="1"/>
  <c r="AM22" i="1"/>
  <c r="AL29" i="1"/>
  <c r="AN12" i="1"/>
  <c r="AL23" i="1"/>
  <c r="AL28" i="1"/>
  <c r="AM33" i="1"/>
  <c r="AL11" i="1"/>
  <c r="AE7" i="1"/>
  <c r="AD7" i="1" s="1"/>
  <c r="AL7" i="1" s="1"/>
  <c r="AM5" i="1"/>
  <c r="AL5" i="1"/>
  <c r="AI4" i="1"/>
  <c r="AA4" i="1"/>
  <c r="AH4" i="1"/>
  <c r="Z4" i="1"/>
  <c r="AG4" i="1"/>
  <c r="AF4" i="1"/>
  <c r="AD4" i="1"/>
  <c r="AK4" i="1"/>
  <c r="AC4" i="1"/>
  <c r="AJ4" i="1"/>
  <c r="AB4" i="1"/>
  <c r="AE4" i="1"/>
  <c r="AN21" i="1"/>
  <c r="AN19" i="1"/>
  <c r="AN33" i="1"/>
  <c r="AN22" i="1"/>
  <c r="AN35" i="1"/>
  <c r="AN36" i="1"/>
  <c r="AN25" i="1"/>
  <c r="AN28" i="1"/>
  <c r="AN27" i="1"/>
  <c r="AN14" i="1"/>
  <c r="AN15" i="1"/>
  <c r="AN44" i="1"/>
  <c r="AN46" i="1"/>
  <c r="AN45" i="1"/>
  <c r="AN11" i="1"/>
  <c r="AN13" i="1"/>
  <c r="AN24" i="1"/>
  <c r="AN50" i="1"/>
  <c r="AN18" i="1"/>
  <c r="AN26" i="1"/>
  <c r="AN23" i="1"/>
  <c r="AN9" i="1"/>
  <c r="AN31" i="1"/>
  <c r="AN41" i="1"/>
  <c r="AN5" i="1"/>
  <c r="AN4" i="1" l="1"/>
  <c r="AM7" i="1"/>
  <c r="AN7" i="1"/>
  <c r="AL4" i="1"/>
  <c r="AM4" i="1"/>
  <c r="BP6" i="1" l="1"/>
  <c r="BQ6" i="1" s="1"/>
  <c r="AU6" i="1"/>
  <c r="BB6" i="1" s="1"/>
  <c r="AB6" i="1" l="1"/>
  <c r="AK6" i="1"/>
  <c r="AC6" i="1"/>
  <c r="AF6" i="1"/>
  <c r="AG6" i="1"/>
  <c r="Z6" i="1"/>
  <c r="AI6" i="1"/>
  <c r="AA6" i="1"/>
  <c r="AJ6" i="1"/>
  <c r="AH6" i="1"/>
  <c r="AE6" i="1" l="1"/>
  <c r="AD6" i="1" s="1"/>
  <c r="AN6" i="1" s="1"/>
  <c r="AM6" i="1" l="1"/>
  <c r="AL6" i="1"/>
</calcChain>
</file>

<file path=xl/sharedStrings.xml><?xml version="1.0" encoding="utf-8"?>
<sst xmlns="http://schemas.openxmlformats.org/spreadsheetml/2006/main" count="207" uniqueCount="141">
  <si>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</si>
  <si>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</si>
  <si>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</si>
  <si>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</si>
  <si>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</si>
  <si>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</si>
  <si>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</si>
  <si>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</si>
  <si>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</si>
  <si>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</si>
  <si>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</si>
  <si>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</si>
  <si>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</si>
  <si>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</si>
  <si>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</si>
  <si>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</si>
  <si>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</si>
  <si>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</si>
  <si>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</si>
  <si>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</si>
  <si>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</si>
  <si>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</si>
  <si>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</si>
  <si>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</si>
  <si>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</si>
  <si>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</si>
  <si>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</si>
  <si>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</si>
  <si>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</si>
  <si>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</si>
  <si>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</si>
  <si>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</si>
  <si>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</si>
  <si>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</si>
  <si>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</si>
  <si>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</si>
  <si>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</si>
  <si>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</si>
  <si>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</si>
  <si>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</si>
  <si>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</si>
  <si>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</si>
  <si>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</si>
  <si>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</si>
  <si>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</si>
  <si>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</si>
  <si>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</si>
  <si>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</si>
  <si>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</si>
  <si>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</si>
  <si>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</si>
  <si>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</si>
  <si>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</si>
  <si>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</si>
  <si>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</si>
  <si>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</si>
  <si>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</si>
  <si>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x</t>
    <phoneticPr fontId="1"/>
  </si>
  <si>
    <t>y</t>
    <phoneticPr fontId="1"/>
  </si>
  <si>
    <t>z</t>
    <phoneticPr fontId="1"/>
  </si>
  <si>
    <t>stage</t>
    <phoneticPr fontId="1"/>
  </si>
  <si>
    <t>interval</t>
    <phoneticPr fontId="1"/>
  </si>
  <si>
    <t>Ti</t>
  </si>
  <si>
    <t>Al</t>
  </si>
  <si>
    <t>Cr</t>
  </si>
  <si>
    <t>Ca</t>
  </si>
  <si>
    <t>Interval</t>
    <phoneticPr fontId="1"/>
  </si>
  <si>
    <t>offset</t>
    <phoneticPr fontId="1"/>
  </si>
  <si>
    <t>P</t>
    <phoneticPr fontId="1"/>
  </si>
  <si>
    <t>T</t>
    <phoneticPr fontId="1"/>
  </si>
  <si>
    <t>Ti1</t>
    <phoneticPr fontId="1"/>
  </si>
  <si>
    <t>Ti2</t>
    <phoneticPr fontId="1"/>
  </si>
  <si>
    <t>Al1</t>
    <phoneticPr fontId="1"/>
  </si>
  <si>
    <t>Al2</t>
    <phoneticPr fontId="1"/>
  </si>
  <si>
    <t>Cr1</t>
    <phoneticPr fontId="1"/>
  </si>
  <si>
    <t>Cr2</t>
    <phoneticPr fontId="1"/>
  </si>
  <si>
    <t>Ca1</t>
    <phoneticPr fontId="1"/>
  </si>
  <si>
    <t>Ca2</t>
    <phoneticPr fontId="1"/>
  </si>
  <si>
    <t>Inverse</t>
    <phoneticPr fontId="1"/>
  </si>
  <si>
    <t>Converse</t>
    <phoneticPr fontId="1"/>
  </si>
  <si>
    <t xml:space="preserve">Line 1 HK1205a_CPX_TE_LINE2 </t>
  </si>
  <si>
    <t xml:space="preserve">Line 2 HK1205a_CPX_TE_LINE2 </t>
  </si>
  <si>
    <t xml:space="preserve">Line 3 HK1205a_CPX_TE_LINE2 </t>
  </si>
  <si>
    <t xml:space="preserve">Line 4 HK1205a_CPX_TE_LINE2 </t>
  </si>
  <si>
    <t xml:space="preserve">Line 5 HK1205a_CPX_TE_LINE2 </t>
  </si>
  <si>
    <t xml:space="preserve">Line 6 HK1205a_CPX_TE_LINE2 </t>
  </si>
  <si>
    <t xml:space="preserve">Line 7 HK1205a_CPX_TE_LINE2 </t>
  </si>
  <si>
    <t xml:space="preserve">Line 8 HK1205a_CPX_TE_LINE2 </t>
  </si>
  <si>
    <t xml:space="preserve">Line 9 HK1205a_CPX_TE_LINE2 </t>
  </si>
  <si>
    <t xml:space="preserve">Line 10 HK1205a_CPX_TE_LINE2 </t>
  </si>
  <si>
    <t xml:space="preserve">Line 11 HK1205a_CPX_TE_LINE2 </t>
  </si>
  <si>
    <t xml:space="preserve">Line 12 HK1205a_CPX_TE_LINE2 </t>
  </si>
  <si>
    <t xml:space="preserve">Line 13 HK1205a_CPX_TE_LINE2 </t>
  </si>
  <si>
    <t xml:space="preserve">Line 14 HK1205a_CPX_TE_LINE2 </t>
  </si>
  <si>
    <t xml:space="preserve">Line 15 HK1205a_CPX_TE_LINE2 </t>
  </si>
  <si>
    <t xml:space="preserve">Line 16 HK1205a_CPX_TE_LINE2 </t>
  </si>
  <si>
    <t xml:space="preserve">Line 17 HK1205a_CPX_TE_LINE2 </t>
  </si>
  <si>
    <t xml:space="preserve">Line 18 HK1205a_CPX_TE_LINE2 </t>
  </si>
  <si>
    <t xml:space="preserve">Line 19 HK1205a_CPX_TE_LINE2 </t>
  </si>
  <si>
    <t xml:space="preserve">Line 20 HK1205a_CPX_TE_LINE2 </t>
  </si>
  <si>
    <t xml:space="preserve">Line 21 HK1205a_CPX_TE_LINE2 </t>
  </si>
  <si>
    <t xml:space="preserve">Line 22 HK1205a_CPX_TE_LINE2 </t>
  </si>
  <si>
    <t xml:space="preserve">Line 23 HK1205a_CPX_TE_LINE2 </t>
  </si>
  <si>
    <t xml:space="preserve">Line 24 HK1205a_CPX_TE_LINE2 </t>
  </si>
  <si>
    <t xml:space="preserve">Line 25 HK1205a_CPX_TE_LINE2 </t>
  </si>
  <si>
    <t xml:space="preserve">Line 26 HK1205a_CPX_TE_LINE2 </t>
  </si>
  <si>
    <t xml:space="preserve">Line 27 HK1205a_CPX_TE_LINE2 </t>
  </si>
  <si>
    <t xml:space="preserve">Line 28 HK1205a_CPX_TE_LINE2 </t>
  </si>
  <si>
    <t xml:space="preserve">Line 29 HK1205a_CPX_TE_LINE2 </t>
  </si>
  <si>
    <t xml:space="preserve">Line 30 HK1205a_CPX_TE_LINE2 </t>
  </si>
  <si>
    <t xml:space="preserve">Line 31 HK1205a_CPX_TE_LINE2 </t>
  </si>
  <si>
    <t xml:space="preserve">Line 32 HK1205a_CPX_TE_LINE2 </t>
  </si>
  <si>
    <t xml:space="preserve">Line 33 HK1205a_CPX_TE_LINE2 </t>
  </si>
  <si>
    <t xml:space="preserve">Line 34 HK1205a_CPX_TE_LINE2 </t>
  </si>
  <si>
    <t xml:space="preserve">Line 35 HK1205a_CPX_TE_LINE2 </t>
  </si>
  <si>
    <t xml:space="preserve">Line 36 HK1205a_CPX_TE_LINE2 </t>
  </si>
  <si>
    <t xml:space="preserve">Line 37 HK1205a_CPX_TE_LINE2 </t>
  </si>
  <si>
    <t xml:space="preserve">Line 38 HK1205a_CPX_TE_LINE2 </t>
  </si>
  <si>
    <t xml:space="preserve">Line 39 HK1205a_CPX_TE_LINE2 </t>
  </si>
  <si>
    <t xml:space="preserve">Line 40 HK1205a_CPX_TE_LINE2 </t>
  </si>
  <si>
    <t xml:space="preserve">Line 41 HK1205a_CPX_TE_LINE2 </t>
  </si>
  <si>
    <t xml:space="preserve">Line 42 HK1205a_CPX_TE_LINE2 </t>
  </si>
  <si>
    <t xml:space="preserve">Line 43 HK1205a_CPX_TE_LINE2 </t>
  </si>
  <si>
    <t xml:space="preserve">Line 44 HK1205a_CPX_TE_LINE2 </t>
  </si>
  <si>
    <t xml:space="preserve">Line 45 HK1205a_CPX_TE_LINE2 </t>
  </si>
  <si>
    <t xml:space="preserve">Line 46 HK1205a_CPX_TE_LINE2 </t>
  </si>
  <si>
    <t xml:space="preserve">Line 47 HK1205a_CPX_TE_LINE2 </t>
  </si>
  <si>
    <t xml:space="preserve">Line 48 HK1205a_CPX_TE_LINE2 </t>
  </si>
  <si>
    <t xml:space="preserve">Line 49 HK1205a_CPX_TE_LINE2 </t>
  </si>
  <si>
    <t xml:space="preserve">Line 50 HK1205a_CPX_TE_LINE2 </t>
  </si>
  <si>
    <t xml:space="preserve">Line 51 HK1205a_CPX_TE_LINE2 </t>
  </si>
  <si>
    <t xml:space="preserve">Line 52 HK1205a_CPX_TE_LINE2 </t>
  </si>
  <si>
    <t xml:space="preserve">Line 53 HK1205a_CPX_TE_LINE2 </t>
  </si>
  <si>
    <t xml:space="preserve">Line 54 HK1205a_CPX_TE_LINE2 </t>
  </si>
  <si>
    <t xml:space="preserve">Line 55 HK1205a_CPX_TE_LINE2 </t>
  </si>
  <si>
    <t xml:space="preserve">Line 56 HK1205a_CPX_TE_LINE2 </t>
  </si>
  <si>
    <t xml:space="preserve">Line 57 HK1205a_CPX_TE_LINE2 </t>
  </si>
  <si>
    <t xml:space="preserve">Line 58 HK1205a_CPX_TE_LINE2 </t>
  </si>
  <si>
    <t xml:space="preserve">Line 59 HK1205a_CPX_TE_LINE2 </t>
  </si>
  <si>
    <t xml:space="preserve">Line 60 HK1205a_CPX_TE_LINE2 </t>
  </si>
  <si>
    <t xml:space="preserve">Line 61 HK1205a_CPX_TE_LINE2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</si>
</sst>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0" borderId="0" xfId="0" applyFill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0" fontId="0" fillId="0" borderId="1" xfId="0" applyFill="1" applyBorder="1"/>
    <xf numFmtId="176" fontId="0" fillId="0" borderId="0" xfId="0" applyNumberFormat="1" applyFill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Alignment="1">
      <alignment horizontal="center"/>
    </xf>
    <xf numFmtId="0" fontId="0" fillId="0" borderId="3" xfId="0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76" fontId="0" fillId="3" borderId="3" xfId="0" applyNumberFormat="1" applyFill="1" applyBorder="1"/>
    <xf numFmtId="176" fontId="0" fillId="0" borderId="3" xfId="0" applyNumberFormat="1" applyFill="1" applyBorder="1"/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76" fontId="0" fillId="3" borderId="0" xfId="0" applyNumberFormat="1" applyFill="1" applyBorder="1"/>
    <xf numFmtId="176" fontId="0" fillId="0" borderId="0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Fill="1" applyBorder="1"/>
    <xf numFmtId="1" fontId="0" fillId="0" borderId="0" xfId="0" applyNumberFormat="1"/>
    <xf numFmtId="0" fontId="0" fillId="2" borderId="0" xfId="0" applyFill="1" applyAlignment="1">
      <alignment horizontal="center"/>
    </xf>
    <xf numFmtId="177" fontId="0" fillId="0" borderId="0" xfId="0" applyNumberFormat="1" applyBorder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43"/>
  <sheetViews>
    <sheetView topLeftCell="N17" zoomScale="80" zoomScaleNormal="80" workbookViewId="0">
      <selection activeCell="AG11" activeCellId="1" sqref="AA11:AC60 AG11:AG60"/>
    </sheetView>
  </sheetViews>
  <sheetFormatPr defaultRowHeight="13.5" x14ac:dyDescent="0.15"/>
  <cols>
    <col min="1" max="1" width="27.125" customWidth="1"/>
    <col min="4" max="14" width="9" style="1"/>
    <col min="16" max="16" width="4" customWidth="1"/>
    <col min="17" max="19" width="9" style="1" customWidth="1"/>
    <col min="20" max="20" width="4" customWidth="1"/>
    <col min="21" max="21" width="6.625" style="1" customWidth="1"/>
    <col min="22" max="22" width="9.625" style="1" customWidth="1"/>
    <col min="23" max="23" width="10.25" style="1" customWidth="1"/>
    <col min="24" max="24" width="9.625" style="1" customWidth="1"/>
    <col min="25" max="25" width="4" customWidth="1"/>
    <col min="26" max="39" width="9" style="12"/>
    <col min="40" max="40" width="9" style="2"/>
    <col min="67" max="67" width="9" customWidth="1"/>
  </cols>
  <sheetData>
    <row r="1" spans="1:69" x14ac:dyDescent="0.15">
      <c r="U1" s="16" t="s">
        <v>52</v>
      </c>
      <c r="V1" s="41" t="s">
        <v>53</v>
      </c>
      <c r="W1" s="41"/>
      <c r="X1" s="17" t="s">
        <v>54</v>
      </c>
      <c r="Y1" s="7"/>
      <c r="AO1" t="s">
        <v>47</v>
      </c>
      <c r="AP1" s="2">
        <v>60.08</v>
      </c>
      <c r="AQ1" s="2">
        <v>79.866</v>
      </c>
      <c r="AR1" s="2">
        <v>101.96</v>
      </c>
      <c r="AS1">
        <v>151.99</v>
      </c>
      <c r="AT1">
        <v>159.69</v>
      </c>
      <c r="AU1">
        <v>71.843999999999994</v>
      </c>
      <c r="AV1">
        <v>40.304400000000001</v>
      </c>
      <c r="AW1">
        <v>56.077399999999997</v>
      </c>
      <c r="AX1">
        <v>70.937399999999997</v>
      </c>
      <c r="AY1" s="2">
        <v>74.692800000000005</v>
      </c>
      <c r="AZ1">
        <v>61.978900000000003</v>
      </c>
      <c r="BA1">
        <v>94.195999999999998</v>
      </c>
    </row>
    <row r="2" spans="1:69" x14ac:dyDescent="0.15">
      <c r="D2" s="9" t="s">
        <v>29</v>
      </c>
      <c r="E2" s="40" t="s">
        <v>51</v>
      </c>
      <c r="F2" s="40"/>
      <c r="G2" s="40"/>
      <c r="H2" s="40"/>
      <c r="I2" s="40"/>
      <c r="J2" s="40"/>
      <c r="K2" s="40"/>
      <c r="L2" s="40"/>
      <c r="M2" s="40"/>
      <c r="N2" s="40"/>
      <c r="Q2" s="40" t="s">
        <v>60</v>
      </c>
      <c r="R2" s="40"/>
      <c r="S2" s="40"/>
      <c r="U2" s="18" t="s">
        <v>55</v>
      </c>
      <c r="V2" s="4" t="s">
        <v>55</v>
      </c>
      <c r="W2" s="4" t="s">
        <v>52</v>
      </c>
      <c r="X2" s="19" t="s">
        <v>56</v>
      </c>
      <c r="Y2" s="7"/>
      <c r="Z2" s="12" t="s">
        <v>30</v>
      </c>
      <c r="AP2" t="s">
        <v>48</v>
      </c>
      <c r="BD2" t="s">
        <v>42</v>
      </c>
    </row>
    <row r="3" spans="1:69" s="3" customFormat="1" x14ac:dyDescent="0.15">
      <c r="A3" s="3" t="s">
        <v>0</v>
      </c>
      <c r="B3" s="3" t="s">
        <v>1</v>
      </c>
      <c r="C3" s="3" t="s">
        <v>61</v>
      </c>
      <c r="D3" s="4" t="s">
        <v>3</v>
      </c>
      <c r="E3" s="4" t="s">
        <v>5</v>
      </c>
      <c r="F3" s="4" t="s">
        <v>7</v>
      </c>
      <c r="G3" s="4" t="s">
        <v>9</v>
      </c>
      <c r="H3" s="4" t="s">
        <v>11</v>
      </c>
      <c r="I3" s="4" t="s">
        <v>13</v>
      </c>
      <c r="J3" s="4" t="s">
        <v>15</v>
      </c>
      <c r="K3" s="4" t="s">
        <v>17</v>
      </c>
      <c r="L3" s="4" t="s">
        <v>19</v>
      </c>
      <c r="M3" s="4" t="s">
        <v>21</v>
      </c>
      <c r="N3" s="4" t="s">
        <v>23</v>
      </c>
      <c r="O3" s="3" t="s">
        <v>25</v>
      </c>
      <c r="Q3" s="4" t="s">
        <v>57</v>
      </c>
      <c r="R3" s="4" t="s">
        <v>58</v>
      </c>
      <c r="S3" s="4" t="s">
        <v>59</v>
      </c>
      <c r="U3" s="4" t="s">
        <v>49</v>
      </c>
      <c r="V3" s="8" t="s">
        <v>41</v>
      </c>
      <c r="W3" s="8" t="s">
        <v>44</v>
      </c>
      <c r="X3" s="4" t="s">
        <v>26</v>
      </c>
      <c r="Y3" s="6"/>
      <c r="Z3" s="13" t="s">
        <v>27</v>
      </c>
      <c r="AA3" s="13" t="s">
        <v>28</v>
      </c>
      <c r="AB3" s="13" t="s">
        <v>31</v>
      </c>
      <c r="AC3" s="13" t="s">
        <v>32</v>
      </c>
      <c r="AD3" s="13" t="s">
        <v>33</v>
      </c>
      <c r="AE3" s="13" t="s">
        <v>34</v>
      </c>
      <c r="AF3" s="13" t="s">
        <v>35</v>
      </c>
      <c r="AG3" s="13" t="s">
        <v>36</v>
      </c>
      <c r="AH3" s="13" t="s">
        <v>37</v>
      </c>
      <c r="AI3" s="13" t="s">
        <v>38</v>
      </c>
      <c r="AJ3" s="13" t="s">
        <v>39</v>
      </c>
      <c r="AK3" s="13" t="s">
        <v>40</v>
      </c>
      <c r="AL3" s="13" t="s">
        <v>25</v>
      </c>
      <c r="AM3" s="13" t="s">
        <v>50</v>
      </c>
      <c r="AN3" s="10" t="s">
        <v>26</v>
      </c>
      <c r="AP3" s="3" t="s">
        <v>2</v>
      </c>
      <c r="AQ3" s="3" t="s">
        <v>4</v>
      </c>
      <c r="AR3" s="3" t="s">
        <v>6</v>
      </c>
      <c r="AS3" s="3" t="s">
        <v>8</v>
      </c>
      <c r="AT3" s="3" t="s">
        <v>45</v>
      </c>
      <c r="AU3" s="3" t="s">
        <v>10</v>
      </c>
      <c r="AV3" s="3" t="s">
        <v>12</v>
      </c>
      <c r="AW3" s="3" t="s">
        <v>14</v>
      </c>
      <c r="AX3" s="3" t="s">
        <v>16</v>
      </c>
      <c r="AY3" s="3" t="s">
        <v>18</v>
      </c>
      <c r="AZ3" s="3" t="s">
        <v>20</v>
      </c>
      <c r="BA3" s="3" t="s">
        <v>22</v>
      </c>
      <c r="BB3" s="3" t="s">
        <v>24</v>
      </c>
      <c r="BD3" s="3" t="s">
        <v>2</v>
      </c>
      <c r="BE3" s="3" t="s">
        <v>4</v>
      </c>
      <c r="BF3" s="3" t="s">
        <v>6</v>
      </c>
      <c r="BG3" s="3" t="s">
        <v>8</v>
      </c>
      <c r="BH3" s="3" t="s">
        <v>11</v>
      </c>
      <c r="BI3" s="3" t="s">
        <v>46</v>
      </c>
      <c r="BJ3" s="3" t="s">
        <v>12</v>
      </c>
      <c r="BK3" s="3" t="s">
        <v>14</v>
      </c>
      <c r="BL3" s="3" t="s">
        <v>16</v>
      </c>
      <c r="BM3" s="3" t="s">
        <v>18</v>
      </c>
      <c r="BN3" s="3" t="s">
        <v>20</v>
      </c>
      <c r="BO3" s="3" t="s">
        <v>22</v>
      </c>
      <c r="BP3" s="3" t="s">
        <v>24</v>
      </c>
      <c r="BQ3" s="3" t="s">
        <v>43</v>
      </c>
    </row>
    <row r="4" spans="1:69" s="21" customFormat="1" x14ac:dyDescent="0.15">
      <c r="A4" s="21" t="s">
        <v>80</v>
      </c>
      <c r="B4" s="21">
        <v>962</v>
      </c>
      <c r="C4" s="21">
        <v>0</v>
      </c>
      <c r="D4" s="22">
        <v>41.164999999999999</v>
      </c>
      <c r="E4" s="22">
        <v>0</v>
      </c>
      <c r="F4" s="22">
        <v>1.2999999999999999E-2</v>
      </c>
      <c r="G4" s="22">
        <v>1.2E-2</v>
      </c>
      <c r="H4" s="22">
        <v>10</v>
      </c>
      <c r="I4" s="22">
        <v>49.441000000000003</v>
      </c>
      <c r="J4" s="22">
        <v>0.109</v>
      </c>
      <c r="K4" s="22">
        <v>0.189</v>
      </c>
      <c r="L4" s="22">
        <v>0.372</v>
      </c>
      <c r="M4" s="22">
        <v>4.0000000000000001E-3</v>
      </c>
      <c r="N4" s="22"/>
      <c r="O4" s="21">
        <f>SUM(D4:N4)</f>
        <v>101.30499999999999</v>
      </c>
      <c r="Q4" s="22">
        <v>45.966999999999999</v>
      </c>
      <c r="R4" s="22">
        <v>79.837000000000003</v>
      </c>
      <c r="S4" s="22">
        <v>11.093999999999999</v>
      </c>
      <c r="U4" s="22"/>
      <c r="V4" s="23">
        <v>12</v>
      </c>
      <c r="W4" s="23">
        <v>4</v>
      </c>
      <c r="X4" s="24">
        <v>0</v>
      </c>
      <c r="Z4" s="25">
        <f>IFERROR(BD4*$BQ4,"NA")</f>
        <v>1.4968251290601162</v>
      </c>
      <c r="AA4" s="25">
        <f>IFERROR(BE4*$BQ4,"NA")</f>
        <v>0</v>
      </c>
      <c r="AB4" s="25">
        <f>IFERROR(BF4*$BQ4,"NA")</f>
        <v>5.570784916385179E-4</v>
      </c>
      <c r="AC4" s="25">
        <f>IFERROR(BG4*$BQ4,"NA")</f>
        <v>3.449602838696672E-4</v>
      </c>
      <c r="AD4" s="25">
        <f>IFERROR(IF(OR($X4="spinel", $X4="Spinel", $X4="SPINEL"),((BH4+BI4)*BQ4-AE4),BI4*$BQ4),"NA")</f>
        <v>0</v>
      </c>
      <c r="AE4" s="25">
        <f>IFERROR(IF(OR($X4="spinel", $X4="Spinel", $X4="SPINEL"),(1-AF4-AG4-AH4-AI4),BH4*$BQ4),"NA")</f>
        <v>0.30407615542791055</v>
      </c>
      <c r="AF4" s="25">
        <f t="shared" ref="AF4:AK4" si="0">IFERROR(BJ4*$BQ4,"NA")</f>
        <v>2.6798325370965341</v>
      </c>
      <c r="AG4" s="25">
        <f t="shared" si="0"/>
        <v>4.2463080614496135E-3</v>
      </c>
      <c r="AH4" s="25">
        <f t="shared" si="0"/>
        <v>5.8204881229032496E-3</v>
      </c>
      <c r="AI4" s="25">
        <f t="shared" si="0"/>
        <v>1.0880204784837845E-2</v>
      </c>
      <c r="AJ4" s="25">
        <f t="shared" si="0"/>
        <v>2.8198044573960233E-4</v>
      </c>
      <c r="AK4" s="25">
        <f t="shared" si="0"/>
        <v>0</v>
      </c>
      <c r="AL4" s="25">
        <f>IFERROR(SUM(Z4:AK4),"NA")</f>
        <v>4.5028648417749997</v>
      </c>
      <c r="AM4" s="25">
        <f t="shared" ref="AM4" si="1">IFERROR(AF4/(AF4+AE4),"NA")</f>
        <v>0.89809468493801126</v>
      </c>
      <c r="AN4" s="26">
        <f t="shared" ref="AN4:AN50" si="2">IFERROR(AD4/(AD4+AE4),"NA")</f>
        <v>0</v>
      </c>
      <c r="AP4" s="21">
        <f>D4</f>
        <v>41.164999999999999</v>
      </c>
      <c r="AQ4" s="21">
        <f>E4</f>
        <v>0</v>
      </c>
      <c r="AR4" s="21">
        <f>F4</f>
        <v>1.2999999999999999E-2</v>
      </c>
      <c r="AS4" s="21">
        <f>G4</f>
        <v>1.2E-2</v>
      </c>
      <c r="AT4" s="21">
        <f t="shared" ref="AT4:AT50" si="3">BI4*AT$1/2</f>
        <v>0</v>
      </c>
      <c r="AU4" s="21">
        <f t="shared" ref="AU4:AU50" si="4">BH4*AU$1</f>
        <v>10</v>
      </c>
      <c r="AV4" s="21">
        <f t="shared" ref="AV4:BA4" si="5">I4</f>
        <v>49.441000000000003</v>
      </c>
      <c r="AW4" s="21">
        <f t="shared" si="5"/>
        <v>0.109</v>
      </c>
      <c r="AX4" s="21">
        <f t="shared" si="5"/>
        <v>0.189</v>
      </c>
      <c r="AY4" s="21">
        <f t="shared" si="5"/>
        <v>0.372</v>
      </c>
      <c r="AZ4" s="21">
        <f t="shared" si="5"/>
        <v>4.0000000000000001E-3</v>
      </c>
      <c r="BA4" s="21">
        <f t="shared" si="5"/>
        <v>0</v>
      </c>
      <c r="BB4" s="21">
        <f>SUM(AP4:BA4)</f>
        <v>101.30499999999999</v>
      </c>
      <c r="BD4" s="21">
        <f t="shared" ref="BD4:BD50" si="6">D4/AP$1</f>
        <v>0.68516977363515319</v>
      </c>
      <c r="BE4" s="21">
        <f t="shared" ref="BE4:BE50" si="7">E4/AQ$1</f>
        <v>0</v>
      </c>
      <c r="BF4" s="21">
        <f t="shared" ref="BF4:BF50" si="8">F4/AR$1*2</f>
        <v>2.5500196155355041E-4</v>
      </c>
      <c r="BG4" s="21">
        <f t="shared" ref="BG4:BG50" si="9">G4/AS$1*2</f>
        <v>1.5790512533719322E-4</v>
      </c>
      <c r="BH4" s="21">
        <f t="shared" ref="BH4:BH50" si="10">IF(OR($X4="spinel", $X4="Spinel", $X4="SPINEL"),H4/AU$1,H4/AU$1*(1-$X4))</f>
        <v>0.13919046823673517</v>
      </c>
      <c r="BI4" s="21">
        <f t="shared" ref="BI4:BI50" si="11">IF(OR($X4="spinel", $X4="Spinel", $X4="SPINEL"),0,H4/AU$1*$X4)</f>
        <v>0</v>
      </c>
      <c r="BJ4" s="21">
        <f t="shared" ref="BJ4:BJ50" si="12">I4/AV$1</f>
        <v>1.2266898899375751</v>
      </c>
      <c r="BK4" s="21">
        <f t="shared" ref="BK4:BK50" si="13">J4/AW$1</f>
        <v>1.9437420422487492E-3</v>
      </c>
      <c r="BL4" s="21">
        <f t="shared" ref="BL4:BL50" si="14">K4/AX$1</f>
        <v>2.6643209364876639E-3</v>
      </c>
      <c r="BM4" s="21">
        <f t="shared" ref="BM4:BM50" si="15">L4/AY$1</f>
        <v>4.9803997172418223E-3</v>
      </c>
      <c r="BN4" s="21">
        <f>M4/AZ$1*2</f>
        <v>1.2907618560510108E-4</v>
      </c>
      <c r="BO4" s="21">
        <f>N4/BA$1*2</f>
        <v>0</v>
      </c>
      <c r="BP4" s="21">
        <f>SUM(BD4:BO4)</f>
        <v>2.0611805777779377</v>
      </c>
      <c r="BQ4" s="21">
        <f t="shared" ref="BQ4:BQ50" si="16">IFERROR(IF(OR($U4="Total",$U4="total", $U4="TOTAL"),$W4/$BP4,V4/(BD4*4+BE4*4+BF4*3+BG4*3+BH4*2+BI4*3+BJ4*2+BK4*2+BL4*2+BM4*2+BN4+BO4)),"NA")</f>
        <v>2.1846047310562802</v>
      </c>
    </row>
    <row r="5" spans="1:69" s="27" customFormat="1" x14ac:dyDescent="0.15">
      <c r="A5" s="27" t="s">
        <v>81</v>
      </c>
      <c r="B5" s="27">
        <v>963</v>
      </c>
      <c r="C5" s="27">
        <f>SQRT((Q4-Q5)^2 + (R4-R5)^2)*1000</f>
        <v>5.0990195135934426</v>
      </c>
      <c r="D5" s="28">
        <v>41.179000000000002</v>
      </c>
      <c r="E5" s="28">
        <v>4.0000000000000001E-3</v>
      </c>
      <c r="F5" s="28">
        <v>1.2999999999999999E-2</v>
      </c>
      <c r="G5" s="28">
        <v>5.0000000000000001E-3</v>
      </c>
      <c r="H5" s="28">
        <v>10.029999999999999</v>
      </c>
      <c r="I5" s="28">
        <v>49.442999999999998</v>
      </c>
      <c r="J5" s="28">
        <v>0.108</v>
      </c>
      <c r="K5" s="28">
        <v>0.193</v>
      </c>
      <c r="L5" s="28">
        <v>0.38</v>
      </c>
      <c r="M5" s="28">
        <v>2E-3</v>
      </c>
      <c r="N5" s="28"/>
      <c r="O5" s="27">
        <f t="shared" ref="O5:O49" si="17">SUM(D5:N5)</f>
        <v>101.357</v>
      </c>
      <c r="Q5" s="28">
        <v>45.972000000000001</v>
      </c>
      <c r="R5" s="28">
        <v>79.837999999999994</v>
      </c>
      <c r="S5" s="28">
        <v>11.093999999999999</v>
      </c>
      <c r="U5" s="28"/>
      <c r="V5" s="29">
        <v>12</v>
      </c>
      <c r="W5" s="29">
        <v>4</v>
      </c>
      <c r="X5" s="15">
        <v>0</v>
      </c>
      <c r="Z5" s="30">
        <f t="shared" ref="Z5:Z50" si="18">IFERROR(BD5*$BQ5,"NA")</f>
        <v>1.4967845070398045</v>
      </c>
      <c r="AA5" s="30">
        <f t="shared" ref="AA5:AA50" si="19">IFERROR(BE5*$BQ5,"NA")</f>
        <v>1.0937333752551203E-4</v>
      </c>
      <c r="AB5" s="30">
        <f t="shared" ref="AB5:AB50" si="20">IFERROR(BF5*$BQ5,"NA")</f>
        <v>5.5687398329032497E-4</v>
      </c>
      <c r="AC5" s="30">
        <f t="shared" ref="AC5:AC50" si="21">IFERROR(BG5*$BQ5,"NA")</f>
        <v>1.4368068581506254E-4</v>
      </c>
      <c r="AD5" s="30">
        <f t="shared" ref="AD5:AD50" si="22">IFERROR(IF(OR($X5="spinel", $X5="Spinel", $X5="SPINEL"),((BH5+BI5)*BQ5-AE5),BI5*$BQ5),"NA")</f>
        <v>0</v>
      </c>
      <c r="AE5" s="30">
        <f t="shared" ref="AE5:AE50" si="23">IFERROR(IF(OR($X5="spinel", $X5="Spinel", $X5="SPINEL"),(1-AF5-AG5-AH5-AI5),BH5*$BQ5),"NA")</f>
        <v>0.30487642001200455</v>
      </c>
      <c r="AF5" s="30">
        <f t="shared" ref="AF5:AF50" si="24">IFERROR(BJ5*$BQ5,"NA")</f>
        <v>2.6789571127944876</v>
      </c>
      <c r="AG5" s="30">
        <f t="shared" ref="AG5:AG50" si="25">IFERROR(BK5*$BQ5,"NA")</f>
        <v>4.2058065516578638E-3</v>
      </c>
      <c r="AH5" s="30">
        <f t="shared" ref="AH5:AH50" si="26">IFERROR(BL5*$BQ5,"NA")</f>
        <v>5.9414910827674155E-3</v>
      </c>
      <c r="AI5" s="30">
        <f t="shared" ref="AI5:AI50" si="27">IFERROR(BM5*$BQ5,"NA")</f>
        <v>1.1110107568697273E-2</v>
      </c>
      <c r="AJ5" s="30">
        <f t="shared" ref="AJ5:AJ50" si="28">IFERROR(BN5*$BQ5,"NA")</f>
        <v>1.4093846413557748E-4</v>
      </c>
      <c r="AK5" s="30">
        <f t="shared" ref="AK5:AK50" si="29">IFERROR(BO5*$BQ5,"NA")</f>
        <v>0</v>
      </c>
      <c r="AL5" s="30">
        <f t="shared" ref="AL5:AL50" si="30">IFERROR(SUM(Z5:AK5),"NA")</f>
        <v>4.5028263115201863</v>
      </c>
      <c r="AM5" s="30">
        <f t="shared" ref="AM5:AM50" si="31">IFERROR(AF5/(AF5+AE5),"NA")</f>
        <v>0.89782391790293736</v>
      </c>
      <c r="AN5" s="31">
        <f t="shared" si="2"/>
        <v>0</v>
      </c>
      <c r="AP5" s="27">
        <f t="shared" ref="AP5:AP49" si="32">D5</f>
        <v>41.179000000000002</v>
      </c>
      <c r="AQ5" s="27">
        <f t="shared" ref="AQ5:AQ50" si="33">E5</f>
        <v>4.0000000000000001E-3</v>
      </c>
      <c r="AR5" s="27">
        <f t="shared" ref="AR5:AR50" si="34">F5</f>
        <v>1.2999999999999999E-2</v>
      </c>
      <c r="AS5" s="27">
        <f t="shared" ref="AS5:AS50" si="35">G5</f>
        <v>5.0000000000000001E-3</v>
      </c>
      <c r="AT5" s="27">
        <f t="shared" si="3"/>
        <v>0</v>
      </c>
      <c r="AU5" s="27">
        <f t="shared" si="4"/>
        <v>10.029999999999999</v>
      </c>
      <c r="AV5" s="27">
        <f t="shared" ref="AV5:AV49" si="36">I5</f>
        <v>49.442999999999998</v>
      </c>
      <c r="AW5" s="27">
        <f t="shared" ref="AW5:AW49" si="37">J5</f>
        <v>0.108</v>
      </c>
      <c r="AX5" s="27">
        <f t="shared" ref="AX5:AX49" si="38">K5</f>
        <v>0.193</v>
      </c>
      <c r="AY5" s="27">
        <f t="shared" ref="AY5:AY49" si="39">L5</f>
        <v>0.38</v>
      </c>
      <c r="AZ5" s="27">
        <f t="shared" ref="AZ5:AZ49" si="40">M5</f>
        <v>2E-3</v>
      </c>
      <c r="BA5" s="27">
        <f t="shared" ref="BA5:BA49" si="41">N5</f>
        <v>0</v>
      </c>
      <c r="BB5" s="27">
        <f t="shared" ref="BB5:BB49" si="42">SUM(AP5:BA5)</f>
        <v>101.357</v>
      </c>
      <c r="BD5" s="27">
        <f t="shared" si="6"/>
        <v>0.68540279627163792</v>
      </c>
      <c r="BE5" s="27">
        <f t="shared" si="7"/>
        <v>5.0083890516615331E-5</v>
      </c>
      <c r="BF5" s="27">
        <f t="shared" si="8"/>
        <v>2.5500196155355041E-4</v>
      </c>
      <c r="BG5" s="27">
        <f t="shared" si="9"/>
        <v>6.5793802223830508E-5</v>
      </c>
      <c r="BH5" s="27">
        <f t="shared" si="10"/>
        <v>0.13960803964144536</v>
      </c>
      <c r="BI5" s="27">
        <f t="shared" si="11"/>
        <v>0</v>
      </c>
      <c r="BJ5" s="27">
        <f t="shared" si="12"/>
        <v>1.2267395123113107</v>
      </c>
      <c r="BK5" s="27">
        <f t="shared" si="13"/>
        <v>1.9259095464483019E-3</v>
      </c>
      <c r="BL5" s="27">
        <f t="shared" si="14"/>
        <v>2.7207086811752335E-3</v>
      </c>
      <c r="BM5" s="27">
        <f t="shared" si="15"/>
        <v>5.0875050875050874E-3</v>
      </c>
      <c r="BN5" s="27">
        <f t="shared" ref="BN5:BN50" si="43">M5/AZ$1*2</f>
        <v>6.453809280255054E-5</v>
      </c>
      <c r="BO5" s="27">
        <f t="shared" ref="BO5:BO50" si="44">N5/BA$1*2</f>
        <v>0</v>
      </c>
      <c r="BP5" s="27">
        <f t="shared" ref="BP5:BP49" si="45">SUM(BD5:BO5)</f>
        <v>2.0619198892866191</v>
      </c>
      <c r="BQ5" s="27">
        <f t="shared" si="16"/>
        <v>2.183802743703136</v>
      </c>
    </row>
    <row r="6" spans="1:69" s="27" customFormat="1" x14ac:dyDescent="0.15">
      <c r="A6" s="27" t="s">
        <v>82</v>
      </c>
      <c r="B6" s="27">
        <v>964</v>
      </c>
      <c r="C6" s="27">
        <f t="shared" ref="C6:C69" si="46">SQRT((Q5-Q6)^2 + (R5-R6)^2)*1000</f>
        <v>4.9999999999954525</v>
      </c>
      <c r="D6" s="28">
        <v>41.23</v>
      </c>
      <c r="E6" s="28">
        <v>3.0000000000000001E-3</v>
      </c>
      <c r="F6" s="28">
        <v>8.9999999999999993E-3</v>
      </c>
      <c r="G6" s="28">
        <v>1.2E-2</v>
      </c>
      <c r="H6" s="28">
        <v>10.035</v>
      </c>
      <c r="I6" s="28">
        <v>49.573</v>
      </c>
      <c r="J6" s="28">
        <v>0.12</v>
      </c>
      <c r="K6" s="28">
        <v>0.191</v>
      </c>
      <c r="L6" s="28">
        <v>0.38700000000000001</v>
      </c>
      <c r="M6" s="28">
        <v>0</v>
      </c>
      <c r="N6" s="28"/>
      <c r="O6" s="27">
        <f t="shared" si="17"/>
        <v>101.56</v>
      </c>
      <c r="Q6" s="28">
        <v>45.976999999999997</v>
      </c>
      <c r="R6" s="28">
        <v>79.837999999999994</v>
      </c>
      <c r="S6" s="28">
        <v>11.093999999999999</v>
      </c>
      <c r="U6" s="28"/>
      <c r="V6" s="29">
        <v>12</v>
      </c>
      <c r="W6" s="29">
        <v>4</v>
      </c>
      <c r="X6" s="15">
        <v>0</v>
      </c>
      <c r="Z6" s="30">
        <f t="shared" si="18"/>
        <v>1.4957879897938675</v>
      </c>
      <c r="AA6" s="30">
        <f t="shared" si="19"/>
        <v>8.1873989308166469E-5</v>
      </c>
      <c r="AB6" s="30">
        <f t="shared" si="20"/>
        <v>3.8479490173122928E-4</v>
      </c>
      <c r="AC6" s="30">
        <f t="shared" si="21"/>
        <v>3.4417780275470872E-4</v>
      </c>
      <c r="AD6" s="30">
        <f t="shared" si="22"/>
        <v>0</v>
      </c>
      <c r="AE6" s="30">
        <f t="shared" si="23"/>
        <v>0.30444826513888074</v>
      </c>
      <c r="AF6" s="30">
        <f t="shared" si="24"/>
        <v>2.680892331816993</v>
      </c>
      <c r="AG6" s="30">
        <f t="shared" si="25"/>
        <v>4.6642305314340705E-3</v>
      </c>
      <c r="AH6" s="30">
        <f t="shared" si="26"/>
        <v>5.8687381350619496E-3</v>
      </c>
      <c r="AI6" s="30">
        <f t="shared" si="27"/>
        <v>1.1293247754550598E-2</v>
      </c>
      <c r="AJ6" s="30">
        <f t="shared" si="28"/>
        <v>0</v>
      </c>
      <c r="AK6" s="30">
        <f t="shared" si="29"/>
        <v>0</v>
      </c>
      <c r="AL6" s="30">
        <f t="shared" si="30"/>
        <v>4.5037656498645822</v>
      </c>
      <c r="AM6" s="30">
        <f t="shared" si="31"/>
        <v>0.89801891769089126</v>
      </c>
      <c r="AN6" s="31">
        <f t="shared" si="2"/>
        <v>0</v>
      </c>
      <c r="AP6" s="27">
        <f t="shared" si="32"/>
        <v>41.23</v>
      </c>
      <c r="AQ6" s="27">
        <f>E6</f>
        <v>3.0000000000000001E-3</v>
      </c>
      <c r="AR6" s="27">
        <f>F6</f>
        <v>8.9999999999999993E-3</v>
      </c>
      <c r="AS6" s="27">
        <f t="shared" si="35"/>
        <v>1.2E-2</v>
      </c>
      <c r="AT6" s="27">
        <f t="shared" si="3"/>
        <v>0</v>
      </c>
      <c r="AU6" s="27">
        <f t="shared" si="4"/>
        <v>10.035</v>
      </c>
      <c r="AV6" s="27">
        <f>I6</f>
        <v>49.573</v>
      </c>
      <c r="AW6" s="27">
        <f t="shared" si="37"/>
        <v>0.12</v>
      </c>
      <c r="AX6" s="27">
        <f>K6</f>
        <v>0.191</v>
      </c>
      <c r="AY6" s="27">
        <f t="shared" si="39"/>
        <v>0.38700000000000001</v>
      </c>
      <c r="AZ6" s="27">
        <f t="shared" si="40"/>
        <v>0</v>
      </c>
      <c r="BA6" s="27">
        <f t="shared" si="41"/>
        <v>0</v>
      </c>
      <c r="BB6" s="27">
        <f t="shared" si="42"/>
        <v>101.56</v>
      </c>
      <c r="BD6" s="27">
        <f t="shared" si="6"/>
        <v>0.68625166444740338</v>
      </c>
      <c r="BE6" s="27">
        <f t="shared" si="7"/>
        <v>3.7562917887461497E-5</v>
      </c>
      <c r="BF6" s="27">
        <f t="shared" si="8"/>
        <v>1.7653981953707335E-4</v>
      </c>
      <c r="BG6" s="27">
        <f t="shared" si="9"/>
        <v>1.5790512533719322E-4</v>
      </c>
      <c r="BH6" s="27">
        <f t="shared" si="10"/>
        <v>0.13967763487556373</v>
      </c>
      <c r="BI6" s="27">
        <f t="shared" si="11"/>
        <v>0</v>
      </c>
      <c r="BJ6" s="27">
        <f t="shared" si="12"/>
        <v>1.2299649666041426</v>
      </c>
      <c r="BK6" s="27">
        <f t="shared" si="13"/>
        <v>2.1398994960536689E-3</v>
      </c>
      <c r="BL6" s="27">
        <f t="shared" si="14"/>
        <v>2.6925148088314489E-3</v>
      </c>
      <c r="BM6" s="27">
        <f t="shared" si="15"/>
        <v>5.181222286485444E-3</v>
      </c>
      <c r="BN6" s="27">
        <f t="shared" si="43"/>
        <v>0</v>
      </c>
      <c r="BO6" s="27">
        <f t="shared" si="44"/>
        <v>0</v>
      </c>
      <c r="BP6" s="27">
        <f t="shared" si="45"/>
        <v>2.0662799103812421</v>
      </c>
      <c r="BQ6" s="27">
        <f>IFERROR(IF(OR($U6="Total",$U6="total", $U6="TOTAL"),$W6/$BP6,V6/(BD6*4+BE6*4+BF6*3+BG6*3+BH6*2+BI6*3+BJ6*2+BK6*2+BL6*2+BM6*2+BN6+BO6)),"NA")</f>
        <v>2.1796493433620077</v>
      </c>
    </row>
    <row r="7" spans="1:69" s="27" customFormat="1" x14ac:dyDescent="0.15">
      <c r="A7" s="27" t="s">
        <v>83</v>
      </c>
      <c r="B7" s="27">
        <v>965</v>
      </c>
      <c r="C7" s="27">
        <f t="shared" si="46"/>
        <v>5.0990195135962297</v>
      </c>
      <c r="D7" s="28">
        <v>41.494</v>
      </c>
      <c r="E7" s="28">
        <v>4.0000000000000001E-3</v>
      </c>
      <c r="F7" s="28">
        <v>1.7000000000000001E-2</v>
      </c>
      <c r="G7" s="28">
        <v>1.4999999999999999E-2</v>
      </c>
      <c r="H7" s="28">
        <v>9.9689999999999994</v>
      </c>
      <c r="I7" s="28">
        <v>49.671999999999997</v>
      </c>
      <c r="J7" s="28">
        <v>0.127</v>
      </c>
      <c r="K7" s="28">
        <v>0.19500000000000001</v>
      </c>
      <c r="L7" s="28">
        <v>0.374</v>
      </c>
      <c r="M7" s="28">
        <v>0</v>
      </c>
      <c r="N7" s="28"/>
      <c r="O7" s="27">
        <f t="shared" si="17"/>
        <v>101.86699999999998</v>
      </c>
      <c r="Q7" s="28">
        <v>45.981999999999999</v>
      </c>
      <c r="R7" s="28">
        <v>79.838999999999999</v>
      </c>
      <c r="S7" s="28">
        <v>11.093999999999999</v>
      </c>
      <c r="U7" s="28"/>
      <c r="V7" s="29">
        <v>12</v>
      </c>
      <c r="W7" s="29">
        <v>4</v>
      </c>
      <c r="X7" s="15">
        <v>0</v>
      </c>
      <c r="Z7" s="30">
        <f t="shared" si="18"/>
        <v>1.4995625576239748</v>
      </c>
      <c r="AA7" s="30">
        <f t="shared" si="19"/>
        <v>1.0874449153342647E-4</v>
      </c>
      <c r="AB7" s="30">
        <f t="shared" si="20"/>
        <v>7.2403289787047306E-4</v>
      </c>
      <c r="AC7" s="30">
        <f t="shared" si="21"/>
        <v>4.2856376541920379E-4</v>
      </c>
      <c r="AD7" s="30">
        <f t="shared" si="22"/>
        <v>0</v>
      </c>
      <c r="AE7" s="30">
        <f t="shared" si="23"/>
        <v>0.3012799990037488</v>
      </c>
      <c r="AF7" s="30">
        <f t="shared" si="24"/>
        <v>2.6758908588174406</v>
      </c>
      <c r="AG7" s="30">
        <f t="shared" si="25"/>
        <v>4.9172813835105461E-3</v>
      </c>
      <c r="AH7" s="30">
        <f t="shared" si="26"/>
        <v>5.9685461207969444E-3</v>
      </c>
      <c r="AI7" s="30">
        <f t="shared" si="27"/>
        <v>1.0871815448552037E-2</v>
      </c>
      <c r="AJ7" s="30">
        <f t="shared" si="28"/>
        <v>0</v>
      </c>
      <c r="AK7" s="30">
        <f t="shared" si="29"/>
        <v>0</v>
      </c>
      <c r="AL7" s="30">
        <f>IFERROR(SUM(Z7:AK7),"NA")</f>
        <v>4.4997523995528459</v>
      </c>
      <c r="AM7" s="30">
        <f t="shared" si="31"/>
        <v>0.89880325537505856</v>
      </c>
      <c r="AN7" s="31">
        <f>IFERROR(AD7/(AD7+AE7),"NA")</f>
        <v>0</v>
      </c>
      <c r="AP7" s="27">
        <f t="shared" si="32"/>
        <v>41.494</v>
      </c>
      <c r="AQ7" s="27">
        <f t="shared" si="33"/>
        <v>4.0000000000000001E-3</v>
      </c>
      <c r="AR7" s="27">
        <f t="shared" si="34"/>
        <v>1.7000000000000001E-2</v>
      </c>
      <c r="AS7" s="27">
        <f t="shared" si="35"/>
        <v>1.4999999999999999E-2</v>
      </c>
      <c r="AT7" s="27">
        <f t="shared" si="3"/>
        <v>0</v>
      </c>
      <c r="AU7" s="27">
        <f t="shared" si="4"/>
        <v>9.9689999999999994</v>
      </c>
      <c r="AV7" s="27">
        <f t="shared" si="36"/>
        <v>49.671999999999997</v>
      </c>
      <c r="AW7" s="27">
        <f t="shared" si="37"/>
        <v>0.127</v>
      </c>
      <c r="AX7" s="27">
        <f t="shared" si="38"/>
        <v>0.19500000000000001</v>
      </c>
      <c r="AY7" s="27">
        <f t="shared" si="39"/>
        <v>0.374</v>
      </c>
      <c r="AZ7" s="27">
        <f t="shared" si="40"/>
        <v>0</v>
      </c>
      <c r="BA7" s="27">
        <f t="shared" si="41"/>
        <v>0</v>
      </c>
      <c r="BB7" s="27">
        <f t="shared" si="42"/>
        <v>101.86699999999998</v>
      </c>
      <c r="BD7" s="27">
        <f t="shared" si="6"/>
        <v>0.69064580559254329</v>
      </c>
      <c r="BE7" s="27">
        <f t="shared" si="7"/>
        <v>5.0083890516615331E-5</v>
      </c>
      <c r="BF7" s="27">
        <f t="shared" si="8"/>
        <v>3.334641035700275E-4</v>
      </c>
      <c r="BG7" s="27">
        <f t="shared" si="9"/>
        <v>1.9738140667149154E-4</v>
      </c>
      <c r="BH7" s="27">
        <f t="shared" si="10"/>
        <v>0.13875897778520127</v>
      </c>
      <c r="BI7" s="27">
        <f t="shared" si="11"/>
        <v>0</v>
      </c>
      <c r="BJ7" s="27">
        <f t="shared" si="12"/>
        <v>1.2324212741040679</v>
      </c>
      <c r="BK7" s="27">
        <f t="shared" si="13"/>
        <v>2.2647269666567996E-3</v>
      </c>
      <c r="BL7" s="27">
        <f t="shared" si="14"/>
        <v>2.7489025535190185E-3</v>
      </c>
      <c r="BM7" s="27">
        <f t="shared" si="15"/>
        <v>5.0071760598076383E-3</v>
      </c>
      <c r="BN7" s="27">
        <f t="shared" si="43"/>
        <v>0</v>
      </c>
      <c r="BO7" s="27">
        <f t="shared" si="44"/>
        <v>0</v>
      </c>
      <c r="BP7" s="27">
        <f t="shared" si="45"/>
        <v>2.072427792462554</v>
      </c>
      <c r="BQ7" s="27">
        <f t="shared" si="16"/>
        <v>2.1712468902021596</v>
      </c>
    </row>
    <row r="8" spans="1:69" s="27" customFormat="1" x14ac:dyDescent="0.15">
      <c r="A8" s="27" t="s">
        <v>84</v>
      </c>
      <c r="B8" s="27">
        <v>966</v>
      </c>
      <c r="C8" s="27">
        <f t="shared" si="46"/>
        <v>5.000000000002558</v>
      </c>
      <c r="D8" s="28">
        <v>41.503</v>
      </c>
      <c r="E8" s="28">
        <v>2E-3</v>
      </c>
      <c r="F8" s="28">
        <v>1.2999999999999999E-2</v>
      </c>
      <c r="G8" s="28">
        <v>1.4E-2</v>
      </c>
      <c r="H8" s="28">
        <v>9.9960000000000004</v>
      </c>
      <c r="I8" s="28">
        <v>49.966999999999999</v>
      </c>
      <c r="J8" s="28">
        <v>0.14299999999999999</v>
      </c>
      <c r="K8" s="28">
        <v>0.19500000000000001</v>
      </c>
      <c r="L8" s="28">
        <v>0.34799999999999998</v>
      </c>
      <c r="M8" s="28">
        <v>4.0000000000000001E-3</v>
      </c>
      <c r="N8" s="28"/>
      <c r="O8" s="27">
        <f t="shared" si="17"/>
        <v>102.185</v>
      </c>
      <c r="Q8" s="28">
        <v>45.987000000000002</v>
      </c>
      <c r="R8" s="28">
        <v>79.838999999999999</v>
      </c>
      <c r="S8" s="28">
        <v>11.093999999999999</v>
      </c>
      <c r="U8" s="28"/>
      <c r="V8" s="29">
        <v>12</v>
      </c>
      <c r="W8" s="29">
        <v>4</v>
      </c>
      <c r="X8" s="15">
        <v>0</v>
      </c>
      <c r="Z8" s="30">
        <f t="shared" si="18"/>
        <v>1.4956612737628656</v>
      </c>
      <c r="AA8" s="30">
        <f t="shared" si="19"/>
        <v>5.4219030093531234E-5</v>
      </c>
      <c r="AB8" s="30">
        <f t="shared" si="20"/>
        <v>5.5211202184042324E-4</v>
      </c>
      <c r="AC8" s="30">
        <f t="shared" si="21"/>
        <v>3.9886570698269297E-4</v>
      </c>
      <c r="AD8" s="30">
        <f t="shared" si="22"/>
        <v>0</v>
      </c>
      <c r="AE8" s="30">
        <f t="shared" si="23"/>
        <v>0.30124470760446143</v>
      </c>
      <c r="AF8" s="30">
        <f t="shared" si="24"/>
        <v>2.6841976854835008</v>
      </c>
      <c r="AG8" s="30">
        <f t="shared" si="25"/>
        <v>5.5211792916160969E-3</v>
      </c>
      <c r="AH8" s="30">
        <f t="shared" si="26"/>
        <v>5.9517273413089806E-3</v>
      </c>
      <c r="AI8" s="30">
        <f t="shared" si="27"/>
        <v>1.0087514834044164E-2</v>
      </c>
      <c r="AJ8" s="30">
        <f t="shared" si="28"/>
        <v>2.7946653183260527E-4</v>
      </c>
      <c r="AK8" s="30">
        <f t="shared" si="29"/>
        <v>0</v>
      </c>
      <c r="AL8" s="30">
        <f t="shared" si="30"/>
        <v>4.5039487516085455</v>
      </c>
      <c r="AM8" s="30">
        <f t="shared" si="31"/>
        <v>0.89909545456247375</v>
      </c>
      <c r="AN8" s="31">
        <f t="shared" si="2"/>
        <v>0</v>
      </c>
      <c r="AP8" s="27">
        <f t="shared" si="32"/>
        <v>41.503</v>
      </c>
      <c r="AQ8" s="27">
        <f t="shared" si="33"/>
        <v>2E-3</v>
      </c>
      <c r="AR8" s="27">
        <f t="shared" si="34"/>
        <v>1.2999999999999999E-2</v>
      </c>
      <c r="AS8" s="27">
        <f t="shared" si="35"/>
        <v>1.4E-2</v>
      </c>
      <c r="AT8" s="27">
        <f t="shared" si="3"/>
        <v>0</v>
      </c>
      <c r="AU8" s="27">
        <f t="shared" si="4"/>
        <v>9.9959999999999987</v>
      </c>
      <c r="AV8" s="27">
        <f t="shared" si="36"/>
        <v>49.966999999999999</v>
      </c>
      <c r="AW8" s="27">
        <f t="shared" si="37"/>
        <v>0.14299999999999999</v>
      </c>
      <c r="AX8" s="27">
        <f t="shared" si="38"/>
        <v>0.19500000000000001</v>
      </c>
      <c r="AY8" s="27">
        <f t="shared" si="39"/>
        <v>0.34799999999999998</v>
      </c>
      <c r="AZ8" s="27">
        <f t="shared" si="40"/>
        <v>4.0000000000000001E-3</v>
      </c>
      <c r="BA8" s="27">
        <f t="shared" si="41"/>
        <v>0</v>
      </c>
      <c r="BB8" s="27">
        <f t="shared" si="42"/>
        <v>102.185</v>
      </c>
      <c r="BD8" s="27">
        <f t="shared" si="6"/>
        <v>0.69079560585885491</v>
      </c>
      <c r="BE8" s="27">
        <f t="shared" si="7"/>
        <v>2.5041945258307666E-5</v>
      </c>
      <c r="BF8" s="27">
        <f t="shared" si="8"/>
        <v>2.5500196155355041E-4</v>
      </c>
      <c r="BG8" s="27">
        <f t="shared" si="9"/>
        <v>1.8422264622672542E-4</v>
      </c>
      <c r="BH8" s="27">
        <f t="shared" si="10"/>
        <v>0.13913479204944046</v>
      </c>
      <c r="BI8" s="27">
        <f t="shared" si="11"/>
        <v>0</v>
      </c>
      <c r="BJ8" s="27">
        <f t="shared" si="12"/>
        <v>1.2397405742301089</v>
      </c>
      <c r="BK8" s="27">
        <f t="shared" si="13"/>
        <v>2.550046899463955E-3</v>
      </c>
      <c r="BL8" s="27">
        <f t="shared" si="14"/>
        <v>2.7489025535190185E-3</v>
      </c>
      <c r="BM8" s="27">
        <f t="shared" si="15"/>
        <v>4.6590836064520271E-3</v>
      </c>
      <c r="BN8" s="27">
        <f t="shared" si="43"/>
        <v>1.2907618560510108E-4</v>
      </c>
      <c r="BO8" s="27">
        <f t="shared" si="44"/>
        <v>0</v>
      </c>
      <c r="BP8" s="27">
        <f t="shared" si="45"/>
        <v>2.0802223479364836</v>
      </c>
      <c r="BQ8" s="27">
        <f t="shared" si="16"/>
        <v>2.1651285287249826</v>
      </c>
    </row>
    <row r="9" spans="1:69" s="27" customFormat="1" x14ac:dyDescent="0.15">
      <c r="A9" s="27" t="s">
        <v>85</v>
      </c>
      <c r="B9" s="27">
        <v>967</v>
      </c>
      <c r="C9" s="27">
        <f t="shared" si="46"/>
        <v>5.099019513589262</v>
      </c>
      <c r="D9" s="28">
        <v>41.776000000000003</v>
      </c>
      <c r="E9" s="28">
        <v>1.2999999999999999E-2</v>
      </c>
      <c r="F9" s="28">
        <v>1.2E-2</v>
      </c>
      <c r="G9" s="28">
        <v>1.7000000000000001E-2</v>
      </c>
      <c r="H9" s="28">
        <v>9.9469999999999992</v>
      </c>
      <c r="I9" s="28">
        <v>50.296999999999997</v>
      </c>
      <c r="J9" s="28">
        <v>0.16500000000000001</v>
      </c>
      <c r="K9" s="28">
        <v>0.193</v>
      </c>
      <c r="L9" s="28">
        <v>0.35</v>
      </c>
      <c r="M9" s="28">
        <v>2E-3</v>
      </c>
      <c r="N9" s="28"/>
      <c r="O9" s="27">
        <f t="shared" si="17"/>
        <v>102.77199999999999</v>
      </c>
      <c r="Q9" s="28">
        <v>45.991999999999997</v>
      </c>
      <c r="R9" s="28">
        <v>79.84</v>
      </c>
      <c r="S9" s="28">
        <v>11.093999999999999</v>
      </c>
      <c r="U9" s="28"/>
      <c r="V9" s="29">
        <v>12</v>
      </c>
      <c r="W9" s="29">
        <v>4</v>
      </c>
      <c r="X9" s="15">
        <v>0</v>
      </c>
      <c r="Z9" s="30">
        <f t="shared" si="18"/>
        <v>1.4961821322231184</v>
      </c>
      <c r="AA9" s="30">
        <f t="shared" si="19"/>
        <v>3.5024258693667842E-4</v>
      </c>
      <c r="AB9" s="30">
        <f t="shared" si="20"/>
        <v>5.0648775293390643E-4</v>
      </c>
      <c r="AC9" s="30">
        <f t="shared" si="21"/>
        <v>4.8133942579303387E-4</v>
      </c>
      <c r="AD9" s="30">
        <f t="shared" si="22"/>
        <v>0</v>
      </c>
      <c r="AE9" s="30">
        <f t="shared" si="23"/>
        <v>0.29791278896700168</v>
      </c>
      <c r="AF9" s="30">
        <f t="shared" si="24"/>
        <v>2.6852031946986865</v>
      </c>
      <c r="AG9" s="30">
        <f t="shared" si="25"/>
        <v>6.3311646512292843E-3</v>
      </c>
      <c r="AH9" s="30">
        <f t="shared" si="26"/>
        <v>5.8542272358000575E-3</v>
      </c>
      <c r="AI9" s="30">
        <f t="shared" si="27"/>
        <v>1.0082699822472504E-2</v>
      </c>
      <c r="AJ9" s="30">
        <f t="shared" si="28"/>
        <v>1.3886847322002889E-4</v>
      </c>
      <c r="AK9" s="30">
        <f t="shared" si="29"/>
        <v>0</v>
      </c>
      <c r="AL9" s="30">
        <f t="shared" si="30"/>
        <v>4.503043145837192</v>
      </c>
      <c r="AM9" s="30">
        <f t="shared" si="31"/>
        <v>0.90013368886820055</v>
      </c>
      <c r="AN9" s="31">
        <f t="shared" si="2"/>
        <v>0</v>
      </c>
      <c r="AO9" s="38"/>
      <c r="AP9" s="27">
        <f t="shared" si="32"/>
        <v>41.776000000000003</v>
      </c>
      <c r="AQ9" s="27">
        <f t="shared" si="33"/>
        <v>1.2999999999999999E-2</v>
      </c>
      <c r="AR9" s="27">
        <f t="shared" si="34"/>
        <v>1.2E-2</v>
      </c>
      <c r="AS9" s="27">
        <f t="shared" si="35"/>
        <v>1.7000000000000001E-2</v>
      </c>
      <c r="AT9" s="27">
        <f t="shared" si="3"/>
        <v>0</v>
      </c>
      <c r="AU9" s="27">
        <f t="shared" si="4"/>
        <v>9.9469999999999992</v>
      </c>
      <c r="AV9" s="27">
        <f t="shared" si="36"/>
        <v>50.296999999999997</v>
      </c>
      <c r="AW9" s="27">
        <f t="shared" si="37"/>
        <v>0.16500000000000001</v>
      </c>
      <c r="AX9" s="27">
        <f t="shared" si="38"/>
        <v>0.193</v>
      </c>
      <c r="AY9" s="27">
        <f t="shared" si="39"/>
        <v>0.35</v>
      </c>
      <c r="AZ9" s="27">
        <f t="shared" si="40"/>
        <v>2E-3</v>
      </c>
      <c r="BA9" s="27">
        <f t="shared" si="41"/>
        <v>0</v>
      </c>
      <c r="BB9" s="27">
        <f t="shared" si="42"/>
        <v>102.77199999999999</v>
      </c>
      <c r="BD9" s="27">
        <f t="shared" si="6"/>
        <v>0.69533954727030634</v>
      </c>
      <c r="BE9" s="27">
        <f t="shared" si="7"/>
        <v>1.6277264417899982E-4</v>
      </c>
      <c r="BF9" s="27">
        <f t="shared" si="8"/>
        <v>2.3538642604943117E-4</v>
      </c>
      <c r="BG9" s="27">
        <f t="shared" si="9"/>
        <v>2.2369892756102374E-4</v>
      </c>
      <c r="BH9" s="27">
        <f t="shared" si="10"/>
        <v>0.13845275875508045</v>
      </c>
      <c r="BI9" s="27">
        <f t="shared" si="11"/>
        <v>0</v>
      </c>
      <c r="BJ9" s="27">
        <f t="shared" si="12"/>
        <v>1.2479282658965274</v>
      </c>
      <c r="BK9" s="27">
        <f t="shared" si="13"/>
        <v>2.9423618070737946E-3</v>
      </c>
      <c r="BL9" s="27">
        <f t="shared" si="14"/>
        <v>2.7207086811752335E-3</v>
      </c>
      <c r="BM9" s="27">
        <f t="shared" si="15"/>
        <v>4.6858599490178432E-3</v>
      </c>
      <c r="BN9" s="27">
        <f t="shared" si="43"/>
        <v>6.453809280255054E-5</v>
      </c>
      <c r="BO9" s="27">
        <f t="shared" si="44"/>
        <v>0</v>
      </c>
      <c r="BP9" s="27">
        <f t="shared" si="45"/>
        <v>2.0927558984497727</v>
      </c>
      <c r="BQ9" s="27">
        <f t="shared" si="16"/>
        <v>2.1517288037142124</v>
      </c>
    </row>
    <row r="10" spans="1:69" s="3" customFormat="1" x14ac:dyDescent="0.15">
      <c r="A10" s="3" t="s">
        <v>86</v>
      </c>
      <c r="B10" s="3">
        <v>968</v>
      </c>
      <c r="C10" s="3">
        <f t="shared" si="46"/>
        <v>6.0000000000002274</v>
      </c>
      <c r="D10" s="4">
        <v>46.33</v>
      </c>
      <c r="E10" s="4">
        <v>7.6999999999999999E-2</v>
      </c>
      <c r="F10" s="4">
        <v>1.47</v>
      </c>
      <c r="G10" s="4">
        <v>0.11799999999999999</v>
      </c>
      <c r="H10" s="4">
        <v>6.0380000000000003</v>
      </c>
      <c r="I10" s="4">
        <v>32.066000000000003</v>
      </c>
      <c r="J10" s="4">
        <v>4.3289999999999997</v>
      </c>
      <c r="K10" s="4">
        <v>0.13400000000000001</v>
      </c>
      <c r="L10" s="4">
        <v>0.224</v>
      </c>
      <c r="M10" s="4">
        <v>0.129</v>
      </c>
      <c r="N10" s="4"/>
      <c r="O10" s="3">
        <f t="shared" si="17"/>
        <v>90.915000000000006</v>
      </c>
      <c r="Q10" s="4">
        <v>45.997999999999998</v>
      </c>
      <c r="R10" s="4">
        <v>79.84</v>
      </c>
      <c r="S10" s="4">
        <v>11.093999999999999</v>
      </c>
      <c r="U10" s="4"/>
      <c r="V10" s="32">
        <v>12</v>
      </c>
      <c r="W10" s="32">
        <v>4</v>
      </c>
      <c r="X10" s="33">
        <v>0</v>
      </c>
      <c r="Z10" s="34">
        <f t="shared" si="18"/>
        <v>1.8118916042898434</v>
      </c>
      <c r="AA10" s="34">
        <f t="shared" si="19"/>
        <v>2.2653151410712831E-3</v>
      </c>
      <c r="AB10" s="34">
        <f t="shared" si="20"/>
        <v>6.7751254327771696E-2</v>
      </c>
      <c r="AC10" s="34">
        <f t="shared" si="21"/>
        <v>3.6483527656385956E-3</v>
      </c>
      <c r="AD10" s="34">
        <f t="shared" si="22"/>
        <v>0</v>
      </c>
      <c r="AE10" s="34">
        <f t="shared" si="23"/>
        <v>0.19747059780045673</v>
      </c>
      <c r="AF10" s="34">
        <f t="shared" si="24"/>
        <v>1.8693566373260913</v>
      </c>
      <c r="AG10" s="34">
        <f t="shared" si="25"/>
        <v>0.1813842412467303</v>
      </c>
      <c r="AH10" s="34">
        <f t="shared" si="26"/>
        <v>4.4384299311441711E-3</v>
      </c>
      <c r="AI10" s="34">
        <f t="shared" si="27"/>
        <v>7.0464295570627847E-3</v>
      </c>
      <c r="AJ10" s="34">
        <f t="shared" si="28"/>
        <v>9.7808292731408134E-3</v>
      </c>
      <c r="AK10" s="34">
        <f t="shared" si="29"/>
        <v>0</v>
      </c>
      <c r="AL10" s="34">
        <f t="shared" si="30"/>
        <v>4.155033691658951</v>
      </c>
      <c r="AM10" s="34">
        <f t="shared" si="31"/>
        <v>0.90445713388890681</v>
      </c>
      <c r="AN10" s="35">
        <f t="shared" si="2"/>
        <v>0</v>
      </c>
      <c r="AP10" s="3">
        <f t="shared" si="32"/>
        <v>46.33</v>
      </c>
      <c r="AQ10" s="3">
        <f>E10</f>
        <v>7.6999999999999999E-2</v>
      </c>
      <c r="AR10" s="3">
        <f t="shared" si="34"/>
        <v>1.47</v>
      </c>
      <c r="AS10" s="3">
        <f t="shared" si="35"/>
        <v>0.11799999999999999</v>
      </c>
      <c r="AT10" s="3">
        <f t="shared" si="3"/>
        <v>0</v>
      </c>
      <c r="AU10" s="3">
        <f t="shared" si="4"/>
        <v>6.0380000000000003</v>
      </c>
      <c r="AV10" s="3">
        <f t="shared" si="36"/>
        <v>32.066000000000003</v>
      </c>
      <c r="AW10" s="3">
        <f t="shared" si="37"/>
        <v>4.3289999999999997</v>
      </c>
      <c r="AX10" s="3">
        <f t="shared" si="38"/>
        <v>0.13400000000000001</v>
      </c>
      <c r="AY10" s="3">
        <f t="shared" si="39"/>
        <v>0.224</v>
      </c>
      <c r="AZ10" s="3">
        <f t="shared" si="40"/>
        <v>0.129</v>
      </c>
      <c r="BA10" s="3">
        <f t="shared" si="41"/>
        <v>0</v>
      </c>
      <c r="BB10" s="3">
        <f t="shared" si="42"/>
        <v>90.915000000000006</v>
      </c>
      <c r="BD10" s="3">
        <f t="shared" si="6"/>
        <v>0.77113848202396806</v>
      </c>
      <c r="BE10" s="3">
        <f t="shared" si="7"/>
        <v>9.6411489244484509E-4</v>
      </c>
      <c r="BF10" s="3">
        <f t="shared" si="8"/>
        <v>2.8834837191055316E-2</v>
      </c>
      <c r="BG10" s="3">
        <f t="shared" si="9"/>
        <v>1.5527337324824E-3</v>
      </c>
      <c r="BH10" s="3">
        <f t="shared" si="10"/>
        <v>8.4043204721340692E-2</v>
      </c>
      <c r="BI10" s="3">
        <f t="shared" si="11"/>
        <v>0</v>
      </c>
      <c r="BJ10" s="3">
        <f t="shared" si="12"/>
        <v>0.79559551810720419</v>
      </c>
      <c r="BK10" s="3">
        <f t="shared" si="13"/>
        <v>7.7196874320136097E-2</v>
      </c>
      <c r="BL10" s="3">
        <f t="shared" si="14"/>
        <v>1.888989447033582E-3</v>
      </c>
      <c r="BM10" s="3">
        <f t="shared" si="15"/>
        <v>2.99895036737142E-3</v>
      </c>
      <c r="BN10" s="3">
        <f t="shared" si="43"/>
        <v>4.1627069857645103E-3</v>
      </c>
      <c r="BO10" s="3">
        <f t="shared" si="44"/>
        <v>0</v>
      </c>
      <c r="BP10" s="3">
        <f t="shared" si="45"/>
        <v>1.7683764117888012</v>
      </c>
      <c r="BQ10" s="3">
        <f t="shared" si="16"/>
        <v>2.3496319358025857</v>
      </c>
    </row>
    <row r="11" spans="1:69" s="27" customFormat="1" x14ac:dyDescent="0.15">
      <c r="A11" s="27" t="s">
        <v>87</v>
      </c>
      <c r="B11" s="27">
        <v>969</v>
      </c>
      <c r="C11" s="27">
        <f t="shared" si="46"/>
        <v>4.0000000000048885</v>
      </c>
      <c r="D11" s="28">
        <v>53.076999999999998</v>
      </c>
      <c r="E11" s="28">
        <v>0.32300000000000001</v>
      </c>
      <c r="F11" s="28">
        <v>5.1470000000000002</v>
      </c>
      <c r="G11" s="28">
        <v>0.45600000000000002</v>
      </c>
      <c r="H11" s="28">
        <v>3.472</v>
      </c>
      <c r="I11" s="28">
        <v>17.036999999999999</v>
      </c>
      <c r="J11" s="28">
        <v>21.77</v>
      </c>
      <c r="K11" s="28">
        <v>0.124</v>
      </c>
      <c r="L11" s="28">
        <v>5.1999999999999998E-2</v>
      </c>
      <c r="M11" s="28">
        <v>0.372</v>
      </c>
      <c r="N11" s="28"/>
      <c r="O11" s="27">
        <f t="shared" si="17"/>
        <v>101.83</v>
      </c>
      <c r="Q11" s="28">
        <v>46.002000000000002</v>
      </c>
      <c r="R11" s="28">
        <v>79.84</v>
      </c>
      <c r="S11" s="28">
        <v>11.093999999999999</v>
      </c>
      <c r="U11" s="28"/>
      <c r="V11" s="29">
        <v>12</v>
      </c>
      <c r="W11" s="29">
        <v>4</v>
      </c>
      <c r="X11" s="15">
        <v>0</v>
      </c>
      <c r="Z11" s="30">
        <f t="shared" si="18"/>
        <v>1.8909872904872693</v>
      </c>
      <c r="AA11" s="30">
        <f t="shared" si="19"/>
        <v>8.6567077216541371E-3</v>
      </c>
      <c r="AB11" s="30">
        <f t="shared" si="20"/>
        <v>0.21610583993152771</v>
      </c>
      <c r="AC11" s="30">
        <f t="shared" si="21"/>
        <v>1.2843754313204123E-2</v>
      </c>
      <c r="AD11" s="30">
        <f t="shared" si="22"/>
        <v>0</v>
      </c>
      <c r="AE11" s="30">
        <f t="shared" si="23"/>
        <v>0.10344306458336756</v>
      </c>
      <c r="AF11" s="30">
        <f t="shared" si="24"/>
        <v>0.90480049425719433</v>
      </c>
      <c r="AG11" s="30">
        <f t="shared" si="25"/>
        <v>0.83096498797595064</v>
      </c>
      <c r="AH11" s="30">
        <f t="shared" si="26"/>
        <v>3.7416105769349649E-3</v>
      </c>
      <c r="AI11" s="30">
        <f t="shared" si="27"/>
        <v>1.4901732722277601E-3</v>
      </c>
      <c r="AJ11" s="30">
        <f t="shared" si="28"/>
        <v>2.5694563098757773E-2</v>
      </c>
      <c r="AK11" s="30">
        <f t="shared" si="29"/>
        <v>0</v>
      </c>
      <c r="AL11" s="30">
        <f t="shared" si="30"/>
        <v>3.9987284862180883</v>
      </c>
      <c r="AM11" s="30">
        <f t="shared" si="31"/>
        <v>0.89740270227729224</v>
      </c>
      <c r="AN11" s="31">
        <f t="shared" si="2"/>
        <v>0</v>
      </c>
      <c r="AP11" s="27">
        <f t="shared" si="32"/>
        <v>53.076999999999998</v>
      </c>
      <c r="AQ11" s="27">
        <f>E11</f>
        <v>0.32300000000000001</v>
      </c>
      <c r="AR11" s="27">
        <f t="shared" si="34"/>
        <v>5.1470000000000002</v>
      </c>
      <c r="AS11" s="27">
        <f t="shared" si="35"/>
        <v>0.45600000000000002</v>
      </c>
      <c r="AT11" s="27">
        <f t="shared" si="3"/>
        <v>0</v>
      </c>
      <c r="AU11" s="27">
        <f t="shared" si="4"/>
        <v>3.472</v>
      </c>
      <c r="AV11" s="27">
        <f t="shared" si="36"/>
        <v>17.036999999999999</v>
      </c>
      <c r="AW11" s="27">
        <f t="shared" si="37"/>
        <v>21.77</v>
      </c>
      <c r="AX11" s="27">
        <f t="shared" si="38"/>
        <v>0.124</v>
      </c>
      <c r="AY11" s="27">
        <f t="shared" si="39"/>
        <v>5.1999999999999998E-2</v>
      </c>
      <c r="AZ11" s="27">
        <f t="shared" si="40"/>
        <v>0.372</v>
      </c>
      <c r="BA11" s="27">
        <f t="shared" si="41"/>
        <v>0</v>
      </c>
      <c r="BB11" s="27">
        <f t="shared" si="42"/>
        <v>101.83</v>
      </c>
      <c r="BD11" s="27">
        <f t="shared" si="6"/>
        <v>0.88343874833555258</v>
      </c>
      <c r="BE11" s="27">
        <f t="shared" si="7"/>
        <v>4.0442741592166881E-3</v>
      </c>
      <c r="BF11" s="27">
        <f t="shared" si="8"/>
        <v>0.10096116123970185</v>
      </c>
      <c r="BG11" s="27">
        <f t="shared" si="9"/>
        <v>6.0003947628133429E-3</v>
      </c>
      <c r="BH11" s="27">
        <f t="shared" si="10"/>
        <v>4.8326930571794449E-2</v>
      </c>
      <c r="BI11" s="27">
        <f t="shared" si="11"/>
        <v>0</v>
      </c>
      <c r="BJ11" s="27">
        <f t="shared" si="12"/>
        <v>0.42270819066900883</v>
      </c>
      <c r="BK11" s="27">
        <f t="shared" si="13"/>
        <v>0.3882134335757364</v>
      </c>
      <c r="BL11" s="27">
        <f t="shared" si="14"/>
        <v>1.7480200853146578E-3</v>
      </c>
      <c r="BM11" s="27">
        <f t="shared" si="15"/>
        <v>6.9618490671122246E-4</v>
      </c>
      <c r="BN11" s="27">
        <f t="shared" si="43"/>
        <v>1.2004085261274401E-2</v>
      </c>
      <c r="BO11" s="27">
        <f t="shared" si="44"/>
        <v>0</v>
      </c>
      <c r="BP11" s="27">
        <f t="shared" si="45"/>
        <v>1.8681414235671245</v>
      </c>
      <c r="BQ11" s="27">
        <f t="shared" si="16"/>
        <v>2.1404848882279546</v>
      </c>
    </row>
    <row r="12" spans="1:69" x14ac:dyDescent="0.15">
      <c r="A12" t="s">
        <v>88</v>
      </c>
      <c r="B12">
        <v>970</v>
      </c>
      <c r="C12">
        <f t="shared" si="46"/>
        <v>5.0990195135864749</v>
      </c>
      <c r="D12" s="1">
        <v>53.097999999999999</v>
      </c>
      <c r="E12" s="1">
        <v>0.23799999999999999</v>
      </c>
      <c r="F12" s="1">
        <v>4.82</v>
      </c>
      <c r="G12" s="1">
        <v>0.42399999999999999</v>
      </c>
      <c r="H12" s="1">
        <v>3.3130000000000002</v>
      </c>
      <c r="I12" s="1">
        <v>17.053999999999998</v>
      </c>
      <c r="J12" s="1">
        <v>21.969000000000001</v>
      </c>
      <c r="K12" s="1">
        <v>0.123</v>
      </c>
      <c r="L12" s="1">
        <v>5.6000000000000001E-2</v>
      </c>
      <c r="M12" s="1">
        <v>0.36099999999999999</v>
      </c>
      <c r="O12">
        <f t="shared" si="17"/>
        <v>101.456</v>
      </c>
      <c r="Q12" s="1">
        <v>46.006999999999998</v>
      </c>
      <c r="R12" s="1">
        <v>79.840999999999994</v>
      </c>
      <c r="S12" s="1">
        <v>11.093999999999999</v>
      </c>
      <c r="V12" s="5">
        <v>12</v>
      </c>
      <c r="W12" s="5">
        <v>4</v>
      </c>
      <c r="X12" s="15">
        <v>0</v>
      </c>
      <c r="Z12" s="14">
        <f t="shared" si="18"/>
        <v>1.8985513250796122</v>
      </c>
      <c r="AA12" s="14">
        <f t="shared" si="19"/>
        <v>6.4016087306719323E-3</v>
      </c>
      <c r="AB12" s="14">
        <f t="shared" si="20"/>
        <v>0.2031053251646</v>
      </c>
      <c r="AC12" s="14">
        <f t="shared" si="21"/>
        <v>1.198546644448358E-2</v>
      </c>
      <c r="AD12" s="14">
        <f t="shared" si="22"/>
        <v>0</v>
      </c>
      <c r="AE12" s="14">
        <f t="shared" si="23"/>
        <v>9.9061530783678436E-2</v>
      </c>
      <c r="AF12" s="14">
        <f t="shared" si="24"/>
        <v>0.90896654992284809</v>
      </c>
      <c r="AG12" s="14">
        <f t="shared" si="25"/>
        <v>0.84158216331994551</v>
      </c>
      <c r="AH12" s="14">
        <f t="shared" si="26"/>
        <v>3.7248084845166295E-3</v>
      </c>
      <c r="AI12" s="14">
        <f t="shared" si="27"/>
        <v>1.6105840357676638E-3</v>
      </c>
      <c r="AJ12" s="14">
        <f t="shared" si="28"/>
        <v>2.5024616838097945E-2</v>
      </c>
      <c r="AK12" s="14">
        <f t="shared" si="29"/>
        <v>0</v>
      </c>
      <c r="AL12" s="14">
        <f t="shared" si="30"/>
        <v>4.0000139788042217</v>
      </c>
      <c r="AM12" s="14">
        <f t="shared" si="31"/>
        <v>0.90172740950406238</v>
      </c>
      <c r="AN12" s="11">
        <f t="shared" si="2"/>
        <v>0</v>
      </c>
      <c r="AP12">
        <f t="shared" si="32"/>
        <v>53.097999999999999</v>
      </c>
      <c r="AQ12">
        <f>E12</f>
        <v>0.23799999999999999</v>
      </c>
      <c r="AR12">
        <f t="shared" si="34"/>
        <v>4.82</v>
      </c>
      <c r="AS12">
        <f t="shared" si="35"/>
        <v>0.42399999999999999</v>
      </c>
      <c r="AT12">
        <f t="shared" si="3"/>
        <v>0</v>
      </c>
      <c r="AU12">
        <f t="shared" si="4"/>
        <v>3.3130000000000002</v>
      </c>
      <c r="AV12">
        <f t="shared" si="36"/>
        <v>17.053999999999998</v>
      </c>
      <c r="AW12">
        <f t="shared" si="37"/>
        <v>21.969000000000001</v>
      </c>
      <c r="AX12">
        <f t="shared" si="38"/>
        <v>0.123</v>
      </c>
      <c r="AY12">
        <f t="shared" si="39"/>
        <v>5.6000000000000001E-2</v>
      </c>
      <c r="AZ12">
        <f t="shared" si="40"/>
        <v>0.36099999999999999</v>
      </c>
      <c r="BA12">
        <f t="shared" si="41"/>
        <v>0</v>
      </c>
      <c r="BB12">
        <f t="shared" si="42"/>
        <v>101.456</v>
      </c>
      <c r="BD12">
        <f t="shared" si="6"/>
        <v>0.88378828229027961</v>
      </c>
      <c r="BE12">
        <f t="shared" si="7"/>
        <v>2.9799914857386121E-3</v>
      </c>
      <c r="BF12">
        <f t="shared" si="8"/>
        <v>9.4546881129854862E-2</v>
      </c>
      <c r="BG12">
        <f t="shared" si="9"/>
        <v>5.5793144285808272E-3</v>
      </c>
      <c r="BH12">
        <f t="shared" si="10"/>
        <v>4.6113802126830361E-2</v>
      </c>
      <c r="BI12">
        <f t="shared" si="11"/>
        <v>0</v>
      </c>
      <c r="BJ12">
        <f t="shared" si="12"/>
        <v>0.4231299808457637</v>
      </c>
      <c r="BK12">
        <f t="shared" si="13"/>
        <v>0.39176210024002545</v>
      </c>
      <c r="BL12">
        <f t="shared" si="14"/>
        <v>1.7339231491427655E-3</v>
      </c>
      <c r="BM12">
        <f t="shared" si="15"/>
        <v>7.4973759184285499E-4</v>
      </c>
      <c r="BN12">
        <f t="shared" si="43"/>
        <v>1.1649125750860372E-2</v>
      </c>
      <c r="BO12">
        <f t="shared" si="44"/>
        <v>0</v>
      </c>
      <c r="BP12">
        <f t="shared" si="45"/>
        <v>1.8620331390389193</v>
      </c>
      <c r="BQ12">
        <f t="shared" si="16"/>
        <v>2.14819698690691</v>
      </c>
    </row>
    <row r="13" spans="1:69" x14ac:dyDescent="0.15">
      <c r="A13" t="s">
        <v>89</v>
      </c>
      <c r="B13">
        <v>971</v>
      </c>
      <c r="C13">
        <f t="shared" si="46"/>
        <v>6.0000000000002274</v>
      </c>
      <c r="D13" s="1">
        <v>53.162999999999997</v>
      </c>
      <c r="E13" s="1">
        <v>0.221</v>
      </c>
      <c r="F13" s="1">
        <v>4.548</v>
      </c>
      <c r="G13" s="1">
        <v>0.309</v>
      </c>
      <c r="H13" s="1">
        <v>3.2810000000000001</v>
      </c>
      <c r="I13" s="1">
        <v>17.125</v>
      </c>
      <c r="J13" s="1">
        <v>22.047999999999998</v>
      </c>
      <c r="K13" s="1">
        <v>0.121</v>
      </c>
      <c r="L13" s="1">
        <v>4.7E-2</v>
      </c>
      <c r="M13" s="1">
        <v>0.36299999999999999</v>
      </c>
      <c r="O13">
        <f t="shared" si="17"/>
        <v>101.22599999999998</v>
      </c>
      <c r="Q13" s="1">
        <v>46.012999999999998</v>
      </c>
      <c r="R13" s="1">
        <v>79.840999999999994</v>
      </c>
      <c r="S13" s="1">
        <v>11.093999999999999</v>
      </c>
      <c r="V13" s="5">
        <v>12</v>
      </c>
      <c r="W13" s="5">
        <v>4</v>
      </c>
      <c r="X13" s="15">
        <v>0</v>
      </c>
      <c r="Z13" s="14">
        <f t="shared" si="18"/>
        <v>1.9049173959534147</v>
      </c>
      <c r="AA13" s="14">
        <f t="shared" si="19"/>
        <v>5.9569908280564634E-3</v>
      </c>
      <c r="AB13" s="14">
        <f t="shared" si="20"/>
        <v>0.19205128459974011</v>
      </c>
      <c r="AC13" s="14">
        <f t="shared" si="21"/>
        <v>8.7532644953915613E-3</v>
      </c>
      <c r="AD13" s="14">
        <f t="shared" si="22"/>
        <v>0</v>
      </c>
      <c r="AE13" s="14">
        <f t="shared" si="23"/>
        <v>9.8313309915497055E-2</v>
      </c>
      <c r="AF13" s="14">
        <f t="shared" si="24"/>
        <v>0.9146916433963187</v>
      </c>
      <c r="AG13" s="14">
        <f t="shared" si="25"/>
        <v>0.84640441917269549</v>
      </c>
      <c r="AH13" s="14">
        <f t="shared" si="26"/>
        <v>3.6720340123668313E-3</v>
      </c>
      <c r="AI13" s="14">
        <f t="shared" si="27"/>
        <v>1.3546144667839835E-3</v>
      </c>
      <c r="AJ13" s="14">
        <f t="shared" si="28"/>
        <v>2.5216763661394845E-2</v>
      </c>
      <c r="AK13" s="14">
        <f t="shared" si="29"/>
        <v>0</v>
      </c>
      <c r="AL13" s="14">
        <f t="shared" si="30"/>
        <v>4.0013317205016596</v>
      </c>
      <c r="AM13" s="14">
        <f t="shared" si="31"/>
        <v>0.90294883594193542</v>
      </c>
      <c r="AN13" s="11">
        <f t="shared" si="2"/>
        <v>0</v>
      </c>
      <c r="AP13">
        <f t="shared" si="32"/>
        <v>53.162999999999997</v>
      </c>
      <c r="AQ13">
        <f>E13</f>
        <v>0.221</v>
      </c>
      <c r="AR13">
        <f t="shared" si="34"/>
        <v>4.548</v>
      </c>
      <c r="AS13">
        <f t="shared" si="35"/>
        <v>0.309</v>
      </c>
      <c r="AT13">
        <f t="shared" si="3"/>
        <v>0</v>
      </c>
      <c r="AU13">
        <f t="shared" si="4"/>
        <v>3.2810000000000001</v>
      </c>
      <c r="AV13">
        <f t="shared" si="36"/>
        <v>17.125</v>
      </c>
      <c r="AW13">
        <f t="shared" si="37"/>
        <v>22.047999999999998</v>
      </c>
      <c r="AX13">
        <f t="shared" si="38"/>
        <v>0.121</v>
      </c>
      <c r="AY13">
        <f t="shared" si="39"/>
        <v>4.7E-2</v>
      </c>
      <c r="AZ13">
        <f t="shared" si="40"/>
        <v>0.36299999999999999</v>
      </c>
      <c r="BA13">
        <f t="shared" si="41"/>
        <v>0</v>
      </c>
      <c r="BB13">
        <f t="shared" si="42"/>
        <v>101.22599999999998</v>
      </c>
      <c r="BD13">
        <f t="shared" si="6"/>
        <v>0.88487017310252991</v>
      </c>
      <c r="BE13">
        <f t="shared" si="7"/>
        <v>2.767134951042997E-3</v>
      </c>
      <c r="BF13">
        <f t="shared" si="8"/>
        <v>8.9211455472734416E-2</v>
      </c>
      <c r="BG13">
        <f t="shared" si="9"/>
        <v>4.0660569774327252E-3</v>
      </c>
      <c r="BH13">
        <f t="shared" si="10"/>
        <v>4.5668392628472811E-2</v>
      </c>
      <c r="BI13">
        <f t="shared" si="11"/>
        <v>0</v>
      </c>
      <c r="BJ13">
        <f t="shared" si="12"/>
        <v>0.4248915751133871</v>
      </c>
      <c r="BK13">
        <f t="shared" si="13"/>
        <v>0.39317086740826074</v>
      </c>
      <c r="BL13">
        <f t="shared" si="14"/>
        <v>1.7057292767989805E-3</v>
      </c>
      <c r="BM13">
        <f t="shared" si="15"/>
        <v>6.292440502966818E-4</v>
      </c>
      <c r="BN13">
        <f t="shared" si="43"/>
        <v>1.1713663843662923E-2</v>
      </c>
      <c r="BO13">
        <f t="shared" si="44"/>
        <v>0</v>
      </c>
      <c r="BP13">
        <f t="shared" si="45"/>
        <v>1.8586942928246193</v>
      </c>
      <c r="BQ13">
        <f t="shared" si="16"/>
        <v>2.1527648392468666</v>
      </c>
    </row>
    <row r="14" spans="1:69" x14ac:dyDescent="0.15">
      <c r="A14" t="s">
        <v>90</v>
      </c>
      <c r="B14">
        <v>972</v>
      </c>
      <c r="C14">
        <f t="shared" si="46"/>
        <v>5.0990195135962297</v>
      </c>
      <c r="D14" s="1">
        <v>53.37</v>
      </c>
      <c r="E14" s="1">
        <v>0.217</v>
      </c>
      <c r="F14" s="1">
        <v>4.2809999999999997</v>
      </c>
      <c r="G14" s="1">
        <v>0.25800000000000001</v>
      </c>
      <c r="H14" s="1">
        <v>3.2210000000000001</v>
      </c>
      <c r="I14" s="1">
        <v>17.213000000000001</v>
      </c>
      <c r="J14" s="1">
        <v>22.13</v>
      </c>
      <c r="K14" s="1">
        <v>0.11799999999999999</v>
      </c>
      <c r="L14" s="1">
        <v>5.3999999999999999E-2</v>
      </c>
      <c r="M14" s="1">
        <v>0.33800000000000002</v>
      </c>
      <c r="O14">
        <f t="shared" si="17"/>
        <v>101.19999999999999</v>
      </c>
      <c r="Q14" s="1">
        <v>46.018000000000001</v>
      </c>
      <c r="R14" s="1">
        <v>79.841999999999999</v>
      </c>
      <c r="S14" s="1">
        <v>11.093999999999999</v>
      </c>
      <c r="V14" s="5">
        <v>12</v>
      </c>
      <c r="W14" s="5">
        <v>4</v>
      </c>
      <c r="X14" s="15">
        <v>0</v>
      </c>
      <c r="Z14" s="14">
        <f t="shared" si="18"/>
        <v>1.9120693587408029</v>
      </c>
      <c r="AA14" s="14">
        <f t="shared" si="19"/>
        <v>5.8483608758538334E-3</v>
      </c>
      <c r="AB14" s="14">
        <f t="shared" si="20"/>
        <v>0.18075143746192546</v>
      </c>
      <c r="AC14" s="14">
        <f t="shared" si="21"/>
        <v>7.3075374498882033E-3</v>
      </c>
      <c r="AD14" s="14">
        <f t="shared" si="22"/>
        <v>0</v>
      </c>
      <c r="AE14" s="14">
        <f t="shared" si="23"/>
        <v>9.6502059894424688E-2</v>
      </c>
      <c r="AF14" s="14">
        <f t="shared" si="24"/>
        <v>0.91926446316051558</v>
      </c>
      <c r="AG14" s="14">
        <f t="shared" si="25"/>
        <v>0.84943452237921135</v>
      </c>
      <c r="AH14" s="14">
        <f t="shared" si="26"/>
        <v>3.580495265117908E-3</v>
      </c>
      <c r="AI14" s="14">
        <f t="shared" si="27"/>
        <v>1.5561497339733894E-3</v>
      </c>
      <c r="AJ14" s="14">
        <f t="shared" si="28"/>
        <v>2.347681593144807E-2</v>
      </c>
      <c r="AK14" s="14">
        <f t="shared" si="29"/>
        <v>0</v>
      </c>
      <c r="AL14" s="14">
        <f t="shared" si="30"/>
        <v>3.9997912008931613</v>
      </c>
      <c r="AM14" s="14">
        <f t="shared" si="31"/>
        <v>0.90499582561138903</v>
      </c>
      <c r="AN14" s="11">
        <f t="shared" si="2"/>
        <v>0</v>
      </c>
      <c r="AP14">
        <f t="shared" si="32"/>
        <v>53.37</v>
      </c>
      <c r="AQ14">
        <f>E14</f>
        <v>0.217</v>
      </c>
      <c r="AR14">
        <f t="shared" si="34"/>
        <v>4.2809999999999997</v>
      </c>
      <c r="AS14">
        <f t="shared" si="35"/>
        <v>0.25800000000000001</v>
      </c>
      <c r="AT14">
        <f t="shared" si="3"/>
        <v>0</v>
      </c>
      <c r="AU14">
        <f t="shared" si="4"/>
        <v>3.2210000000000001</v>
      </c>
      <c r="AV14">
        <f t="shared" si="36"/>
        <v>17.213000000000001</v>
      </c>
      <c r="AW14">
        <f t="shared" si="37"/>
        <v>22.13</v>
      </c>
      <c r="AX14">
        <f t="shared" si="38"/>
        <v>0.11799999999999999</v>
      </c>
      <c r="AY14">
        <f t="shared" si="39"/>
        <v>5.3999999999999999E-2</v>
      </c>
      <c r="AZ14">
        <f t="shared" si="40"/>
        <v>0.33800000000000002</v>
      </c>
      <c r="BA14">
        <f t="shared" si="41"/>
        <v>0</v>
      </c>
      <c r="BB14">
        <f t="shared" si="42"/>
        <v>101.19999999999999</v>
      </c>
      <c r="BD14">
        <f t="shared" si="6"/>
        <v>0.88831557922769644</v>
      </c>
      <c r="BE14">
        <f t="shared" si="7"/>
        <v>2.7170510605263815E-3</v>
      </c>
      <c r="BF14">
        <f t="shared" si="8"/>
        <v>8.3974107493134567E-2</v>
      </c>
      <c r="BG14">
        <f t="shared" si="9"/>
        <v>3.3949601947496546E-3</v>
      </c>
      <c r="BH14">
        <f t="shared" si="10"/>
        <v>4.4833249819052394E-2</v>
      </c>
      <c r="BI14">
        <f t="shared" si="11"/>
        <v>0</v>
      </c>
      <c r="BJ14">
        <f t="shared" si="12"/>
        <v>0.42707495955776542</v>
      </c>
      <c r="BK14">
        <f t="shared" si="13"/>
        <v>0.39463313206389738</v>
      </c>
      <c r="BL14">
        <f t="shared" si="14"/>
        <v>1.6634384682833033E-3</v>
      </c>
      <c r="BM14">
        <f t="shared" si="15"/>
        <v>7.2296124927703873E-4</v>
      </c>
      <c r="BN14">
        <f t="shared" si="43"/>
        <v>1.0906937683631043E-2</v>
      </c>
      <c r="BO14">
        <f t="shared" si="44"/>
        <v>0</v>
      </c>
      <c r="BP14">
        <f t="shared" si="45"/>
        <v>1.8582363768180135</v>
      </c>
      <c r="BQ14">
        <f t="shared" si="16"/>
        <v>2.1524663120319922</v>
      </c>
    </row>
    <row r="15" spans="1:69" x14ac:dyDescent="0.15">
      <c r="A15" t="s">
        <v>91</v>
      </c>
      <c r="B15">
        <v>973</v>
      </c>
      <c r="C15">
        <f t="shared" si="46"/>
        <v>3.9999999999977831</v>
      </c>
      <c r="D15" s="1">
        <v>53.542999999999999</v>
      </c>
      <c r="E15" s="1">
        <v>0.19900000000000001</v>
      </c>
      <c r="F15" s="1">
        <v>3.9140000000000001</v>
      </c>
      <c r="G15" s="1">
        <v>0.24099999999999999</v>
      </c>
      <c r="H15" s="1">
        <v>3.1429999999999998</v>
      </c>
      <c r="I15" s="1">
        <v>17.501999999999999</v>
      </c>
      <c r="J15" s="1">
        <v>22.166</v>
      </c>
      <c r="K15" s="1">
        <v>0.112</v>
      </c>
      <c r="L15" s="1">
        <v>5.2999999999999999E-2</v>
      </c>
      <c r="M15" s="1">
        <v>0.33700000000000002</v>
      </c>
      <c r="O15">
        <f t="shared" si="17"/>
        <v>101.21</v>
      </c>
      <c r="Q15" s="1">
        <v>46.021999999999998</v>
      </c>
      <c r="R15" s="1">
        <v>79.841999999999999</v>
      </c>
      <c r="S15" s="1">
        <v>11.093999999999999</v>
      </c>
      <c r="V15" s="5">
        <v>12</v>
      </c>
      <c r="W15" s="5">
        <v>4</v>
      </c>
      <c r="X15" s="15">
        <v>0</v>
      </c>
      <c r="Z15" s="14">
        <f t="shared" si="18"/>
        <v>1.9177259751998637</v>
      </c>
      <c r="AA15" s="14">
        <f t="shared" si="19"/>
        <v>5.3617297022798827E-3</v>
      </c>
      <c r="AB15" s="14">
        <f t="shared" si="20"/>
        <v>0.16520940380901605</v>
      </c>
      <c r="AC15" s="14">
        <f t="shared" si="21"/>
        <v>6.8241065159305777E-3</v>
      </c>
      <c r="AD15" s="14">
        <f t="shared" si="22"/>
        <v>0</v>
      </c>
      <c r="AE15" s="14">
        <f t="shared" si="23"/>
        <v>9.4138581634886628E-2</v>
      </c>
      <c r="AF15" s="14">
        <f t="shared" si="24"/>
        <v>0.93443477633310923</v>
      </c>
      <c r="AG15" s="14">
        <f t="shared" si="25"/>
        <v>0.85057621283249096</v>
      </c>
      <c r="AH15" s="14">
        <f t="shared" si="26"/>
        <v>3.3974770347135804E-3</v>
      </c>
      <c r="AI15" s="14">
        <f t="shared" si="27"/>
        <v>1.5269010835431247E-3</v>
      </c>
      <c r="AJ15" s="14">
        <f t="shared" si="28"/>
        <v>2.3400751579100799E-2</v>
      </c>
      <c r="AK15" s="14">
        <f t="shared" si="29"/>
        <v>0</v>
      </c>
      <c r="AL15" s="14">
        <f t="shared" si="30"/>
        <v>4.0025959157249344</v>
      </c>
      <c r="AM15" s="14">
        <f t="shared" si="31"/>
        <v>0.90847655064597177</v>
      </c>
      <c r="AN15" s="11">
        <f t="shared" si="2"/>
        <v>0</v>
      </c>
      <c r="AP15">
        <f t="shared" si="32"/>
        <v>53.542999999999999</v>
      </c>
      <c r="AQ15">
        <f t="shared" si="33"/>
        <v>0.19900000000000001</v>
      </c>
      <c r="AR15">
        <f t="shared" si="34"/>
        <v>3.9140000000000001</v>
      </c>
      <c r="AS15">
        <f t="shared" si="35"/>
        <v>0.24099999999999999</v>
      </c>
      <c r="AT15">
        <f t="shared" si="3"/>
        <v>0</v>
      </c>
      <c r="AU15">
        <f t="shared" si="4"/>
        <v>3.1429999999999998</v>
      </c>
      <c r="AV15">
        <f t="shared" si="36"/>
        <v>17.501999999999999</v>
      </c>
      <c r="AW15">
        <f t="shared" si="37"/>
        <v>22.166</v>
      </c>
      <c r="AX15">
        <f t="shared" si="38"/>
        <v>0.112</v>
      </c>
      <c r="AY15">
        <f t="shared" si="39"/>
        <v>5.2999999999999999E-2</v>
      </c>
      <c r="AZ15">
        <f t="shared" si="40"/>
        <v>0.33700000000000002</v>
      </c>
      <c r="BA15">
        <f t="shared" si="41"/>
        <v>0</v>
      </c>
      <c r="BB15">
        <f t="shared" si="42"/>
        <v>101.21</v>
      </c>
      <c r="BD15">
        <f t="shared" si="6"/>
        <v>0.89119507323568581</v>
      </c>
      <c r="BE15">
        <f t="shared" si="7"/>
        <v>2.4916735532016128E-3</v>
      </c>
      <c r="BF15">
        <f t="shared" si="8"/>
        <v>7.6775205963122803E-2</v>
      </c>
      <c r="BG15">
        <f t="shared" si="9"/>
        <v>3.1712612671886305E-3</v>
      </c>
      <c r="BH15">
        <f t="shared" si="10"/>
        <v>4.3747564166805857E-2</v>
      </c>
      <c r="BI15">
        <f t="shared" si="11"/>
        <v>0</v>
      </c>
      <c r="BJ15">
        <f t="shared" si="12"/>
        <v>0.43424539256259859</v>
      </c>
      <c r="BK15">
        <f t="shared" si="13"/>
        <v>0.39527510191271353</v>
      </c>
      <c r="BL15">
        <f t="shared" si="14"/>
        <v>1.5788568512519489E-3</v>
      </c>
      <c r="BM15">
        <f t="shared" si="15"/>
        <v>7.0957307799413059E-4</v>
      </c>
      <c r="BN15">
        <f t="shared" si="43"/>
        <v>1.0874668637229768E-2</v>
      </c>
      <c r="BO15">
        <f t="shared" si="44"/>
        <v>0</v>
      </c>
      <c r="BP15">
        <f t="shared" si="45"/>
        <v>1.8600643712277931</v>
      </c>
      <c r="BQ15">
        <f t="shared" si="16"/>
        <v>2.151858816091885</v>
      </c>
    </row>
    <row r="16" spans="1:69" x14ac:dyDescent="0.15">
      <c r="A16" t="s">
        <v>92</v>
      </c>
      <c r="B16">
        <v>974</v>
      </c>
      <c r="C16">
        <f t="shared" si="46"/>
        <v>6.0827625302992292</v>
      </c>
      <c r="D16" s="1">
        <v>53.655999999999999</v>
      </c>
      <c r="E16" s="1">
        <v>0.188</v>
      </c>
      <c r="F16" s="1">
        <v>3.6680000000000001</v>
      </c>
      <c r="G16" s="1">
        <v>0.24299999999999999</v>
      </c>
      <c r="H16" s="1">
        <v>3.109</v>
      </c>
      <c r="I16" s="1">
        <v>17.509</v>
      </c>
      <c r="J16" s="1">
        <v>22.257999999999999</v>
      </c>
      <c r="K16" s="1">
        <v>0.104</v>
      </c>
      <c r="L16" s="1">
        <v>4.5999999999999999E-2</v>
      </c>
      <c r="M16" s="1">
        <v>0.32</v>
      </c>
      <c r="O16">
        <f t="shared" si="17"/>
        <v>101.101</v>
      </c>
      <c r="Q16" s="1">
        <v>46.027999999999999</v>
      </c>
      <c r="R16" s="1">
        <v>79.843000000000004</v>
      </c>
      <c r="S16" s="1">
        <v>11.093999999999999</v>
      </c>
      <c r="V16" s="5">
        <v>12</v>
      </c>
      <c r="W16" s="5">
        <v>4</v>
      </c>
      <c r="X16" s="15">
        <v>0</v>
      </c>
      <c r="Z16" s="14">
        <f t="shared" si="18"/>
        <v>1.923741101105835</v>
      </c>
      <c r="AA16" s="14">
        <f t="shared" si="19"/>
        <v>5.0705394967114617E-3</v>
      </c>
      <c r="AB16" s="14">
        <f t="shared" si="20"/>
        <v>0.15498431580447733</v>
      </c>
      <c r="AC16" s="14">
        <f t="shared" si="21"/>
        <v>6.8877838343913223E-3</v>
      </c>
      <c r="AD16" s="14">
        <f t="shared" si="22"/>
        <v>0</v>
      </c>
      <c r="AE16" s="14">
        <f t="shared" si="23"/>
        <v>9.3215572751341555E-2</v>
      </c>
      <c r="AF16" s="14">
        <f t="shared" si="24"/>
        <v>0.93576573151234754</v>
      </c>
      <c r="AG16" s="14">
        <f t="shared" si="25"/>
        <v>0.85498111693273171</v>
      </c>
      <c r="AH16" s="14">
        <f t="shared" si="26"/>
        <v>3.1580305517058815E-3</v>
      </c>
      <c r="AI16" s="14">
        <f t="shared" si="27"/>
        <v>1.3265919149830932E-3</v>
      </c>
      <c r="AJ16" s="14">
        <f t="shared" si="28"/>
        <v>2.2243051346986283E-2</v>
      </c>
      <c r="AK16" s="14">
        <f t="shared" si="29"/>
        <v>0</v>
      </c>
      <c r="AL16" s="14">
        <f t="shared" si="30"/>
        <v>4.0013738352515116</v>
      </c>
      <c r="AM16" s="14">
        <f t="shared" si="31"/>
        <v>0.90940984800686531</v>
      </c>
      <c r="AN16" s="11">
        <f t="shared" si="2"/>
        <v>0</v>
      </c>
      <c r="AP16">
        <f t="shared" si="32"/>
        <v>53.655999999999999</v>
      </c>
      <c r="AQ16">
        <f t="shared" si="33"/>
        <v>0.188</v>
      </c>
      <c r="AR16">
        <f t="shared" si="34"/>
        <v>3.6680000000000001</v>
      </c>
      <c r="AS16">
        <f t="shared" si="35"/>
        <v>0.24299999999999999</v>
      </c>
      <c r="AT16">
        <f t="shared" si="3"/>
        <v>0</v>
      </c>
      <c r="AU16">
        <f t="shared" si="4"/>
        <v>3.109</v>
      </c>
      <c r="AV16">
        <f t="shared" si="36"/>
        <v>17.509</v>
      </c>
      <c r="AW16">
        <f t="shared" si="37"/>
        <v>22.257999999999999</v>
      </c>
      <c r="AX16">
        <f t="shared" si="38"/>
        <v>0.104</v>
      </c>
      <c r="AY16">
        <f t="shared" si="39"/>
        <v>4.5999999999999999E-2</v>
      </c>
      <c r="AZ16">
        <f t="shared" si="40"/>
        <v>0.32</v>
      </c>
      <c r="BA16">
        <f t="shared" si="41"/>
        <v>0</v>
      </c>
      <c r="BB16">
        <f t="shared" si="42"/>
        <v>101.101</v>
      </c>
      <c r="BD16">
        <f t="shared" si="6"/>
        <v>0.89307589880159788</v>
      </c>
      <c r="BE16">
        <f t="shared" si="7"/>
        <v>2.3539428542809207E-3</v>
      </c>
      <c r="BF16">
        <f t="shared" si="8"/>
        <v>7.1949784229109456E-2</v>
      </c>
      <c r="BG16">
        <f t="shared" si="9"/>
        <v>3.1975787880781626E-3</v>
      </c>
      <c r="BH16">
        <f t="shared" si="10"/>
        <v>4.3274316574800964E-2</v>
      </c>
      <c r="BI16">
        <f t="shared" si="11"/>
        <v>0</v>
      </c>
      <c r="BJ16">
        <f t="shared" si="12"/>
        <v>0.43441907087067416</v>
      </c>
      <c r="BK16">
        <f t="shared" si="13"/>
        <v>0.39691569152635464</v>
      </c>
      <c r="BL16">
        <f t="shared" si="14"/>
        <v>1.4660813618768097E-3</v>
      </c>
      <c r="BM16">
        <f t="shared" si="15"/>
        <v>6.1585587901377367E-4</v>
      </c>
      <c r="BN16">
        <f t="shared" si="43"/>
        <v>1.0326094848408088E-2</v>
      </c>
      <c r="BO16">
        <f t="shared" si="44"/>
        <v>0</v>
      </c>
      <c r="BP16">
        <f t="shared" si="45"/>
        <v>1.8575943157341945</v>
      </c>
      <c r="BQ16">
        <f t="shared" si="16"/>
        <v>2.1540622736402</v>
      </c>
    </row>
    <row r="17" spans="1:69" x14ac:dyDescent="0.15">
      <c r="A17" t="s">
        <v>93</v>
      </c>
      <c r="B17">
        <v>975</v>
      </c>
      <c r="C17">
        <f t="shared" si="46"/>
        <v>5.000000000002558</v>
      </c>
      <c r="D17" s="1">
        <v>53.798000000000002</v>
      </c>
      <c r="E17" s="1">
        <v>0.18</v>
      </c>
      <c r="F17" s="1">
        <v>3.407</v>
      </c>
      <c r="G17" s="1">
        <v>0.247</v>
      </c>
      <c r="H17" s="1">
        <v>3.0030000000000001</v>
      </c>
      <c r="I17" s="1">
        <v>17.536999999999999</v>
      </c>
      <c r="J17" s="1">
        <v>22.347999999999999</v>
      </c>
      <c r="K17" s="1">
        <v>0.113</v>
      </c>
      <c r="L17" s="1">
        <v>5.0999999999999997E-2</v>
      </c>
      <c r="M17" s="1">
        <v>0.29099999999999998</v>
      </c>
      <c r="O17">
        <f t="shared" si="17"/>
        <v>100.97499999999999</v>
      </c>
      <c r="Q17" s="1">
        <v>46.033000000000001</v>
      </c>
      <c r="R17" s="1">
        <v>79.843000000000004</v>
      </c>
      <c r="S17" s="1">
        <v>11.093999999999999</v>
      </c>
      <c r="V17" s="5">
        <v>12</v>
      </c>
      <c r="W17" s="5">
        <v>4</v>
      </c>
      <c r="X17" s="15">
        <v>0</v>
      </c>
      <c r="Z17" s="14">
        <f t="shared" si="18"/>
        <v>1.930581436089803</v>
      </c>
      <c r="AA17" s="14">
        <f t="shared" si="19"/>
        <v>4.8591744443555202E-3</v>
      </c>
      <c r="AB17" s="14">
        <f t="shared" si="20"/>
        <v>0.14408680841844987</v>
      </c>
      <c r="AC17" s="14">
        <f t="shared" si="21"/>
        <v>7.0075120486512849E-3</v>
      </c>
      <c r="AD17" s="14">
        <f t="shared" si="22"/>
        <v>0</v>
      </c>
      <c r="AE17" s="14">
        <f t="shared" si="23"/>
        <v>9.0119079533218016E-2</v>
      </c>
      <c r="AF17" s="14">
        <f t="shared" si="24"/>
        <v>0.93811215023037342</v>
      </c>
      <c r="AG17" s="14">
        <f t="shared" si="25"/>
        <v>0.85921670557240959</v>
      </c>
      <c r="AH17" s="14">
        <f t="shared" si="26"/>
        <v>3.4344333765903672E-3</v>
      </c>
      <c r="AI17" s="14">
        <f t="shared" si="27"/>
        <v>1.4721204821480484E-3</v>
      </c>
      <c r="AJ17" s="14">
        <f t="shared" si="28"/>
        <v>2.0245618072586586E-2</v>
      </c>
      <c r="AK17" s="14">
        <f t="shared" si="29"/>
        <v>0</v>
      </c>
      <c r="AL17" s="14">
        <f t="shared" si="30"/>
        <v>3.9991350382685851</v>
      </c>
      <c r="AM17" s="14">
        <f t="shared" si="31"/>
        <v>0.91235523982875144</v>
      </c>
      <c r="AN17" s="11">
        <f t="shared" si="2"/>
        <v>0</v>
      </c>
      <c r="AP17">
        <f t="shared" si="32"/>
        <v>53.798000000000002</v>
      </c>
      <c r="AQ17">
        <f t="shared" si="33"/>
        <v>0.18</v>
      </c>
      <c r="AR17">
        <f t="shared" si="34"/>
        <v>3.407</v>
      </c>
      <c r="AS17">
        <f t="shared" si="35"/>
        <v>0.247</v>
      </c>
      <c r="AT17">
        <f t="shared" si="3"/>
        <v>0</v>
      </c>
      <c r="AU17">
        <f t="shared" si="4"/>
        <v>3.0030000000000001</v>
      </c>
      <c r="AV17">
        <f t="shared" si="36"/>
        <v>17.536999999999999</v>
      </c>
      <c r="AW17">
        <f t="shared" si="37"/>
        <v>22.347999999999999</v>
      </c>
      <c r="AX17">
        <f t="shared" si="38"/>
        <v>0.113</v>
      </c>
      <c r="AY17">
        <f t="shared" si="39"/>
        <v>5.0999999999999997E-2</v>
      </c>
      <c r="AZ17">
        <f t="shared" si="40"/>
        <v>0.29099999999999998</v>
      </c>
      <c r="BA17">
        <f t="shared" si="41"/>
        <v>0</v>
      </c>
      <c r="BB17">
        <f t="shared" si="42"/>
        <v>100.97499999999999</v>
      </c>
      <c r="BD17">
        <f t="shared" si="6"/>
        <v>0.895439414114514</v>
      </c>
      <c r="BE17">
        <f t="shared" si="7"/>
        <v>2.25377507324769E-3</v>
      </c>
      <c r="BF17">
        <f t="shared" si="8"/>
        <v>6.6830129462534332E-2</v>
      </c>
      <c r="BG17">
        <f t="shared" si="9"/>
        <v>3.2502138298572273E-3</v>
      </c>
      <c r="BH17">
        <f t="shared" si="10"/>
        <v>4.1798897611491567E-2</v>
      </c>
      <c r="BI17">
        <f t="shared" si="11"/>
        <v>0</v>
      </c>
      <c r="BJ17">
        <f t="shared" si="12"/>
        <v>0.4351137841029763</v>
      </c>
      <c r="BK17">
        <f t="shared" si="13"/>
        <v>0.3985206161483949</v>
      </c>
      <c r="BL17">
        <f t="shared" si="14"/>
        <v>1.5929537874238414E-3</v>
      </c>
      <c r="BM17">
        <f t="shared" si="15"/>
        <v>6.8279673542831433E-4</v>
      </c>
      <c r="BN17">
        <f t="shared" si="43"/>
        <v>9.390292502771104E-3</v>
      </c>
      <c r="BO17">
        <f t="shared" si="44"/>
        <v>0</v>
      </c>
      <c r="BP17">
        <f t="shared" si="45"/>
        <v>1.8548728733686393</v>
      </c>
      <c r="BQ17">
        <f t="shared" si="16"/>
        <v>2.1560157009605443</v>
      </c>
    </row>
    <row r="18" spans="1:69" x14ac:dyDescent="0.15">
      <c r="A18" t="s">
        <v>94</v>
      </c>
      <c r="B18">
        <v>976</v>
      </c>
      <c r="C18">
        <f t="shared" si="46"/>
        <v>4.1231056256132215</v>
      </c>
      <c r="D18" s="1">
        <v>53.887</v>
      </c>
      <c r="E18" s="1">
        <v>0.17100000000000001</v>
      </c>
      <c r="F18" s="1">
        <v>3.1659999999999999</v>
      </c>
      <c r="G18" s="1">
        <v>0.25</v>
      </c>
      <c r="H18" s="1">
        <v>2.9689999999999999</v>
      </c>
      <c r="I18" s="1">
        <v>17.579000000000001</v>
      </c>
      <c r="J18" s="1">
        <v>22.44</v>
      </c>
      <c r="K18" s="1">
        <v>0.104</v>
      </c>
      <c r="L18" s="1">
        <v>5.0999999999999997E-2</v>
      </c>
      <c r="M18" s="1">
        <v>0.29899999999999999</v>
      </c>
      <c r="O18">
        <f t="shared" si="17"/>
        <v>100.916</v>
      </c>
      <c r="Q18" s="1">
        <v>46.036999999999999</v>
      </c>
      <c r="R18" s="1">
        <v>79.843999999999994</v>
      </c>
      <c r="S18" s="1">
        <v>11.093999999999999</v>
      </c>
      <c r="V18" s="5">
        <v>12</v>
      </c>
      <c r="W18" s="5">
        <v>4</v>
      </c>
      <c r="X18" s="15">
        <v>0</v>
      </c>
      <c r="Z18" s="14">
        <f t="shared" si="18"/>
        <v>1.9352236700148699</v>
      </c>
      <c r="AA18" s="14">
        <f t="shared" si="19"/>
        <v>4.6196732790173296E-3</v>
      </c>
      <c r="AB18" s="14">
        <f t="shared" si="20"/>
        <v>0.13399486777740219</v>
      </c>
      <c r="AC18" s="14">
        <f t="shared" si="21"/>
        <v>7.0979359234159762E-3</v>
      </c>
      <c r="AD18" s="14">
        <f t="shared" si="22"/>
        <v>0</v>
      </c>
      <c r="AE18" s="14">
        <f t="shared" si="23"/>
        <v>8.916548547655985E-2</v>
      </c>
      <c r="AF18" s="14">
        <f t="shared" si="24"/>
        <v>0.94106320028080803</v>
      </c>
      <c r="AG18" s="14">
        <f t="shared" si="25"/>
        <v>0.86340004727893493</v>
      </c>
      <c r="AH18" s="14">
        <f t="shared" si="26"/>
        <v>3.1632619527639694E-3</v>
      </c>
      <c r="AI18" s="14">
        <f t="shared" si="27"/>
        <v>1.4732231039939513E-3</v>
      </c>
      <c r="AJ18" s="14">
        <f t="shared" si="28"/>
        <v>2.0817779535874194E-2</v>
      </c>
      <c r="AK18" s="14">
        <f t="shared" si="29"/>
        <v>0</v>
      </c>
      <c r="AL18" s="14">
        <f t="shared" si="30"/>
        <v>4.0000191446236411</v>
      </c>
      <c r="AM18" s="14">
        <f t="shared" si="31"/>
        <v>0.91345078358887832</v>
      </c>
      <c r="AN18" s="11">
        <f t="shared" si="2"/>
        <v>0</v>
      </c>
      <c r="AP18">
        <f t="shared" si="32"/>
        <v>53.887</v>
      </c>
      <c r="AQ18">
        <f t="shared" si="33"/>
        <v>0.17100000000000001</v>
      </c>
      <c r="AR18">
        <f t="shared" si="34"/>
        <v>3.1659999999999999</v>
      </c>
      <c r="AS18">
        <f t="shared" si="35"/>
        <v>0.25</v>
      </c>
      <c r="AT18">
        <f t="shared" si="3"/>
        <v>0</v>
      </c>
      <c r="AU18">
        <f t="shared" si="4"/>
        <v>2.9689999999999999</v>
      </c>
      <c r="AV18">
        <f t="shared" si="36"/>
        <v>17.579000000000001</v>
      </c>
      <c r="AW18">
        <f t="shared" si="37"/>
        <v>22.44</v>
      </c>
      <c r="AX18">
        <f t="shared" si="38"/>
        <v>0.104</v>
      </c>
      <c r="AY18">
        <f t="shared" si="39"/>
        <v>5.0999999999999997E-2</v>
      </c>
      <c r="AZ18">
        <f t="shared" si="40"/>
        <v>0.29899999999999999</v>
      </c>
      <c r="BA18">
        <f t="shared" si="41"/>
        <v>0</v>
      </c>
      <c r="BB18">
        <f t="shared" si="42"/>
        <v>100.916</v>
      </c>
      <c r="BD18">
        <f t="shared" si="6"/>
        <v>0.89692077230359524</v>
      </c>
      <c r="BE18">
        <f t="shared" si="7"/>
        <v>2.1410863195853056E-3</v>
      </c>
      <c r="BF18">
        <f t="shared" si="8"/>
        <v>6.210278540604159E-2</v>
      </c>
      <c r="BG18">
        <f t="shared" si="9"/>
        <v>3.2896901111915257E-3</v>
      </c>
      <c r="BH18">
        <f t="shared" si="10"/>
        <v>4.1325650019486668E-2</v>
      </c>
      <c r="BI18">
        <f t="shared" si="11"/>
        <v>0</v>
      </c>
      <c r="BJ18">
        <f t="shared" si="12"/>
        <v>0.43615585395142964</v>
      </c>
      <c r="BK18">
        <f t="shared" si="13"/>
        <v>0.40016120576203607</v>
      </c>
      <c r="BL18">
        <f t="shared" si="14"/>
        <v>1.4660813618768097E-3</v>
      </c>
      <c r="BM18">
        <f t="shared" si="15"/>
        <v>6.8279673542831433E-4</v>
      </c>
      <c r="BN18">
        <f t="shared" si="43"/>
        <v>9.6484448739813065E-3</v>
      </c>
      <c r="BO18">
        <f t="shared" si="44"/>
        <v>0</v>
      </c>
      <c r="BP18">
        <f t="shared" si="45"/>
        <v>1.8538943668446526</v>
      </c>
      <c r="BQ18">
        <f t="shared" si="16"/>
        <v>2.1576305619999885</v>
      </c>
    </row>
    <row r="19" spans="1:69" x14ac:dyDescent="0.15">
      <c r="A19" t="s">
        <v>95</v>
      </c>
      <c r="B19">
        <v>977</v>
      </c>
      <c r="C19">
        <f t="shared" si="46"/>
        <v>5.000000000002558</v>
      </c>
      <c r="D19" s="1">
        <v>53.908999999999999</v>
      </c>
      <c r="E19" s="1">
        <v>0.17799999999999999</v>
      </c>
      <c r="F19" s="1">
        <v>2.9590000000000001</v>
      </c>
      <c r="G19" s="1">
        <v>0.26400000000000001</v>
      </c>
      <c r="H19" s="1">
        <v>2.903</v>
      </c>
      <c r="I19" s="1">
        <v>17.625</v>
      </c>
      <c r="J19" s="1">
        <v>22.613</v>
      </c>
      <c r="K19" s="1">
        <v>0.10100000000000001</v>
      </c>
      <c r="L19" s="1">
        <v>5.8000000000000003E-2</v>
      </c>
      <c r="M19" s="1">
        <v>0.27100000000000002</v>
      </c>
      <c r="O19">
        <f t="shared" si="17"/>
        <v>100.881</v>
      </c>
      <c r="Q19" s="1">
        <v>46.042000000000002</v>
      </c>
      <c r="R19" s="1">
        <v>79.843999999999994</v>
      </c>
      <c r="S19" s="1">
        <v>11.093999999999999</v>
      </c>
      <c r="V19" s="5">
        <v>12</v>
      </c>
      <c r="W19" s="5">
        <v>4</v>
      </c>
      <c r="X19" s="15">
        <v>0</v>
      </c>
      <c r="Z19" s="14">
        <f t="shared" si="18"/>
        <v>1.937406662918282</v>
      </c>
      <c r="AA19" s="14">
        <f t="shared" si="19"/>
        <v>4.8122425145145087E-3</v>
      </c>
      <c r="AB19" s="14">
        <f t="shared" si="20"/>
        <v>0.12532409327797797</v>
      </c>
      <c r="AC19" s="14">
        <f t="shared" si="21"/>
        <v>7.5008131090345941E-3</v>
      </c>
      <c r="AD19" s="14">
        <f t="shared" si="22"/>
        <v>0</v>
      </c>
      <c r="AE19" s="14">
        <f t="shared" si="23"/>
        <v>8.7246089186387807E-2</v>
      </c>
      <c r="AF19" s="14">
        <f t="shared" si="24"/>
        <v>0.94420457951321934</v>
      </c>
      <c r="AG19" s="14">
        <f t="shared" si="25"/>
        <v>0.87068236909755015</v>
      </c>
      <c r="AH19" s="14">
        <f t="shared" si="26"/>
        <v>3.074224251707368E-3</v>
      </c>
      <c r="AI19" s="14">
        <f t="shared" si="27"/>
        <v>1.6766356282617882E-3</v>
      </c>
      <c r="AJ19" s="14">
        <f t="shared" si="28"/>
        <v>1.8881863753523961E-2</v>
      </c>
      <c r="AK19" s="14">
        <f t="shared" si="29"/>
        <v>0</v>
      </c>
      <c r="AL19" s="14">
        <f t="shared" si="30"/>
        <v>4.0008095732504598</v>
      </c>
      <c r="AM19" s="14">
        <f t="shared" si="31"/>
        <v>0.91541419106705058</v>
      </c>
      <c r="AN19" s="11">
        <f t="shared" si="2"/>
        <v>0</v>
      </c>
      <c r="AP19">
        <f t="shared" si="32"/>
        <v>53.908999999999999</v>
      </c>
      <c r="AQ19">
        <f t="shared" si="33"/>
        <v>0.17799999999999999</v>
      </c>
      <c r="AR19">
        <f t="shared" si="34"/>
        <v>2.9590000000000001</v>
      </c>
      <c r="AS19">
        <f t="shared" si="35"/>
        <v>0.26400000000000001</v>
      </c>
      <c r="AT19">
        <f t="shared" si="3"/>
        <v>0</v>
      </c>
      <c r="AU19">
        <f t="shared" si="4"/>
        <v>2.903</v>
      </c>
      <c r="AV19">
        <f t="shared" si="36"/>
        <v>17.625</v>
      </c>
      <c r="AW19">
        <f t="shared" si="37"/>
        <v>22.613</v>
      </c>
      <c r="AX19">
        <f t="shared" si="38"/>
        <v>0.10100000000000001</v>
      </c>
      <c r="AY19">
        <f t="shared" si="39"/>
        <v>5.8000000000000003E-2</v>
      </c>
      <c r="AZ19">
        <f t="shared" si="40"/>
        <v>0.27100000000000002</v>
      </c>
      <c r="BA19">
        <f t="shared" si="41"/>
        <v>0</v>
      </c>
      <c r="BB19">
        <f t="shared" si="42"/>
        <v>100.881</v>
      </c>
      <c r="BD19">
        <f t="shared" si="6"/>
        <v>0.89728695073235687</v>
      </c>
      <c r="BE19">
        <f t="shared" si="7"/>
        <v>2.2287331279893822E-3</v>
      </c>
      <c r="BF19">
        <f t="shared" si="8"/>
        <v>5.80423695566889E-2</v>
      </c>
      <c r="BG19">
        <f t="shared" si="9"/>
        <v>3.473912757418251E-3</v>
      </c>
      <c r="BH19">
        <f t="shared" si="10"/>
        <v>4.0406992929124218E-2</v>
      </c>
      <c r="BI19">
        <f t="shared" si="11"/>
        <v>0</v>
      </c>
      <c r="BJ19">
        <f t="shared" si="12"/>
        <v>0.43729716854735462</v>
      </c>
      <c r="BK19">
        <f t="shared" si="13"/>
        <v>0.40324622753551342</v>
      </c>
      <c r="BL19">
        <f t="shared" si="14"/>
        <v>1.4237905533611326E-3</v>
      </c>
      <c r="BM19">
        <f t="shared" si="15"/>
        <v>7.7651393440867126E-4</v>
      </c>
      <c r="BN19">
        <f t="shared" si="43"/>
        <v>8.7449115747455994E-3</v>
      </c>
      <c r="BO19">
        <f t="shared" si="44"/>
        <v>0</v>
      </c>
      <c r="BP19">
        <f t="shared" si="45"/>
        <v>1.8529275712489612</v>
      </c>
      <c r="BQ19">
        <f t="shared" si="16"/>
        <v>2.1591829250798638</v>
      </c>
    </row>
    <row r="20" spans="1:69" x14ac:dyDescent="0.15">
      <c r="A20" t="s">
        <v>96</v>
      </c>
      <c r="B20">
        <v>978</v>
      </c>
      <c r="C20">
        <f t="shared" si="46"/>
        <v>6.0827625302992292</v>
      </c>
      <c r="D20" s="1">
        <v>53.859000000000002</v>
      </c>
      <c r="E20" s="1">
        <v>0.18099999999999999</v>
      </c>
      <c r="F20" s="1">
        <v>2.9169999999999998</v>
      </c>
      <c r="G20" s="1">
        <v>0.26900000000000002</v>
      </c>
      <c r="H20" s="1">
        <v>2.9060000000000001</v>
      </c>
      <c r="I20" s="1">
        <v>17.582000000000001</v>
      </c>
      <c r="J20" s="1">
        <v>22.693999999999999</v>
      </c>
      <c r="K20" s="1">
        <v>9.4E-2</v>
      </c>
      <c r="L20" s="1">
        <v>5.1999999999999998E-2</v>
      </c>
      <c r="M20" s="1">
        <v>0.255</v>
      </c>
      <c r="O20">
        <f t="shared" si="17"/>
        <v>100.809</v>
      </c>
      <c r="Q20" s="1">
        <v>46.048000000000002</v>
      </c>
      <c r="R20" s="1">
        <v>79.844999999999999</v>
      </c>
      <c r="S20" s="1">
        <v>11.093999999999999</v>
      </c>
      <c r="V20" s="5">
        <v>12</v>
      </c>
      <c r="W20" s="5">
        <v>4</v>
      </c>
      <c r="X20" s="15">
        <v>0</v>
      </c>
      <c r="Z20" s="14">
        <f t="shared" si="18"/>
        <v>1.9375231607674486</v>
      </c>
      <c r="AA20" s="14">
        <f t="shared" si="19"/>
        <v>4.8981849787179061E-3</v>
      </c>
      <c r="AB20" s="14">
        <f t="shared" si="20"/>
        <v>0.12366737404176475</v>
      </c>
      <c r="AC20" s="14">
        <f t="shared" si="21"/>
        <v>7.6504292239542131E-3</v>
      </c>
      <c r="AD20" s="14">
        <f t="shared" si="22"/>
        <v>0</v>
      </c>
      <c r="AE20" s="14">
        <f t="shared" si="23"/>
        <v>8.7422585570522987E-2</v>
      </c>
      <c r="AF20" s="14">
        <f t="shared" si="24"/>
        <v>0.94283209179166139</v>
      </c>
      <c r="AG20" s="14">
        <f t="shared" si="25"/>
        <v>0.87466494677673812</v>
      </c>
      <c r="AH20" s="14">
        <f t="shared" si="26"/>
        <v>2.8639875651289529E-3</v>
      </c>
      <c r="AI20" s="14">
        <f t="shared" si="27"/>
        <v>1.5046765221459276E-3</v>
      </c>
      <c r="AJ20" s="14">
        <f t="shared" si="28"/>
        <v>1.7784630765781729E-2</v>
      </c>
      <c r="AK20" s="14">
        <f t="shared" si="29"/>
        <v>0</v>
      </c>
      <c r="AL20" s="14">
        <f t="shared" si="30"/>
        <v>4.0008120680038646</v>
      </c>
      <c r="AM20" s="14">
        <f t="shared" si="31"/>
        <v>0.91514468461880161</v>
      </c>
      <c r="AN20" s="11">
        <f t="shared" si="2"/>
        <v>0</v>
      </c>
      <c r="AP20">
        <f t="shared" si="32"/>
        <v>53.859000000000002</v>
      </c>
      <c r="AQ20">
        <f t="shared" si="33"/>
        <v>0.18099999999999999</v>
      </c>
      <c r="AR20">
        <f t="shared" si="34"/>
        <v>2.9169999999999998</v>
      </c>
      <c r="AS20">
        <f t="shared" si="35"/>
        <v>0.26900000000000002</v>
      </c>
      <c r="AT20">
        <f t="shared" si="3"/>
        <v>0</v>
      </c>
      <c r="AU20">
        <f t="shared" si="4"/>
        <v>2.9060000000000001</v>
      </c>
      <c r="AV20">
        <f t="shared" si="36"/>
        <v>17.582000000000001</v>
      </c>
      <c r="AW20">
        <f t="shared" si="37"/>
        <v>22.693999999999999</v>
      </c>
      <c r="AX20">
        <f t="shared" si="38"/>
        <v>9.4E-2</v>
      </c>
      <c r="AY20">
        <f t="shared" si="39"/>
        <v>5.1999999999999998E-2</v>
      </c>
      <c r="AZ20">
        <f t="shared" si="40"/>
        <v>0.255</v>
      </c>
      <c r="BA20">
        <f t="shared" si="41"/>
        <v>0</v>
      </c>
      <c r="BB20">
        <f t="shared" si="42"/>
        <v>100.809</v>
      </c>
      <c r="BD20">
        <f t="shared" si="6"/>
        <v>0.8964547270306259</v>
      </c>
      <c r="BE20">
        <f t="shared" si="7"/>
        <v>2.2662960458768437E-3</v>
      </c>
      <c r="BF20">
        <f t="shared" si="8"/>
        <v>5.7218517065515888E-2</v>
      </c>
      <c r="BG20">
        <f t="shared" si="9"/>
        <v>3.5397065596420819E-3</v>
      </c>
      <c r="BH20">
        <f t="shared" si="10"/>
        <v>4.0448750069595238E-2</v>
      </c>
      <c r="BI20">
        <f t="shared" si="11"/>
        <v>0</v>
      </c>
      <c r="BJ20">
        <f t="shared" si="12"/>
        <v>0.43623028751203341</v>
      </c>
      <c r="BK20">
        <f t="shared" si="13"/>
        <v>0.40469065969534962</v>
      </c>
      <c r="BL20">
        <f t="shared" si="14"/>
        <v>1.3251120001578857E-3</v>
      </c>
      <c r="BM20">
        <f t="shared" si="15"/>
        <v>6.9618490671122246E-4</v>
      </c>
      <c r="BN20">
        <f t="shared" si="43"/>
        <v>8.2286068323251943E-3</v>
      </c>
      <c r="BO20">
        <f t="shared" si="44"/>
        <v>0</v>
      </c>
      <c r="BP20">
        <f t="shared" si="45"/>
        <v>1.8510988477178332</v>
      </c>
      <c r="BQ20">
        <f t="shared" si="16"/>
        <v>2.1613173564104105</v>
      </c>
    </row>
    <row r="21" spans="1:69" x14ac:dyDescent="0.15">
      <c r="A21" t="s">
        <v>97</v>
      </c>
      <c r="B21">
        <v>979</v>
      </c>
      <c r="C21">
        <f t="shared" si="46"/>
        <v>4.9999999999954525</v>
      </c>
      <c r="D21" s="1">
        <v>53.978000000000002</v>
      </c>
      <c r="E21" s="1">
        <v>0.18</v>
      </c>
      <c r="F21" s="1">
        <v>2.903</v>
      </c>
      <c r="G21" s="1">
        <v>0.28999999999999998</v>
      </c>
      <c r="H21" s="1">
        <v>2.863</v>
      </c>
      <c r="I21" s="1">
        <v>17.571999999999999</v>
      </c>
      <c r="J21" s="1">
        <v>22.757999999999999</v>
      </c>
      <c r="K21" s="1">
        <v>9.1999999999999998E-2</v>
      </c>
      <c r="L21" s="1">
        <v>4.9000000000000002E-2</v>
      </c>
      <c r="M21" s="1">
        <v>0.28399999999999997</v>
      </c>
      <c r="O21">
        <f t="shared" si="17"/>
        <v>100.96900000000001</v>
      </c>
      <c r="Q21" s="1">
        <v>46.052999999999997</v>
      </c>
      <c r="R21" s="1">
        <v>79.844999999999999</v>
      </c>
      <c r="S21" s="1">
        <v>11.093999999999999</v>
      </c>
      <c r="V21" s="5">
        <v>12</v>
      </c>
      <c r="W21" s="5">
        <v>4</v>
      </c>
      <c r="X21" s="15">
        <v>0</v>
      </c>
      <c r="Z21" s="14">
        <f t="shared" si="18"/>
        <v>1.9385687174414648</v>
      </c>
      <c r="AA21" s="14">
        <f t="shared" si="19"/>
        <v>4.8630071328521034E-3</v>
      </c>
      <c r="AB21" s="14">
        <f t="shared" si="20"/>
        <v>0.12286877828264667</v>
      </c>
      <c r="AC21" s="14">
        <f t="shared" si="21"/>
        <v>8.2339327166981863E-3</v>
      </c>
      <c r="AD21" s="14">
        <f t="shared" si="22"/>
        <v>0</v>
      </c>
      <c r="AE21" s="14">
        <f t="shared" si="23"/>
        <v>8.5985491707803965E-2</v>
      </c>
      <c r="AF21" s="14">
        <f t="shared" si="24"/>
        <v>0.94072583156881917</v>
      </c>
      <c r="AG21" s="14">
        <f t="shared" si="25"/>
        <v>0.87567017649491863</v>
      </c>
      <c r="AH21" s="14">
        <f t="shared" si="26"/>
        <v>2.7983813385587292E-3</v>
      </c>
      <c r="AI21" s="14">
        <f t="shared" si="27"/>
        <v>1.4155058717503885E-3</v>
      </c>
      <c r="AJ21" s="14">
        <f t="shared" si="28"/>
        <v>1.9774194740997331E-2</v>
      </c>
      <c r="AK21" s="14">
        <f t="shared" si="29"/>
        <v>0</v>
      </c>
      <c r="AL21" s="14">
        <f t="shared" si="30"/>
        <v>4.0009040172965102</v>
      </c>
      <c r="AM21" s="14">
        <f t="shared" si="31"/>
        <v>0.91625154046865687</v>
      </c>
      <c r="AN21" s="11">
        <f t="shared" si="2"/>
        <v>0</v>
      </c>
      <c r="AP21">
        <f t="shared" si="32"/>
        <v>53.978000000000002</v>
      </c>
      <c r="AQ21">
        <f t="shared" si="33"/>
        <v>0.18</v>
      </c>
      <c r="AR21">
        <f t="shared" si="34"/>
        <v>2.903</v>
      </c>
      <c r="AS21">
        <f t="shared" si="35"/>
        <v>0.28999999999999998</v>
      </c>
      <c r="AT21">
        <f t="shared" si="3"/>
        <v>0</v>
      </c>
      <c r="AU21">
        <f t="shared" si="4"/>
        <v>2.863</v>
      </c>
      <c r="AV21">
        <f t="shared" si="36"/>
        <v>17.571999999999999</v>
      </c>
      <c r="AW21">
        <f t="shared" si="37"/>
        <v>22.757999999999999</v>
      </c>
      <c r="AX21">
        <f t="shared" si="38"/>
        <v>9.1999999999999998E-2</v>
      </c>
      <c r="AY21">
        <f t="shared" si="39"/>
        <v>4.9000000000000002E-2</v>
      </c>
      <c r="AZ21">
        <f t="shared" si="40"/>
        <v>0.28399999999999997</v>
      </c>
      <c r="BA21">
        <f t="shared" si="41"/>
        <v>0</v>
      </c>
      <c r="BB21">
        <f t="shared" si="42"/>
        <v>100.96900000000001</v>
      </c>
      <c r="BD21">
        <f t="shared" si="6"/>
        <v>0.89843541944074568</v>
      </c>
      <c r="BE21">
        <f t="shared" si="7"/>
        <v>2.25377507324769E-3</v>
      </c>
      <c r="BF21">
        <f t="shared" si="8"/>
        <v>5.6943899568458224E-2</v>
      </c>
      <c r="BG21">
        <f t="shared" si="9"/>
        <v>3.8160405289821694E-3</v>
      </c>
      <c r="BH21">
        <f t="shared" si="10"/>
        <v>3.9850231056177278E-2</v>
      </c>
      <c r="BI21">
        <f t="shared" si="11"/>
        <v>0</v>
      </c>
      <c r="BJ21">
        <f t="shared" si="12"/>
        <v>0.43598217564335406</v>
      </c>
      <c r="BK21">
        <f t="shared" si="13"/>
        <v>0.40583193942657825</v>
      </c>
      <c r="BL21">
        <f t="shared" si="14"/>
        <v>1.2969181278141009E-3</v>
      </c>
      <c r="BM21">
        <f t="shared" si="15"/>
        <v>6.5602039286249806E-4</v>
      </c>
      <c r="BN21">
        <f t="shared" si="43"/>
        <v>9.1644091779621763E-3</v>
      </c>
      <c r="BO21">
        <f t="shared" si="44"/>
        <v>0</v>
      </c>
      <c r="BP21">
        <f t="shared" si="45"/>
        <v>1.8542308284361821</v>
      </c>
      <c r="BQ21">
        <f t="shared" si="16"/>
        <v>2.1577162648464783</v>
      </c>
    </row>
    <row r="22" spans="1:69" x14ac:dyDescent="0.15">
      <c r="A22" t="s">
        <v>98</v>
      </c>
      <c r="B22">
        <v>980</v>
      </c>
      <c r="C22">
        <f t="shared" si="46"/>
        <v>5.0990195135962297</v>
      </c>
      <c r="D22" s="1">
        <v>54.066000000000003</v>
      </c>
      <c r="E22" s="1">
        <v>0.185</v>
      </c>
      <c r="F22" s="1">
        <v>2.85</v>
      </c>
      <c r="G22" s="1">
        <v>0.28999999999999998</v>
      </c>
      <c r="H22" s="1">
        <v>2.8530000000000002</v>
      </c>
      <c r="I22" s="1">
        <v>17.591999999999999</v>
      </c>
      <c r="J22" s="1">
        <v>22.818000000000001</v>
      </c>
      <c r="K22" s="1">
        <v>9.2999999999999999E-2</v>
      </c>
      <c r="L22" s="1">
        <v>6.2E-2</v>
      </c>
      <c r="M22" s="1">
        <v>0.26800000000000002</v>
      </c>
      <c r="O22">
        <f t="shared" si="17"/>
        <v>101.07700000000001</v>
      </c>
      <c r="Q22" s="1">
        <v>46.058</v>
      </c>
      <c r="R22" s="1">
        <v>79.846000000000004</v>
      </c>
      <c r="S22" s="1">
        <v>11.093999999999999</v>
      </c>
      <c r="V22" s="5">
        <v>12</v>
      </c>
      <c r="W22" s="5">
        <v>4</v>
      </c>
      <c r="X22" s="15">
        <v>0</v>
      </c>
      <c r="Z22" s="14">
        <f t="shared" si="18"/>
        <v>1.9397395675979363</v>
      </c>
      <c r="AA22" s="14">
        <f t="shared" si="19"/>
        <v>4.992969387009211E-3</v>
      </c>
      <c r="AB22" s="14">
        <f t="shared" si="20"/>
        <v>0.1205019674094983</v>
      </c>
      <c r="AC22" s="14">
        <f t="shared" si="21"/>
        <v>8.2254958443734386E-3</v>
      </c>
      <c r="AD22" s="14">
        <f t="shared" si="22"/>
        <v>0</v>
      </c>
      <c r="AE22" s="14">
        <f t="shared" si="23"/>
        <v>8.5597361152496332E-2</v>
      </c>
      <c r="AF22" s="14">
        <f t="shared" si="24"/>
        <v>0.94083153284077659</v>
      </c>
      <c r="AG22" s="14">
        <f t="shared" si="25"/>
        <v>0.87707920632754222</v>
      </c>
      <c r="AH22" s="14">
        <f t="shared" si="26"/>
        <v>2.8259000078293332E-3</v>
      </c>
      <c r="AI22" s="14">
        <f t="shared" si="27"/>
        <v>1.7892130541399126E-3</v>
      </c>
      <c r="AJ22" s="14">
        <f t="shared" si="28"/>
        <v>1.8641035533034488E-2</v>
      </c>
      <c r="AK22" s="14">
        <f t="shared" si="29"/>
        <v>0</v>
      </c>
      <c r="AL22" s="14">
        <f t="shared" si="30"/>
        <v>4.0002242491546358</v>
      </c>
      <c r="AM22" s="14">
        <f t="shared" si="31"/>
        <v>0.91660663329586933</v>
      </c>
      <c r="AN22" s="11">
        <f t="shared" si="2"/>
        <v>0</v>
      </c>
      <c r="AP22">
        <f t="shared" si="32"/>
        <v>54.066000000000003</v>
      </c>
      <c r="AQ22">
        <f t="shared" si="33"/>
        <v>0.185</v>
      </c>
      <c r="AR22">
        <f t="shared" si="34"/>
        <v>2.85</v>
      </c>
      <c r="AS22">
        <f t="shared" si="35"/>
        <v>0.28999999999999998</v>
      </c>
      <c r="AT22">
        <f t="shared" si="3"/>
        <v>0</v>
      </c>
      <c r="AU22">
        <f t="shared" si="4"/>
        <v>2.8530000000000002</v>
      </c>
      <c r="AV22">
        <f t="shared" si="36"/>
        <v>17.591999999999999</v>
      </c>
      <c r="AW22">
        <f t="shared" si="37"/>
        <v>22.818000000000001</v>
      </c>
      <c r="AX22">
        <f t="shared" si="38"/>
        <v>9.2999999999999999E-2</v>
      </c>
      <c r="AY22">
        <f t="shared" si="39"/>
        <v>6.2E-2</v>
      </c>
      <c r="AZ22">
        <f t="shared" si="40"/>
        <v>0.26800000000000002</v>
      </c>
      <c r="BA22">
        <f t="shared" si="41"/>
        <v>0</v>
      </c>
      <c r="BB22">
        <f t="shared" si="42"/>
        <v>101.07700000000001</v>
      </c>
      <c r="BD22">
        <f t="shared" si="6"/>
        <v>0.89990013315579231</v>
      </c>
      <c r="BE22">
        <f t="shared" si="7"/>
        <v>2.3163799363934592E-3</v>
      </c>
      <c r="BF22">
        <f t="shared" si="8"/>
        <v>5.5904276186739904E-2</v>
      </c>
      <c r="BG22">
        <f t="shared" si="9"/>
        <v>3.8160405289821694E-3</v>
      </c>
      <c r="BH22">
        <f t="shared" si="10"/>
        <v>3.9711040587940546E-2</v>
      </c>
      <c r="BI22">
        <f t="shared" si="11"/>
        <v>0</v>
      </c>
      <c r="BJ22">
        <f t="shared" si="12"/>
        <v>0.43647839938071276</v>
      </c>
      <c r="BK22">
        <f t="shared" si="13"/>
        <v>0.40690188917460512</v>
      </c>
      <c r="BL22">
        <f t="shared" si="14"/>
        <v>1.3110150639859934E-3</v>
      </c>
      <c r="BM22">
        <f t="shared" si="15"/>
        <v>8.3006661954030368E-4</v>
      </c>
      <c r="BN22">
        <f t="shared" si="43"/>
        <v>8.648104435541773E-3</v>
      </c>
      <c r="BO22">
        <f t="shared" si="44"/>
        <v>0</v>
      </c>
      <c r="BP22">
        <f t="shared" si="45"/>
        <v>1.855817345070234</v>
      </c>
      <c r="BQ22">
        <f t="shared" si="16"/>
        <v>2.1555053679074465</v>
      </c>
    </row>
    <row r="23" spans="1:69" x14ac:dyDescent="0.15">
      <c r="A23" t="s">
        <v>99</v>
      </c>
      <c r="B23">
        <v>981</v>
      </c>
      <c r="C23">
        <f t="shared" si="46"/>
        <v>5.000000000002558</v>
      </c>
      <c r="D23" s="1">
        <v>54.098999999999997</v>
      </c>
      <c r="E23" s="1">
        <v>0.188</v>
      </c>
      <c r="F23" s="1">
        <v>2.7690000000000001</v>
      </c>
      <c r="G23" s="1">
        <v>0.30099999999999999</v>
      </c>
      <c r="H23" s="1">
        <v>2.8290000000000002</v>
      </c>
      <c r="I23" s="1">
        <v>17.605</v>
      </c>
      <c r="J23" s="1">
        <v>22.879000000000001</v>
      </c>
      <c r="K23" s="1">
        <v>9.0999999999999998E-2</v>
      </c>
      <c r="L23" s="1">
        <v>4.8000000000000001E-2</v>
      </c>
      <c r="M23" s="1">
        <v>0.26</v>
      </c>
      <c r="O23">
        <f t="shared" si="17"/>
        <v>101.069</v>
      </c>
      <c r="Q23" s="1">
        <v>46.063000000000002</v>
      </c>
      <c r="R23" s="1">
        <v>79.846000000000004</v>
      </c>
      <c r="S23" s="1">
        <v>11.093999999999999</v>
      </c>
      <c r="V23" s="5">
        <v>12</v>
      </c>
      <c r="W23" s="5">
        <v>4</v>
      </c>
      <c r="X23" s="15">
        <v>0</v>
      </c>
      <c r="Z23" s="14">
        <f t="shared" si="18"/>
        <v>1.9411054824220169</v>
      </c>
      <c r="AA23" s="14">
        <f t="shared" si="19"/>
        <v>5.0744121498650582E-3</v>
      </c>
      <c r="AB23" s="14">
        <f t="shared" si="20"/>
        <v>0.11708815087138354</v>
      </c>
      <c r="AC23" s="14">
        <f t="shared" si="21"/>
        <v>8.5382978183823639E-3</v>
      </c>
      <c r="AD23" s="14">
        <f t="shared" si="22"/>
        <v>0</v>
      </c>
      <c r="AE23" s="14">
        <f t="shared" si="23"/>
        <v>8.4885256645990684E-2</v>
      </c>
      <c r="AF23" s="14">
        <f t="shared" si="24"/>
        <v>0.94161505126830103</v>
      </c>
      <c r="AG23" s="14">
        <f t="shared" si="25"/>
        <v>0.87950637454942848</v>
      </c>
      <c r="AH23" s="14">
        <f t="shared" si="26"/>
        <v>2.7653872009404104E-3</v>
      </c>
      <c r="AI23" s="14">
        <f t="shared" si="27"/>
        <v>1.3853270682199317E-3</v>
      </c>
      <c r="AJ23" s="14">
        <f t="shared" si="28"/>
        <v>1.8086282177412934E-2</v>
      </c>
      <c r="AK23" s="14">
        <f t="shared" si="29"/>
        <v>0</v>
      </c>
      <c r="AL23" s="14">
        <f t="shared" si="30"/>
        <v>4.0000500221719415</v>
      </c>
      <c r="AM23" s="14">
        <f t="shared" si="31"/>
        <v>0.91730615569081897</v>
      </c>
      <c r="AN23" s="11">
        <f t="shared" si="2"/>
        <v>0</v>
      </c>
      <c r="AP23">
        <f t="shared" si="32"/>
        <v>54.098999999999997</v>
      </c>
      <c r="AQ23">
        <f t="shared" si="33"/>
        <v>0.188</v>
      </c>
      <c r="AR23">
        <f t="shared" si="34"/>
        <v>2.7690000000000001</v>
      </c>
      <c r="AS23">
        <f t="shared" si="35"/>
        <v>0.30099999999999999</v>
      </c>
      <c r="AT23">
        <f t="shared" si="3"/>
        <v>0</v>
      </c>
      <c r="AU23">
        <f t="shared" si="4"/>
        <v>2.8290000000000002</v>
      </c>
      <c r="AV23">
        <f t="shared" si="36"/>
        <v>17.605</v>
      </c>
      <c r="AW23">
        <f t="shared" si="37"/>
        <v>22.879000000000001</v>
      </c>
      <c r="AX23">
        <f t="shared" si="38"/>
        <v>9.0999999999999998E-2</v>
      </c>
      <c r="AY23">
        <f t="shared" si="39"/>
        <v>4.8000000000000001E-2</v>
      </c>
      <c r="AZ23">
        <f t="shared" si="40"/>
        <v>0.26</v>
      </c>
      <c r="BA23">
        <f t="shared" si="41"/>
        <v>0</v>
      </c>
      <c r="BB23">
        <f t="shared" si="42"/>
        <v>101.069</v>
      </c>
      <c r="BD23">
        <f t="shared" si="6"/>
        <v>0.90044940079893476</v>
      </c>
      <c r="BE23">
        <f t="shared" si="7"/>
        <v>2.3539428542809207E-3</v>
      </c>
      <c r="BF23">
        <f t="shared" si="8"/>
        <v>5.4315417810906243E-2</v>
      </c>
      <c r="BG23">
        <f t="shared" si="9"/>
        <v>3.9607868938745967E-3</v>
      </c>
      <c r="BH23">
        <f t="shared" si="10"/>
        <v>3.9376983464172378E-2</v>
      </c>
      <c r="BI23">
        <f t="shared" si="11"/>
        <v>0</v>
      </c>
      <c r="BJ23">
        <f t="shared" si="12"/>
        <v>0.43680094480999593</v>
      </c>
      <c r="BK23">
        <f t="shared" si="13"/>
        <v>0.4079896714184324</v>
      </c>
      <c r="BL23">
        <f t="shared" si="14"/>
        <v>1.2828211916422086E-3</v>
      </c>
      <c r="BM23">
        <f t="shared" si="15"/>
        <v>6.4263222157958993E-4</v>
      </c>
      <c r="BN23">
        <f t="shared" si="43"/>
        <v>8.3899520643315705E-3</v>
      </c>
      <c r="BO23">
        <f t="shared" si="44"/>
        <v>0</v>
      </c>
      <c r="BP23">
        <f t="shared" si="45"/>
        <v>1.8555625535281504</v>
      </c>
      <c r="BQ23">
        <f t="shared" si="16"/>
        <v>2.1557074508570357</v>
      </c>
    </row>
    <row r="24" spans="1:69" x14ac:dyDescent="0.15">
      <c r="A24" t="s">
        <v>100</v>
      </c>
      <c r="B24">
        <v>982</v>
      </c>
      <c r="C24">
        <f t="shared" si="46"/>
        <v>5.0990195135864749</v>
      </c>
      <c r="D24" s="1">
        <v>54.161999999999999</v>
      </c>
      <c r="E24" s="1">
        <v>0.19</v>
      </c>
      <c r="F24" s="1">
        <v>2.669</v>
      </c>
      <c r="G24" s="1">
        <v>0.30299999999999999</v>
      </c>
      <c r="H24" s="1">
        <v>2.7759999999999998</v>
      </c>
      <c r="I24" s="1">
        <v>17.603999999999999</v>
      </c>
      <c r="J24" s="1">
        <v>22.931999999999999</v>
      </c>
      <c r="K24" s="1">
        <v>9.0999999999999998E-2</v>
      </c>
      <c r="L24" s="1">
        <v>4.7E-2</v>
      </c>
      <c r="M24" s="1">
        <v>0.254</v>
      </c>
      <c r="O24">
        <f t="shared" si="17"/>
        <v>101.02799999999999</v>
      </c>
      <c r="Q24" s="1">
        <v>46.067999999999998</v>
      </c>
      <c r="R24" s="1">
        <v>79.846999999999994</v>
      </c>
      <c r="S24" s="1">
        <v>11.093999999999999</v>
      </c>
      <c r="V24" s="5">
        <v>12</v>
      </c>
      <c r="W24" s="5">
        <v>4</v>
      </c>
      <c r="X24" s="15">
        <v>0</v>
      </c>
      <c r="Z24" s="14">
        <f t="shared" si="18"/>
        <v>1.9438430754104334</v>
      </c>
      <c r="AA24" s="14">
        <f t="shared" si="19"/>
        <v>5.1296543258333837E-3</v>
      </c>
      <c r="AB24" s="14">
        <f t="shared" si="20"/>
        <v>0.11288732333638857</v>
      </c>
      <c r="AC24" s="14">
        <f t="shared" si="21"/>
        <v>8.5971408529829669E-3</v>
      </c>
      <c r="AD24" s="14">
        <f t="shared" si="22"/>
        <v>0</v>
      </c>
      <c r="AE24" s="14">
        <f t="shared" si="23"/>
        <v>8.3315420497799109E-2</v>
      </c>
      <c r="AF24" s="14">
        <f t="shared" si="24"/>
        <v>0.94179272759313537</v>
      </c>
      <c r="AG24" s="14">
        <f t="shared" si="25"/>
        <v>0.88176020875460004</v>
      </c>
      <c r="AH24" s="14">
        <f t="shared" si="26"/>
        <v>2.7660661288179378E-3</v>
      </c>
      <c r="AI24" s="14">
        <f t="shared" si="27"/>
        <v>1.3567991124762409E-3</v>
      </c>
      <c r="AJ24" s="14">
        <f t="shared" si="28"/>
        <v>1.767324431316231E-2</v>
      </c>
      <c r="AK24" s="14">
        <f t="shared" si="29"/>
        <v>0</v>
      </c>
      <c r="AL24" s="14">
        <f t="shared" si="30"/>
        <v>3.9991216603256294</v>
      </c>
      <c r="AM24" s="14">
        <f t="shared" si="31"/>
        <v>0.91872523825612151</v>
      </c>
      <c r="AN24" s="11">
        <f t="shared" si="2"/>
        <v>0</v>
      </c>
      <c r="AP24">
        <f t="shared" si="32"/>
        <v>54.161999999999999</v>
      </c>
      <c r="AQ24">
        <f t="shared" si="33"/>
        <v>0.19</v>
      </c>
      <c r="AR24">
        <f t="shared" si="34"/>
        <v>2.669</v>
      </c>
      <c r="AS24">
        <f t="shared" si="35"/>
        <v>0.30299999999999999</v>
      </c>
      <c r="AT24">
        <f t="shared" si="3"/>
        <v>0</v>
      </c>
      <c r="AU24">
        <f t="shared" si="4"/>
        <v>2.7759999999999998</v>
      </c>
      <c r="AV24">
        <f t="shared" si="36"/>
        <v>17.603999999999999</v>
      </c>
      <c r="AW24">
        <f t="shared" si="37"/>
        <v>22.931999999999999</v>
      </c>
      <c r="AX24">
        <f t="shared" si="38"/>
        <v>9.0999999999999998E-2</v>
      </c>
      <c r="AY24">
        <f t="shared" si="39"/>
        <v>4.7E-2</v>
      </c>
      <c r="AZ24">
        <f t="shared" si="40"/>
        <v>0.254</v>
      </c>
      <c r="BA24">
        <f t="shared" si="41"/>
        <v>0</v>
      </c>
      <c r="BB24">
        <f t="shared" si="42"/>
        <v>101.02799999999999</v>
      </c>
      <c r="BD24">
        <f t="shared" si="6"/>
        <v>0.90149800266311586</v>
      </c>
      <c r="BE24">
        <f t="shared" si="7"/>
        <v>2.3789847995392284E-3</v>
      </c>
      <c r="BF24">
        <f t="shared" si="8"/>
        <v>5.2353864260494314E-2</v>
      </c>
      <c r="BG24">
        <f t="shared" si="9"/>
        <v>3.9871044147641293E-3</v>
      </c>
      <c r="BH24">
        <f t="shared" si="10"/>
        <v>3.863927398251768E-2</v>
      </c>
      <c r="BI24">
        <f t="shared" si="11"/>
        <v>0</v>
      </c>
      <c r="BJ24">
        <f t="shared" si="12"/>
        <v>0.43677613362312795</v>
      </c>
      <c r="BK24">
        <f t="shared" si="13"/>
        <v>0.40893479369585606</v>
      </c>
      <c r="BL24">
        <f t="shared" si="14"/>
        <v>1.2828211916422086E-3</v>
      </c>
      <c r="BM24">
        <f t="shared" si="15"/>
        <v>6.292440502966818E-4</v>
      </c>
      <c r="BN24">
        <f t="shared" si="43"/>
        <v>8.1963377859239194E-3</v>
      </c>
      <c r="BO24">
        <f t="shared" si="44"/>
        <v>0</v>
      </c>
      <c r="BP24">
        <f t="shared" si="45"/>
        <v>1.8546765604672779</v>
      </c>
      <c r="BQ24">
        <f t="shared" si="16"/>
        <v>2.1562366967737314</v>
      </c>
    </row>
    <row r="25" spans="1:69" x14ac:dyDescent="0.15">
      <c r="A25" t="s">
        <v>101</v>
      </c>
      <c r="B25">
        <v>983</v>
      </c>
      <c r="C25">
        <f t="shared" si="46"/>
        <v>5.0990195135962297</v>
      </c>
      <c r="D25" s="1">
        <v>54.328000000000003</v>
      </c>
      <c r="E25" s="1">
        <v>0.19400000000000001</v>
      </c>
      <c r="F25" s="1">
        <v>2.625</v>
      </c>
      <c r="G25" s="1">
        <v>0.28999999999999998</v>
      </c>
      <c r="H25" s="1">
        <v>2.7829999999999999</v>
      </c>
      <c r="I25" s="1">
        <v>17.617000000000001</v>
      </c>
      <c r="J25" s="1">
        <v>22.986999999999998</v>
      </c>
      <c r="K25" s="1">
        <v>9.2999999999999999E-2</v>
      </c>
      <c r="L25" s="1">
        <v>5.8000000000000003E-2</v>
      </c>
      <c r="M25" s="1">
        <v>0.23699999999999999</v>
      </c>
      <c r="O25">
        <f t="shared" si="17"/>
        <v>101.212</v>
      </c>
      <c r="Q25" s="1">
        <v>46.073</v>
      </c>
      <c r="R25" s="1">
        <v>79.847999999999999</v>
      </c>
      <c r="S25" s="1">
        <v>11.093999999999999</v>
      </c>
      <c r="V25" s="5">
        <v>12</v>
      </c>
      <c r="W25" s="5">
        <v>4</v>
      </c>
      <c r="X25" s="15">
        <v>0</v>
      </c>
      <c r="Z25" s="14">
        <f t="shared" si="18"/>
        <v>1.9460403953695626</v>
      </c>
      <c r="AA25" s="14">
        <f t="shared" si="19"/>
        <v>5.2275458861376087E-3</v>
      </c>
      <c r="AB25" s="14">
        <f t="shared" si="20"/>
        <v>0.11081218901524441</v>
      </c>
      <c r="AC25" s="14">
        <f t="shared" si="21"/>
        <v>8.2124178086361629E-3</v>
      </c>
      <c r="AD25" s="14">
        <f t="shared" si="22"/>
        <v>0</v>
      </c>
      <c r="AE25" s="14">
        <f t="shared" si="23"/>
        <v>8.336442512777735E-2</v>
      </c>
      <c r="AF25" s="14">
        <f t="shared" si="24"/>
        <v>0.94067055858518545</v>
      </c>
      <c r="AG25" s="14">
        <f t="shared" si="25"/>
        <v>0.88217040452956741</v>
      </c>
      <c r="AH25" s="14">
        <f t="shared" si="26"/>
        <v>2.8214069995059943E-3</v>
      </c>
      <c r="AI25" s="14">
        <f t="shared" si="27"/>
        <v>1.6711187460298857E-3</v>
      </c>
      <c r="AJ25" s="14">
        <f t="shared" si="28"/>
        <v>1.645858652942582E-2</v>
      </c>
      <c r="AK25" s="14">
        <f t="shared" si="29"/>
        <v>0</v>
      </c>
      <c r="AL25" s="14">
        <f t="shared" si="30"/>
        <v>3.9974490485970731</v>
      </c>
      <c r="AM25" s="14">
        <f t="shared" si="31"/>
        <v>0.91859220978416845</v>
      </c>
      <c r="AN25" s="11">
        <f t="shared" si="2"/>
        <v>0</v>
      </c>
      <c r="AP25">
        <f t="shared" si="32"/>
        <v>54.328000000000003</v>
      </c>
      <c r="AQ25">
        <f t="shared" si="33"/>
        <v>0.19400000000000001</v>
      </c>
      <c r="AR25">
        <f t="shared" si="34"/>
        <v>2.625</v>
      </c>
      <c r="AS25">
        <f t="shared" si="35"/>
        <v>0.28999999999999998</v>
      </c>
      <c r="AT25">
        <f t="shared" si="3"/>
        <v>0</v>
      </c>
      <c r="AU25">
        <f t="shared" si="4"/>
        <v>2.7829999999999999</v>
      </c>
      <c r="AV25">
        <f t="shared" si="36"/>
        <v>17.617000000000001</v>
      </c>
      <c r="AW25">
        <f t="shared" si="37"/>
        <v>22.986999999999998</v>
      </c>
      <c r="AX25">
        <f t="shared" si="38"/>
        <v>9.2999999999999999E-2</v>
      </c>
      <c r="AY25">
        <f t="shared" si="39"/>
        <v>5.8000000000000003E-2</v>
      </c>
      <c r="AZ25">
        <f t="shared" si="40"/>
        <v>0.23699999999999999</v>
      </c>
      <c r="BA25">
        <f t="shared" si="41"/>
        <v>0</v>
      </c>
      <c r="BB25">
        <f t="shared" si="42"/>
        <v>101.212</v>
      </c>
      <c r="BD25">
        <f t="shared" si="6"/>
        <v>0.90426098535286292</v>
      </c>
      <c r="BE25">
        <f t="shared" si="7"/>
        <v>2.4290686900558436E-3</v>
      </c>
      <c r="BF25">
        <f t="shared" si="8"/>
        <v>5.1490780698313067E-2</v>
      </c>
      <c r="BG25">
        <f t="shared" si="9"/>
        <v>3.8160405289821694E-3</v>
      </c>
      <c r="BH25">
        <f t="shared" si="10"/>
        <v>3.8736707310283391E-2</v>
      </c>
      <c r="BI25">
        <f t="shared" si="11"/>
        <v>0</v>
      </c>
      <c r="BJ25">
        <f t="shared" si="12"/>
        <v>0.43709867905241118</v>
      </c>
      <c r="BK25">
        <f t="shared" si="13"/>
        <v>0.40991558096488068</v>
      </c>
      <c r="BL25">
        <f t="shared" si="14"/>
        <v>1.3110150639859934E-3</v>
      </c>
      <c r="BM25">
        <f t="shared" si="15"/>
        <v>7.7651393440867126E-4</v>
      </c>
      <c r="BN25">
        <f t="shared" si="43"/>
        <v>7.6477639971022386E-3</v>
      </c>
      <c r="BO25">
        <f t="shared" si="44"/>
        <v>0</v>
      </c>
      <c r="BP25">
        <f t="shared" si="45"/>
        <v>1.8574831355932861</v>
      </c>
      <c r="BQ25">
        <f t="shared" si="16"/>
        <v>2.1520782460941561</v>
      </c>
    </row>
    <row r="26" spans="1:69" x14ac:dyDescent="0.15">
      <c r="A26" t="s">
        <v>102</v>
      </c>
      <c r="B26">
        <v>984</v>
      </c>
      <c r="C26">
        <f t="shared" si="46"/>
        <v>5.000000000002558</v>
      </c>
      <c r="D26" s="1">
        <v>54.207000000000001</v>
      </c>
      <c r="E26" s="1">
        <v>0.19</v>
      </c>
      <c r="F26" s="1">
        <v>2.621</v>
      </c>
      <c r="G26" s="1">
        <v>0.29099999999999998</v>
      </c>
      <c r="H26" s="1">
        <v>2.7810000000000001</v>
      </c>
      <c r="I26" s="1">
        <v>17.652999999999999</v>
      </c>
      <c r="J26" s="1">
        <v>22.959</v>
      </c>
      <c r="K26" s="1">
        <v>8.8999999999999996E-2</v>
      </c>
      <c r="L26" s="1">
        <v>3.9E-2</v>
      </c>
      <c r="M26" s="1">
        <v>0.23499999999999999</v>
      </c>
      <c r="O26">
        <f t="shared" si="17"/>
        <v>101.065</v>
      </c>
      <c r="Q26" s="1">
        <v>46.078000000000003</v>
      </c>
      <c r="R26" s="1">
        <v>79.847999999999999</v>
      </c>
      <c r="S26" s="1">
        <v>11.093999999999999</v>
      </c>
      <c r="V26" s="5">
        <v>12</v>
      </c>
      <c r="W26" s="5">
        <v>4</v>
      </c>
      <c r="X26" s="15">
        <v>0</v>
      </c>
      <c r="Z26" s="14">
        <f t="shared" si="18"/>
        <v>1.9446377951415377</v>
      </c>
      <c r="AA26" s="14">
        <f t="shared" si="19"/>
        <v>5.1274914017653064E-3</v>
      </c>
      <c r="AB26" s="14">
        <f t="shared" si="20"/>
        <v>0.11081038491430796</v>
      </c>
      <c r="AC26" s="14">
        <f t="shared" si="21"/>
        <v>8.253178597856221E-3</v>
      </c>
      <c r="AD26" s="14">
        <f t="shared" si="22"/>
        <v>0</v>
      </c>
      <c r="AE26" s="14">
        <f t="shared" si="23"/>
        <v>8.3430290987483988E-2</v>
      </c>
      <c r="AF26" s="14">
        <f t="shared" si="24"/>
        <v>0.94401595516842829</v>
      </c>
      <c r="AG26" s="14">
        <f t="shared" si="25"/>
        <v>0.8824261551081648</v>
      </c>
      <c r="AH26" s="14">
        <f t="shared" si="26"/>
        <v>2.7041327852824074E-3</v>
      </c>
      <c r="AI26" s="14">
        <f t="shared" si="27"/>
        <v>1.125379864940278E-3</v>
      </c>
      <c r="AJ26" s="14">
        <f t="shared" si="28"/>
        <v>1.6344335461694247E-2</v>
      </c>
      <c r="AK26" s="14">
        <f t="shared" si="29"/>
        <v>0</v>
      </c>
      <c r="AL26" s="14">
        <f t="shared" si="30"/>
        <v>3.9988750994314608</v>
      </c>
      <c r="AM26" s="14">
        <f t="shared" si="31"/>
        <v>0.91879838843187167</v>
      </c>
      <c r="AN26" s="11">
        <f t="shared" si="2"/>
        <v>0</v>
      </c>
      <c r="AP26">
        <f t="shared" si="32"/>
        <v>54.207000000000001</v>
      </c>
      <c r="AQ26">
        <f t="shared" si="33"/>
        <v>0.19</v>
      </c>
      <c r="AR26">
        <f t="shared" si="34"/>
        <v>2.621</v>
      </c>
      <c r="AS26">
        <f t="shared" si="35"/>
        <v>0.29099999999999998</v>
      </c>
      <c r="AT26">
        <f t="shared" si="3"/>
        <v>0</v>
      </c>
      <c r="AU26">
        <f t="shared" si="4"/>
        <v>2.7810000000000001</v>
      </c>
      <c r="AV26">
        <f t="shared" si="36"/>
        <v>17.652999999999999</v>
      </c>
      <c r="AW26">
        <f t="shared" si="37"/>
        <v>22.959</v>
      </c>
      <c r="AX26">
        <f t="shared" si="38"/>
        <v>8.8999999999999996E-2</v>
      </c>
      <c r="AY26">
        <f t="shared" si="39"/>
        <v>3.9E-2</v>
      </c>
      <c r="AZ26">
        <f t="shared" si="40"/>
        <v>0.23499999999999999</v>
      </c>
      <c r="BA26">
        <f t="shared" si="41"/>
        <v>0</v>
      </c>
      <c r="BB26">
        <f t="shared" si="42"/>
        <v>101.065</v>
      </c>
      <c r="BD26">
        <f t="shared" si="6"/>
        <v>0.90224700399467384</v>
      </c>
      <c r="BE26">
        <f t="shared" si="7"/>
        <v>2.3789847995392284E-3</v>
      </c>
      <c r="BF26">
        <f t="shared" si="8"/>
        <v>5.1412318556296591E-2</v>
      </c>
      <c r="BG26">
        <f t="shared" si="9"/>
        <v>3.8291992894269357E-3</v>
      </c>
      <c r="BH26">
        <f t="shared" si="10"/>
        <v>3.8708869216636049E-2</v>
      </c>
      <c r="BI26">
        <f t="shared" si="11"/>
        <v>0</v>
      </c>
      <c r="BJ26">
        <f t="shared" si="12"/>
        <v>0.43799188177965676</v>
      </c>
      <c r="BK26">
        <f t="shared" si="13"/>
        <v>0.4094162710824682</v>
      </c>
      <c r="BL26">
        <f t="shared" si="14"/>
        <v>1.2546273192984238E-3</v>
      </c>
      <c r="BM26">
        <f t="shared" si="15"/>
        <v>5.2213868003341685E-4</v>
      </c>
      <c r="BN26">
        <f t="shared" si="43"/>
        <v>7.5832259042996879E-3</v>
      </c>
      <c r="BO26">
        <f t="shared" si="44"/>
        <v>0</v>
      </c>
      <c r="BP26">
        <f t="shared" si="45"/>
        <v>1.8553445206223291</v>
      </c>
      <c r="BQ26">
        <f t="shared" si="16"/>
        <v>2.1553275173336206</v>
      </c>
    </row>
    <row r="27" spans="1:69" x14ac:dyDescent="0.15">
      <c r="A27" t="s">
        <v>103</v>
      </c>
      <c r="B27">
        <v>985</v>
      </c>
      <c r="C27">
        <f t="shared" si="46"/>
        <v>5.099019513589262</v>
      </c>
      <c r="D27" s="1">
        <v>54.289000000000001</v>
      </c>
      <c r="E27" s="1">
        <v>0.19400000000000001</v>
      </c>
      <c r="F27" s="1">
        <v>2.6419999999999999</v>
      </c>
      <c r="G27" s="1">
        <v>0.28899999999999998</v>
      </c>
      <c r="H27" s="1">
        <v>2.7690000000000001</v>
      </c>
      <c r="I27" s="1">
        <v>17.625</v>
      </c>
      <c r="J27" s="1">
        <v>22.962</v>
      </c>
      <c r="K27" s="1">
        <v>0.10100000000000001</v>
      </c>
      <c r="L27" s="1">
        <v>5.1999999999999998E-2</v>
      </c>
      <c r="M27" s="1">
        <v>0.25900000000000001</v>
      </c>
      <c r="O27">
        <f t="shared" si="17"/>
        <v>101.18200000000002</v>
      </c>
      <c r="Q27" s="1">
        <v>46.082999999999998</v>
      </c>
      <c r="R27" s="1">
        <v>79.849000000000004</v>
      </c>
      <c r="S27" s="1">
        <v>11.093999999999999</v>
      </c>
      <c r="V27" s="5">
        <v>12</v>
      </c>
      <c r="W27" s="5">
        <v>4</v>
      </c>
      <c r="X27" s="15">
        <v>0</v>
      </c>
      <c r="Z27" s="14">
        <f t="shared" si="18"/>
        <v>1.9452522360098872</v>
      </c>
      <c r="AA27" s="14">
        <f t="shared" si="19"/>
        <v>5.2291825259117766E-3</v>
      </c>
      <c r="AB27" s="14">
        <f t="shared" si="20"/>
        <v>0.11156474761129589</v>
      </c>
      <c r="AC27" s="14">
        <f t="shared" si="21"/>
        <v>8.1866614038350188E-3</v>
      </c>
      <c r="AD27" s="14">
        <f t="shared" si="22"/>
        <v>0</v>
      </c>
      <c r="AE27" s="14">
        <f t="shared" si="23"/>
        <v>8.2971025271282764E-2</v>
      </c>
      <c r="AF27" s="14">
        <f t="shared" si="24"/>
        <v>0.94139236233206447</v>
      </c>
      <c r="AG27" s="14">
        <f t="shared" si="25"/>
        <v>0.88148687085727306</v>
      </c>
      <c r="AH27" s="14">
        <f t="shared" si="26"/>
        <v>3.0650679878563374E-3</v>
      </c>
      <c r="AI27" s="14">
        <f t="shared" si="27"/>
        <v>1.4987134632632195E-3</v>
      </c>
      <c r="AJ27" s="14">
        <f t="shared" si="28"/>
        <v>1.7992018987929882E-2</v>
      </c>
      <c r="AK27" s="14">
        <f t="shared" si="29"/>
        <v>0</v>
      </c>
      <c r="AL27" s="14">
        <f t="shared" si="30"/>
        <v>3.9986388864506002</v>
      </c>
      <c r="AM27" s="14">
        <f t="shared" si="31"/>
        <v>0.91900235182613654</v>
      </c>
      <c r="AN27" s="11">
        <f t="shared" si="2"/>
        <v>0</v>
      </c>
      <c r="AP27">
        <f t="shared" si="32"/>
        <v>54.289000000000001</v>
      </c>
      <c r="AQ27">
        <f t="shared" si="33"/>
        <v>0.19400000000000001</v>
      </c>
      <c r="AR27">
        <f t="shared" si="34"/>
        <v>2.6419999999999999</v>
      </c>
      <c r="AS27">
        <f t="shared" si="35"/>
        <v>0.28899999999999998</v>
      </c>
      <c r="AT27">
        <f t="shared" si="3"/>
        <v>0</v>
      </c>
      <c r="AU27">
        <f t="shared" si="4"/>
        <v>2.7690000000000001</v>
      </c>
      <c r="AV27">
        <f t="shared" si="36"/>
        <v>17.625</v>
      </c>
      <c r="AW27">
        <f t="shared" si="37"/>
        <v>22.962</v>
      </c>
      <c r="AX27">
        <f t="shared" si="38"/>
        <v>0.10100000000000001</v>
      </c>
      <c r="AY27">
        <f t="shared" si="39"/>
        <v>5.1999999999999998E-2</v>
      </c>
      <c r="AZ27">
        <f t="shared" si="40"/>
        <v>0.25900000000000001</v>
      </c>
      <c r="BA27">
        <f t="shared" si="41"/>
        <v>0</v>
      </c>
      <c r="BB27">
        <f t="shared" si="42"/>
        <v>101.18200000000002</v>
      </c>
      <c r="BD27">
        <f t="shared" si="6"/>
        <v>0.90361185086551266</v>
      </c>
      <c r="BE27">
        <f t="shared" si="7"/>
        <v>2.4290686900558436E-3</v>
      </c>
      <c r="BF27">
        <f t="shared" si="8"/>
        <v>5.1824244801883093E-2</v>
      </c>
      <c r="BG27">
        <f t="shared" si="9"/>
        <v>3.8028817685374031E-3</v>
      </c>
      <c r="BH27">
        <f t="shared" si="10"/>
        <v>3.8541840654751969E-2</v>
      </c>
      <c r="BI27">
        <f t="shared" si="11"/>
        <v>0</v>
      </c>
      <c r="BJ27">
        <f t="shared" si="12"/>
        <v>0.43729716854735462</v>
      </c>
      <c r="BK27">
        <f t="shared" si="13"/>
        <v>0.4094697685698695</v>
      </c>
      <c r="BL27">
        <f t="shared" si="14"/>
        <v>1.4237905533611326E-3</v>
      </c>
      <c r="BM27">
        <f t="shared" si="15"/>
        <v>6.9618490671122246E-4</v>
      </c>
      <c r="BN27">
        <f t="shared" si="43"/>
        <v>8.3576830179302956E-3</v>
      </c>
      <c r="BO27">
        <f t="shared" si="44"/>
        <v>0</v>
      </c>
      <c r="BP27">
        <f t="shared" si="45"/>
        <v>1.857454482375968</v>
      </c>
      <c r="BQ27">
        <f t="shared" si="16"/>
        <v>2.1527520186312885</v>
      </c>
    </row>
    <row r="28" spans="1:69" x14ac:dyDescent="0.15">
      <c r="A28" t="s">
        <v>104</v>
      </c>
      <c r="B28">
        <v>986</v>
      </c>
      <c r="C28">
        <f t="shared" si="46"/>
        <v>5.000000000002558</v>
      </c>
      <c r="D28" s="1">
        <v>54.271999999999998</v>
      </c>
      <c r="E28" s="1">
        <v>0.183</v>
      </c>
      <c r="F28" s="1">
        <v>2.6360000000000001</v>
      </c>
      <c r="G28" s="1">
        <v>0.28899999999999998</v>
      </c>
      <c r="H28" s="1">
        <v>2.782</v>
      </c>
      <c r="I28" s="1">
        <v>17.643999999999998</v>
      </c>
      <c r="J28" s="1">
        <v>22.960999999999999</v>
      </c>
      <c r="K28" s="1">
        <v>9.0999999999999998E-2</v>
      </c>
      <c r="L28" s="1">
        <v>5.6000000000000001E-2</v>
      </c>
      <c r="M28" s="1">
        <v>0.23499999999999999</v>
      </c>
      <c r="O28">
        <f t="shared" si="17"/>
        <v>101.149</v>
      </c>
      <c r="Q28" s="1">
        <v>46.088000000000001</v>
      </c>
      <c r="R28" s="1">
        <v>79.849000000000004</v>
      </c>
      <c r="S28" s="1">
        <v>11.093999999999999</v>
      </c>
      <c r="V28" s="5">
        <v>12</v>
      </c>
      <c r="W28" s="5">
        <v>4</v>
      </c>
      <c r="X28" s="15">
        <v>0</v>
      </c>
      <c r="Z28" s="14">
        <f t="shared" si="18"/>
        <v>1.9452419535195502</v>
      </c>
      <c r="AA28" s="14">
        <f t="shared" si="19"/>
        <v>4.934201502545736E-3</v>
      </c>
      <c r="AB28" s="14">
        <f t="shared" si="20"/>
        <v>0.11134566158649054</v>
      </c>
      <c r="AC28" s="14">
        <f t="shared" si="21"/>
        <v>8.189182481553094E-3</v>
      </c>
      <c r="AD28" s="14">
        <f t="shared" si="22"/>
        <v>0</v>
      </c>
      <c r="AE28" s="14">
        <f t="shared" si="23"/>
        <v>8.3386231438369041E-2</v>
      </c>
      <c r="AF28" s="14">
        <f t="shared" si="24"/>
        <v>0.94269741041137234</v>
      </c>
      <c r="AG28" s="14">
        <f t="shared" si="25"/>
        <v>0.88171992347407746</v>
      </c>
      <c r="AH28" s="14">
        <f t="shared" si="26"/>
        <v>2.7624463417388291E-3</v>
      </c>
      <c r="AI28" s="14">
        <f t="shared" si="27"/>
        <v>1.6144961443917485E-3</v>
      </c>
      <c r="AJ28" s="14">
        <f t="shared" si="28"/>
        <v>1.6329832087584092E-2</v>
      </c>
      <c r="AK28" s="14">
        <f t="shared" si="29"/>
        <v>0</v>
      </c>
      <c r="AL28" s="14">
        <f t="shared" si="30"/>
        <v>3.9982213389876731</v>
      </c>
      <c r="AM28" s="14">
        <f t="shared" si="31"/>
        <v>0.91873349497313195</v>
      </c>
      <c r="AN28" s="11">
        <f t="shared" si="2"/>
        <v>0</v>
      </c>
      <c r="AP28">
        <f t="shared" si="32"/>
        <v>54.271999999999998</v>
      </c>
      <c r="AQ28">
        <f t="shared" si="33"/>
        <v>0.183</v>
      </c>
      <c r="AR28">
        <f t="shared" si="34"/>
        <v>2.6360000000000001</v>
      </c>
      <c r="AS28">
        <f t="shared" si="35"/>
        <v>0.28899999999999998</v>
      </c>
      <c r="AT28">
        <f t="shared" si="3"/>
        <v>0</v>
      </c>
      <c r="AU28">
        <f t="shared" si="4"/>
        <v>2.782</v>
      </c>
      <c r="AV28">
        <f t="shared" si="36"/>
        <v>17.643999999999998</v>
      </c>
      <c r="AW28">
        <f t="shared" si="37"/>
        <v>22.960999999999999</v>
      </c>
      <c r="AX28">
        <f t="shared" si="38"/>
        <v>9.0999999999999998E-2</v>
      </c>
      <c r="AY28">
        <f t="shared" si="39"/>
        <v>5.6000000000000001E-2</v>
      </c>
      <c r="AZ28">
        <f t="shared" si="40"/>
        <v>0.23499999999999999</v>
      </c>
      <c r="BA28">
        <f t="shared" si="41"/>
        <v>0</v>
      </c>
      <c r="BB28">
        <f t="shared" si="42"/>
        <v>101.149</v>
      </c>
      <c r="BD28">
        <f t="shared" si="6"/>
        <v>0.90332889480692413</v>
      </c>
      <c r="BE28">
        <f t="shared" si="7"/>
        <v>2.2913379911351514E-3</v>
      </c>
      <c r="BF28">
        <f t="shared" si="8"/>
        <v>5.1706551588858382E-2</v>
      </c>
      <c r="BG28">
        <f t="shared" si="9"/>
        <v>3.8028817685374031E-3</v>
      </c>
      <c r="BH28">
        <f t="shared" si="10"/>
        <v>3.872278826345972E-2</v>
      </c>
      <c r="BI28">
        <f t="shared" si="11"/>
        <v>0</v>
      </c>
      <c r="BJ28">
        <f t="shared" si="12"/>
        <v>0.43776858109784533</v>
      </c>
      <c r="BK28">
        <f t="shared" si="13"/>
        <v>0.40945193607406905</v>
      </c>
      <c r="BL28">
        <f t="shared" si="14"/>
        <v>1.2828211916422086E-3</v>
      </c>
      <c r="BM28">
        <f t="shared" si="15"/>
        <v>7.4973759184285499E-4</v>
      </c>
      <c r="BN28">
        <f t="shared" si="43"/>
        <v>7.5832259042996879E-3</v>
      </c>
      <c r="BO28">
        <f t="shared" si="44"/>
        <v>0</v>
      </c>
      <c r="BP28">
        <f t="shared" si="45"/>
        <v>1.8566887562786141</v>
      </c>
      <c r="BQ28">
        <f t="shared" si="16"/>
        <v>2.1534149573897143</v>
      </c>
    </row>
    <row r="29" spans="1:69" x14ac:dyDescent="0.15">
      <c r="A29" t="s">
        <v>105</v>
      </c>
      <c r="B29">
        <v>987</v>
      </c>
      <c r="C29">
        <f t="shared" si="46"/>
        <v>5.0990195135934426</v>
      </c>
      <c r="D29" s="1">
        <v>54.113999999999997</v>
      </c>
      <c r="E29" s="1">
        <v>0.182</v>
      </c>
      <c r="F29" s="1">
        <v>2.6840000000000002</v>
      </c>
      <c r="G29" s="1">
        <v>0.29499999999999998</v>
      </c>
      <c r="H29" s="1">
        <v>2.7989999999999999</v>
      </c>
      <c r="I29" s="1">
        <v>17.616</v>
      </c>
      <c r="J29" s="1">
        <v>22.957000000000001</v>
      </c>
      <c r="K29" s="1">
        <v>9.1999999999999998E-2</v>
      </c>
      <c r="L29" s="1">
        <v>4.4999999999999998E-2</v>
      </c>
      <c r="M29" s="1">
        <v>0.251</v>
      </c>
      <c r="O29">
        <f t="shared" si="17"/>
        <v>101.035</v>
      </c>
      <c r="Q29" s="1">
        <v>46.093000000000004</v>
      </c>
      <c r="R29" s="1">
        <v>79.849999999999994</v>
      </c>
      <c r="S29" s="1">
        <v>11.093999999999999</v>
      </c>
      <c r="V29" s="5">
        <v>12</v>
      </c>
      <c r="W29" s="5">
        <v>4</v>
      </c>
      <c r="X29" s="15">
        <v>0</v>
      </c>
      <c r="Z29" s="14">
        <f t="shared" si="18"/>
        <v>1.9424779076352985</v>
      </c>
      <c r="AA29" s="14">
        <f t="shared" si="19"/>
        <v>4.9145734371252104E-3</v>
      </c>
      <c r="AB29" s="14">
        <f t="shared" si="20"/>
        <v>0.11354265760279</v>
      </c>
      <c r="AC29" s="14">
        <f t="shared" si="21"/>
        <v>8.3716944961087954E-3</v>
      </c>
      <c r="AD29" s="14">
        <f t="shared" si="22"/>
        <v>0</v>
      </c>
      <c r="AE29" s="14">
        <f t="shared" si="23"/>
        <v>8.4021178567016422E-2</v>
      </c>
      <c r="AF29" s="14">
        <f t="shared" si="24"/>
        <v>0.94260820576187898</v>
      </c>
      <c r="AG29" s="14">
        <f t="shared" si="25"/>
        <v>0.88288398587062789</v>
      </c>
      <c r="AH29" s="14">
        <f t="shared" si="26"/>
        <v>2.7969772602716605E-3</v>
      </c>
      <c r="AI29" s="14">
        <f t="shared" si="27"/>
        <v>1.2993021243456341E-3</v>
      </c>
      <c r="AJ29" s="14">
        <f t="shared" si="28"/>
        <v>1.7467720245326657E-2</v>
      </c>
      <c r="AK29" s="14">
        <f t="shared" si="29"/>
        <v>0</v>
      </c>
      <c r="AL29" s="14">
        <f t="shared" si="30"/>
        <v>4.0003842030007899</v>
      </c>
      <c r="AM29" s="14">
        <f t="shared" si="31"/>
        <v>0.91815821770780426</v>
      </c>
      <c r="AN29" s="11">
        <f t="shared" si="2"/>
        <v>0</v>
      </c>
      <c r="AP29">
        <f t="shared" si="32"/>
        <v>54.113999999999997</v>
      </c>
      <c r="AQ29">
        <f t="shared" si="33"/>
        <v>0.182</v>
      </c>
      <c r="AR29">
        <f t="shared" si="34"/>
        <v>2.6840000000000002</v>
      </c>
      <c r="AS29">
        <f t="shared" si="35"/>
        <v>0.29499999999999998</v>
      </c>
      <c r="AT29">
        <f t="shared" si="3"/>
        <v>0</v>
      </c>
      <c r="AU29">
        <f t="shared" si="4"/>
        <v>2.7989999999999999</v>
      </c>
      <c r="AV29">
        <f t="shared" si="36"/>
        <v>17.616</v>
      </c>
      <c r="AW29">
        <f t="shared" si="37"/>
        <v>22.957000000000001</v>
      </c>
      <c r="AX29">
        <f t="shared" si="38"/>
        <v>9.1999999999999998E-2</v>
      </c>
      <c r="AY29">
        <f t="shared" si="39"/>
        <v>4.4999999999999998E-2</v>
      </c>
      <c r="AZ29">
        <f t="shared" si="40"/>
        <v>0.251</v>
      </c>
      <c r="BA29">
        <f t="shared" si="41"/>
        <v>0</v>
      </c>
      <c r="BB29">
        <f t="shared" si="42"/>
        <v>101.035</v>
      </c>
      <c r="BD29">
        <f t="shared" si="6"/>
        <v>0.90069906790945409</v>
      </c>
      <c r="BE29">
        <f t="shared" si="7"/>
        <v>2.2788170185059973E-3</v>
      </c>
      <c r="BF29">
        <f t="shared" si="8"/>
        <v>5.2648097293056105E-2</v>
      </c>
      <c r="BG29">
        <f t="shared" si="9"/>
        <v>3.8818343312059999E-3</v>
      </c>
      <c r="BH29">
        <f t="shared" si="10"/>
        <v>3.895941205946217E-2</v>
      </c>
      <c r="BI29">
        <f t="shared" si="11"/>
        <v>0</v>
      </c>
      <c r="BJ29">
        <f t="shared" si="12"/>
        <v>0.4370738678655432</v>
      </c>
      <c r="BK29">
        <f t="shared" si="13"/>
        <v>0.40938060609086729</v>
      </c>
      <c r="BL29">
        <f t="shared" si="14"/>
        <v>1.2969181278141009E-3</v>
      </c>
      <c r="BM29">
        <f t="shared" si="15"/>
        <v>6.0246770773086553E-4</v>
      </c>
      <c r="BN29">
        <f t="shared" si="43"/>
        <v>8.099530646720093E-3</v>
      </c>
      <c r="BO29">
        <f t="shared" si="44"/>
        <v>0</v>
      </c>
      <c r="BP29">
        <f t="shared" si="45"/>
        <v>1.85492061905036</v>
      </c>
      <c r="BQ29">
        <f t="shared" si="16"/>
        <v>2.1566336380738576</v>
      </c>
    </row>
    <row r="30" spans="1:69" x14ac:dyDescent="0.15">
      <c r="A30" t="s">
        <v>106</v>
      </c>
      <c r="B30">
        <v>988</v>
      </c>
      <c r="C30">
        <f t="shared" si="46"/>
        <v>4.9999999999954525</v>
      </c>
      <c r="D30" s="1">
        <v>54.165999999999997</v>
      </c>
      <c r="E30" s="1">
        <v>0.19</v>
      </c>
      <c r="F30" s="1">
        <v>2.7669999999999999</v>
      </c>
      <c r="G30" s="1">
        <v>0.30499999999999999</v>
      </c>
      <c r="H30" s="1">
        <v>2.7890000000000001</v>
      </c>
      <c r="I30" s="1">
        <v>17.556999999999999</v>
      </c>
      <c r="J30" s="1">
        <v>22.948</v>
      </c>
      <c r="K30" s="1">
        <v>8.7999999999999995E-2</v>
      </c>
      <c r="L30" s="1">
        <v>4.4999999999999998E-2</v>
      </c>
      <c r="M30" s="1">
        <v>0.247</v>
      </c>
      <c r="O30">
        <f t="shared" si="17"/>
        <v>101.102</v>
      </c>
      <c r="Q30" s="1">
        <v>46.097999999999999</v>
      </c>
      <c r="R30" s="1">
        <v>79.849999999999994</v>
      </c>
      <c r="S30" s="1">
        <v>11.093999999999999</v>
      </c>
      <c r="V30" s="5">
        <v>12</v>
      </c>
      <c r="W30" s="5">
        <v>4</v>
      </c>
      <c r="X30" s="15">
        <v>0</v>
      </c>
      <c r="Z30" s="14">
        <f t="shared" si="18"/>
        <v>1.9424688543451532</v>
      </c>
      <c r="AA30" s="14">
        <f t="shared" si="19"/>
        <v>5.1256493186533107E-3</v>
      </c>
      <c r="AB30" s="14">
        <f t="shared" si="20"/>
        <v>0.11694093196238206</v>
      </c>
      <c r="AC30" s="14">
        <f t="shared" si="21"/>
        <v>8.6471310846272693E-3</v>
      </c>
      <c r="AD30" s="14">
        <f t="shared" si="22"/>
        <v>0</v>
      </c>
      <c r="AE30" s="14">
        <f t="shared" si="23"/>
        <v>8.3640232752884444E-2</v>
      </c>
      <c r="AF30" s="14">
        <f t="shared" si="24"/>
        <v>0.93854493745308121</v>
      </c>
      <c r="AG30" s="14">
        <f t="shared" si="25"/>
        <v>0.88168650636449808</v>
      </c>
      <c r="AH30" s="14">
        <f t="shared" si="26"/>
        <v>2.6727887098197431E-3</v>
      </c>
      <c r="AI30" s="14">
        <f t="shared" si="27"/>
        <v>1.2980487291215296E-3</v>
      </c>
      <c r="AJ30" s="14">
        <f t="shared" si="28"/>
        <v>1.7172768184935027E-2</v>
      </c>
      <c r="AK30" s="14">
        <f t="shared" si="29"/>
        <v>0</v>
      </c>
      <c r="AL30" s="14">
        <f t="shared" si="30"/>
        <v>3.9981978489051562</v>
      </c>
      <c r="AM30" s="14">
        <f t="shared" si="31"/>
        <v>0.91817506730602305</v>
      </c>
      <c r="AN30" s="11">
        <f t="shared" si="2"/>
        <v>0</v>
      </c>
      <c r="AP30">
        <f t="shared" si="32"/>
        <v>54.165999999999997</v>
      </c>
      <c r="AQ30">
        <f t="shared" si="33"/>
        <v>0.19</v>
      </c>
      <c r="AR30">
        <f t="shared" si="34"/>
        <v>2.7669999999999999</v>
      </c>
      <c r="AS30">
        <f t="shared" si="35"/>
        <v>0.30499999999999999</v>
      </c>
      <c r="AT30">
        <f t="shared" si="3"/>
        <v>0</v>
      </c>
      <c r="AU30">
        <f t="shared" si="4"/>
        <v>2.7890000000000001</v>
      </c>
      <c r="AV30">
        <f t="shared" si="36"/>
        <v>17.556999999999999</v>
      </c>
      <c r="AW30">
        <f t="shared" si="37"/>
        <v>22.948</v>
      </c>
      <c r="AX30">
        <f t="shared" si="38"/>
        <v>8.7999999999999995E-2</v>
      </c>
      <c r="AY30">
        <f t="shared" si="39"/>
        <v>4.4999999999999998E-2</v>
      </c>
      <c r="AZ30">
        <f t="shared" si="40"/>
        <v>0.247</v>
      </c>
      <c r="BA30">
        <f t="shared" si="41"/>
        <v>0</v>
      </c>
      <c r="BB30">
        <f t="shared" si="42"/>
        <v>101.102</v>
      </c>
      <c r="BD30">
        <f t="shared" si="6"/>
        <v>0.90156458055925426</v>
      </c>
      <c r="BE30">
        <f t="shared" si="7"/>
        <v>2.3789847995392284E-3</v>
      </c>
      <c r="BF30">
        <f t="shared" si="8"/>
        <v>5.4276186739898001E-2</v>
      </c>
      <c r="BG30">
        <f t="shared" si="9"/>
        <v>4.013421935653661E-3</v>
      </c>
      <c r="BH30">
        <f t="shared" si="10"/>
        <v>3.8820221591225439E-2</v>
      </c>
      <c r="BI30">
        <f t="shared" si="11"/>
        <v>0</v>
      </c>
      <c r="BJ30">
        <f t="shared" si="12"/>
        <v>0.43561000784033499</v>
      </c>
      <c r="BK30">
        <f t="shared" si="13"/>
        <v>0.40922011362866328</v>
      </c>
      <c r="BL30">
        <f t="shared" si="14"/>
        <v>1.2405303831265313E-3</v>
      </c>
      <c r="BM30">
        <f t="shared" si="15"/>
        <v>6.0246770773086553E-4</v>
      </c>
      <c r="BN30">
        <f t="shared" si="43"/>
        <v>7.9704544611149918E-3</v>
      </c>
      <c r="BO30">
        <f t="shared" si="44"/>
        <v>0</v>
      </c>
      <c r="BP30">
        <f t="shared" si="45"/>
        <v>1.8556969696465409</v>
      </c>
      <c r="BQ30">
        <f t="shared" si="16"/>
        <v>2.1545532025450802</v>
      </c>
    </row>
    <row r="31" spans="1:69" x14ac:dyDescent="0.15">
      <c r="A31" t="s">
        <v>107</v>
      </c>
      <c r="B31">
        <v>989</v>
      </c>
      <c r="C31">
        <f t="shared" si="46"/>
        <v>5.0990195135962297</v>
      </c>
      <c r="D31" s="1">
        <v>54.06</v>
      </c>
      <c r="E31" s="1">
        <v>0.21299999999999999</v>
      </c>
      <c r="F31" s="1">
        <v>2.9009999999999998</v>
      </c>
      <c r="G31" s="1">
        <v>0.33700000000000002</v>
      </c>
      <c r="H31" s="1">
        <v>2.8260000000000001</v>
      </c>
      <c r="I31" s="1">
        <v>17.466000000000001</v>
      </c>
      <c r="J31" s="1">
        <v>22.902000000000001</v>
      </c>
      <c r="K31" s="1">
        <v>9.1999999999999998E-2</v>
      </c>
      <c r="L31" s="1">
        <v>4.3999999999999997E-2</v>
      </c>
      <c r="M31" s="1">
        <v>0.27700000000000002</v>
      </c>
      <c r="O31">
        <f t="shared" si="17"/>
        <v>101.11800000000001</v>
      </c>
      <c r="Q31" s="1">
        <v>46.103000000000002</v>
      </c>
      <c r="R31" s="1">
        <v>79.850999999999999</v>
      </c>
      <c r="S31" s="1">
        <v>11.093999999999999</v>
      </c>
      <c r="V31" s="5">
        <v>12</v>
      </c>
      <c r="W31" s="5">
        <v>4</v>
      </c>
      <c r="X31" s="15">
        <v>0</v>
      </c>
      <c r="Z31" s="14">
        <f t="shared" si="18"/>
        <v>1.9389560726584369</v>
      </c>
      <c r="AA31" s="14">
        <f t="shared" si="19"/>
        <v>5.7469778388356827E-3</v>
      </c>
      <c r="AB31" s="14">
        <f t="shared" si="20"/>
        <v>0.12262238262945639</v>
      </c>
      <c r="AC31" s="14">
        <f t="shared" si="21"/>
        <v>9.5557930213325658E-3</v>
      </c>
      <c r="AD31" s="14">
        <f t="shared" si="22"/>
        <v>0</v>
      </c>
      <c r="AE31" s="14">
        <f t="shared" si="23"/>
        <v>8.4762450963005248E-2</v>
      </c>
      <c r="AF31" s="14">
        <f t="shared" si="24"/>
        <v>0.93381930583928685</v>
      </c>
      <c r="AG31" s="14">
        <f t="shared" si="25"/>
        <v>0.88005009380938248</v>
      </c>
      <c r="AH31" s="14">
        <f t="shared" si="26"/>
        <v>2.7946949715562516E-3</v>
      </c>
      <c r="AI31" s="14">
        <f t="shared" si="27"/>
        <v>1.2693920942662413E-3</v>
      </c>
      <c r="AJ31" s="14">
        <f t="shared" si="28"/>
        <v>1.9261395703548699E-2</v>
      </c>
      <c r="AK31" s="14">
        <f t="shared" si="29"/>
        <v>0</v>
      </c>
      <c r="AL31" s="14">
        <f t="shared" si="30"/>
        <v>3.9988385595291067</v>
      </c>
      <c r="AM31" s="14">
        <f t="shared" si="31"/>
        <v>0.91678385127463291</v>
      </c>
      <c r="AN31" s="11">
        <f t="shared" si="2"/>
        <v>0</v>
      </c>
      <c r="AP31">
        <f t="shared" si="32"/>
        <v>54.06</v>
      </c>
      <c r="AQ31">
        <f t="shared" si="33"/>
        <v>0.21299999999999999</v>
      </c>
      <c r="AR31">
        <f t="shared" si="34"/>
        <v>2.9009999999999998</v>
      </c>
      <c r="AS31">
        <f t="shared" si="35"/>
        <v>0.33700000000000002</v>
      </c>
      <c r="AT31">
        <f t="shared" si="3"/>
        <v>0</v>
      </c>
      <c r="AU31">
        <f t="shared" si="4"/>
        <v>2.8260000000000001</v>
      </c>
      <c r="AV31">
        <f t="shared" si="36"/>
        <v>17.466000000000001</v>
      </c>
      <c r="AW31">
        <f t="shared" si="37"/>
        <v>22.902000000000001</v>
      </c>
      <c r="AX31">
        <f t="shared" si="38"/>
        <v>9.1999999999999998E-2</v>
      </c>
      <c r="AY31">
        <f t="shared" si="39"/>
        <v>4.3999999999999997E-2</v>
      </c>
      <c r="AZ31">
        <f t="shared" si="40"/>
        <v>0.27700000000000002</v>
      </c>
      <c r="BA31">
        <f t="shared" si="41"/>
        <v>0</v>
      </c>
      <c r="BB31">
        <f t="shared" si="42"/>
        <v>101.11800000000001</v>
      </c>
      <c r="BD31">
        <f t="shared" si="6"/>
        <v>0.89980026631158461</v>
      </c>
      <c r="BE31">
        <f t="shared" si="7"/>
        <v>2.6669671700097664E-3</v>
      </c>
      <c r="BF31">
        <f t="shared" si="8"/>
        <v>5.6904668497449983E-2</v>
      </c>
      <c r="BG31">
        <f t="shared" si="9"/>
        <v>4.4345022698861767E-3</v>
      </c>
      <c r="BH31">
        <f t="shared" si="10"/>
        <v>3.9335226323701358E-2</v>
      </c>
      <c r="BI31">
        <f t="shared" si="11"/>
        <v>0</v>
      </c>
      <c r="BJ31">
        <f t="shared" si="12"/>
        <v>0.43335218983535295</v>
      </c>
      <c r="BK31">
        <f t="shared" si="13"/>
        <v>0.40839981882184273</v>
      </c>
      <c r="BL31">
        <f t="shared" si="14"/>
        <v>1.2969181278141009E-3</v>
      </c>
      <c r="BM31">
        <f t="shared" si="15"/>
        <v>5.890795364479574E-4</v>
      </c>
      <c r="BN31">
        <f t="shared" si="43"/>
        <v>8.9385258531532504E-3</v>
      </c>
      <c r="BO31">
        <f t="shared" si="44"/>
        <v>0</v>
      </c>
      <c r="BP31">
        <f t="shared" si="45"/>
        <v>1.8557181627472432</v>
      </c>
      <c r="BQ31">
        <f t="shared" si="16"/>
        <v>2.1548738595138528</v>
      </c>
    </row>
    <row r="32" spans="1:69" x14ac:dyDescent="0.15">
      <c r="A32" t="s">
        <v>108</v>
      </c>
      <c r="B32">
        <v>990</v>
      </c>
      <c r="C32">
        <f t="shared" si="46"/>
        <v>4.9999999999954525</v>
      </c>
      <c r="D32" s="1">
        <v>53.893000000000001</v>
      </c>
      <c r="E32" s="1">
        <v>0.20200000000000001</v>
      </c>
      <c r="F32" s="1">
        <v>3.0870000000000002</v>
      </c>
      <c r="G32" s="1">
        <v>0.42</v>
      </c>
      <c r="H32" s="1">
        <v>2.859</v>
      </c>
      <c r="I32" s="1">
        <v>17.356999999999999</v>
      </c>
      <c r="J32" s="1">
        <v>22.94</v>
      </c>
      <c r="K32" s="1">
        <v>9.6000000000000002E-2</v>
      </c>
      <c r="L32" s="1">
        <v>3.7999999999999999E-2</v>
      </c>
      <c r="M32" s="1">
        <v>0.25600000000000001</v>
      </c>
      <c r="O32">
        <f t="shared" si="17"/>
        <v>101.14800000000001</v>
      </c>
      <c r="Q32" s="1">
        <v>46.107999999999997</v>
      </c>
      <c r="R32" s="1">
        <v>79.850999999999999</v>
      </c>
      <c r="S32" s="1">
        <v>11.093999999999999</v>
      </c>
      <c r="V32" s="5">
        <v>12</v>
      </c>
      <c r="W32" s="5">
        <v>4</v>
      </c>
      <c r="X32" s="15">
        <v>0</v>
      </c>
      <c r="Z32" s="14">
        <f t="shared" si="18"/>
        <v>1.9334204078248769</v>
      </c>
      <c r="AA32" s="14">
        <f t="shared" si="19"/>
        <v>5.4514658816148462E-3</v>
      </c>
      <c r="AB32" s="14">
        <f t="shared" si="20"/>
        <v>0.1305150701352448</v>
      </c>
      <c r="AC32" s="14">
        <f t="shared" si="21"/>
        <v>1.1912094602526712E-2</v>
      </c>
      <c r="AD32" s="14">
        <f t="shared" si="22"/>
        <v>0</v>
      </c>
      <c r="AE32" s="14">
        <f t="shared" si="23"/>
        <v>8.5772390451237968E-2</v>
      </c>
      <c r="AF32" s="14">
        <f t="shared" si="24"/>
        <v>0.92820962157092768</v>
      </c>
      <c r="AG32" s="14">
        <f t="shared" si="25"/>
        <v>0.88171739063110666</v>
      </c>
      <c r="AH32" s="14">
        <f t="shared" si="26"/>
        <v>2.9168885059431232E-3</v>
      </c>
      <c r="AI32" s="14">
        <f t="shared" si="27"/>
        <v>1.0965507070651121E-3</v>
      </c>
      <c r="AJ32" s="14">
        <f t="shared" si="28"/>
        <v>1.7805327228157943E-2</v>
      </c>
      <c r="AK32" s="14">
        <f t="shared" si="29"/>
        <v>0</v>
      </c>
      <c r="AL32" s="14">
        <f t="shared" si="30"/>
        <v>3.9988172075387021</v>
      </c>
      <c r="AM32" s="14">
        <f t="shared" si="31"/>
        <v>0.9154103431478201</v>
      </c>
      <c r="AN32" s="11">
        <f t="shared" si="2"/>
        <v>0</v>
      </c>
      <c r="AP32">
        <f t="shared" si="32"/>
        <v>53.893000000000001</v>
      </c>
      <c r="AQ32">
        <f t="shared" si="33"/>
        <v>0.20200000000000001</v>
      </c>
      <c r="AR32">
        <f t="shared" si="34"/>
        <v>3.0870000000000002</v>
      </c>
      <c r="AS32">
        <f t="shared" si="35"/>
        <v>0.42</v>
      </c>
      <c r="AT32">
        <f t="shared" si="3"/>
        <v>0</v>
      </c>
      <c r="AU32">
        <f t="shared" si="4"/>
        <v>2.859</v>
      </c>
      <c r="AV32">
        <f t="shared" si="36"/>
        <v>17.356999999999999</v>
      </c>
      <c r="AW32">
        <f t="shared" si="37"/>
        <v>22.94</v>
      </c>
      <c r="AX32">
        <f t="shared" si="38"/>
        <v>9.6000000000000002E-2</v>
      </c>
      <c r="AY32">
        <f t="shared" si="39"/>
        <v>3.7999999999999999E-2</v>
      </c>
      <c r="AZ32">
        <f t="shared" si="40"/>
        <v>0.25600000000000001</v>
      </c>
      <c r="BA32">
        <f t="shared" si="41"/>
        <v>0</v>
      </c>
      <c r="BB32">
        <f t="shared" si="42"/>
        <v>101.14800000000001</v>
      </c>
      <c r="BD32">
        <f t="shared" si="6"/>
        <v>0.89702063914780295</v>
      </c>
      <c r="BE32">
        <f t="shared" si="7"/>
        <v>2.5292364710890742E-3</v>
      </c>
      <c r="BF32">
        <f t="shared" si="8"/>
        <v>6.055315810121617E-2</v>
      </c>
      <c r="BG32">
        <f t="shared" si="9"/>
        <v>5.526679386801763E-3</v>
      </c>
      <c r="BH32">
        <f t="shared" si="10"/>
        <v>3.979455486888258E-2</v>
      </c>
      <c r="BI32">
        <f t="shared" si="11"/>
        <v>0</v>
      </c>
      <c r="BJ32">
        <f t="shared" si="12"/>
        <v>0.43064777046674801</v>
      </c>
      <c r="BK32">
        <f t="shared" si="13"/>
        <v>0.40907745366225973</v>
      </c>
      <c r="BL32">
        <f t="shared" si="14"/>
        <v>1.3533058725016705E-3</v>
      </c>
      <c r="BM32">
        <f t="shared" si="15"/>
        <v>5.0875050875050871E-4</v>
      </c>
      <c r="BN32">
        <f t="shared" si="43"/>
        <v>8.2608758787264692E-3</v>
      </c>
      <c r="BO32">
        <f t="shared" si="44"/>
        <v>0</v>
      </c>
      <c r="BP32">
        <f t="shared" si="45"/>
        <v>1.8552724243647787</v>
      </c>
      <c r="BQ32">
        <f t="shared" si="16"/>
        <v>2.1553800698071846</v>
      </c>
    </row>
    <row r="33" spans="1:69" x14ac:dyDescent="0.15">
      <c r="A33" t="s">
        <v>109</v>
      </c>
      <c r="B33">
        <v>991</v>
      </c>
      <c r="C33">
        <f t="shared" si="46"/>
        <v>5.0990195135962297</v>
      </c>
      <c r="D33" s="1">
        <v>53.65</v>
      </c>
      <c r="E33" s="1">
        <v>0.22500000000000001</v>
      </c>
      <c r="F33" s="1">
        <v>3.4740000000000002</v>
      </c>
      <c r="G33" s="1">
        <v>0.67500000000000004</v>
      </c>
      <c r="H33" s="1">
        <v>2.9169999999999998</v>
      </c>
      <c r="I33" s="1">
        <v>17.187999999999999</v>
      </c>
      <c r="J33" s="1">
        <v>22.844999999999999</v>
      </c>
      <c r="K33" s="1">
        <v>9.7000000000000003E-2</v>
      </c>
      <c r="L33" s="1">
        <v>0.04</v>
      </c>
      <c r="M33" s="1">
        <v>0.28799999999999998</v>
      </c>
      <c r="O33">
        <f t="shared" si="17"/>
        <v>101.399</v>
      </c>
      <c r="Q33" s="1">
        <v>46.113</v>
      </c>
      <c r="R33" s="1">
        <v>79.852000000000004</v>
      </c>
      <c r="S33" s="1">
        <v>11.093999999999999</v>
      </c>
      <c r="V33" s="5">
        <v>12</v>
      </c>
      <c r="W33" s="5">
        <v>4</v>
      </c>
      <c r="X33" s="15">
        <v>0</v>
      </c>
      <c r="Z33" s="14">
        <f t="shared" si="18"/>
        <v>1.9216762937810594</v>
      </c>
      <c r="AA33" s="14">
        <f t="shared" si="19"/>
        <v>6.0626293074759413E-3</v>
      </c>
      <c r="AB33" s="14">
        <f t="shared" si="20"/>
        <v>0.14664606479133557</v>
      </c>
      <c r="AC33" s="14">
        <f t="shared" si="21"/>
        <v>1.9114334585336144E-2</v>
      </c>
      <c r="AD33" s="14">
        <f t="shared" si="22"/>
        <v>0</v>
      </c>
      <c r="AE33" s="14">
        <f t="shared" si="23"/>
        <v>8.7374832307910211E-2</v>
      </c>
      <c r="AF33" s="14">
        <f t="shared" si="24"/>
        <v>0.91772658994295331</v>
      </c>
      <c r="AG33" s="14">
        <f t="shared" si="25"/>
        <v>0.87668529723624877</v>
      </c>
      <c r="AH33" s="14">
        <f t="shared" si="26"/>
        <v>2.9426383995074675E-3</v>
      </c>
      <c r="AI33" s="14">
        <f t="shared" si="27"/>
        <v>1.1524489101930359E-3</v>
      </c>
      <c r="AJ33" s="14">
        <f t="shared" si="28"/>
        <v>1.9999495922216042E-2</v>
      </c>
      <c r="AK33" s="14">
        <f t="shared" si="29"/>
        <v>0</v>
      </c>
      <c r="AL33" s="14">
        <f t="shared" si="30"/>
        <v>3.9993806251842354</v>
      </c>
      <c r="AM33" s="14">
        <f t="shared" si="31"/>
        <v>0.91306864125986464</v>
      </c>
      <c r="AN33" s="11">
        <f t="shared" si="2"/>
        <v>0</v>
      </c>
      <c r="AP33">
        <f t="shared" si="32"/>
        <v>53.65</v>
      </c>
      <c r="AQ33">
        <f t="shared" si="33"/>
        <v>0.22500000000000001</v>
      </c>
      <c r="AR33">
        <f t="shared" si="34"/>
        <v>3.4740000000000002</v>
      </c>
      <c r="AS33">
        <f t="shared" si="35"/>
        <v>0.67500000000000004</v>
      </c>
      <c r="AT33">
        <f t="shared" si="3"/>
        <v>0</v>
      </c>
      <c r="AU33">
        <f t="shared" si="4"/>
        <v>2.9169999999999994</v>
      </c>
      <c r="AV33">
        <f t="shared" si="36"/>
        <v>17.187999999999999</v>
      </c>
      <c r="AW33">
        <f t="shared" si="37"/>
        <v>22.844999999999999</v>
      </c>
      <c r="AX33">
        <f t="shared" si="38"/>
        <v>9.7000000000000003E-2</v>
      </c>
      <c r="AY33">
        <f t="shared" si="39"/>
        <v>0.04</v>
      </c>
      <c r="AZ33">
        <f t="shared" si="40"/>
        <v>0.28799999999999998</v>
      </c>
      <c r="BA33">
        <f t="shared" si="41"/>
        <v>0</v>
      </c>
      <c r="BB33">
        <f t="shared" si="42"/>
        <v>101.399</v>
      </c>
      <c r="BD33">
        <f t="shared" si="6"/>
        <v>0.89297603195739017</v>
      </c>
      <c r="BE33">
        <f t="shared" si="7"/>
        <v>2.8172188415596126E-3</v>
      </c>
      <c r="BF33">
        <f t="shared" si="8"/>
        <v>6.8144370341310323E-2</v>
      </c>
      <c r="BG33">
        <f t="shared" si="9"/>
        <v>8.8821633002171187E-3</v>
      </c>
      <c r="BH33">
        <f t="shared" si="10"/>
        <v>4.060185958465564E-2</v>
      </c>
      <c r="BI33">
        <f t="shared" si="11"/>
        <v>0</v>
      </c>
      <c r="BJ33">
        <f t="shared" si="12"/>
        <v>0.426454679886067</v>
      </c>
      <c r="BK33">
        <f t="shared" si="13"/>
        <v>0.40738336656121715</v>
      </c>
      <c r="BL33">
        <f t="shared" si="14"/>
        <v>1.367402808673563E-3</v>
      </c>
      <c r="BM33">
        <f t="shared" si="15"/>
        <v>5.3552685131632498E-4</v>
      </c>
      <c r="BN33">
        <f t="shared" si="43"/>
        <v>9.2934853635672776E-3</v>
      </c>
      <c r="BO33">
        <f t="shared" si="44"/>
        <v>0</v>
      </c>
      <c r="BP33">
        <f t="shared" si="45"/>
        <v>1.8584561054959745</v>
      </c>
      <c r="BQ33">
        <f t="shared" si="16"/>
        <v>2.1519908989816598</v>
      </c>
    </row>
    <row r="34" spans="1:69" x14ac:dyDescent="0.15">
      <c r="A34" t="s">
        <v>110</v>
      </c>
      <c r="B34">
        <v>992</v>
      </c>
      <c r="C34">
        <f t="shared" si="46"/>
        <v>5.0990195135934426</v>
      </c>
      <c r="D34" s="1">
        <v>53.101999999999997</v>
      </c>
      <c r="E34" s="1">
        <v>0.23100000000000001</v>
      </c>
      <c r="F34" s="1">
        <v>3.35</v>
      </c>
      <c r="G34" s="1">
        <v>0.56699999999999995</v>
      </c>
      <c r="H34" s="1">
        <v>2.8639999999999999</v>
      </c>
      <c r="I34" s="1">
        <v>16.841999999999999</v>
      </c>
      <c r="J34" s="1">
        <v>22.68</v>
      </c>
      <c r="K34" s="1">
        <v>9.4E-2</v>
      </c>
      <c r="L34" s="1">
        <v>3.9E-2</v>
      </c>
      <c r="M34" s="1">
        <v>0.29799999999999999</v>
      </c>
      <c r="O34">
        <f t="shared" si="17"/>
        <v>100.06699999999999</v>
      </c>
      <c r="Q34" s="1">
        <v>46.118000000000002</v>
      </c>
      <c r="R34" s="1">
        <v>79.852999999999994</v>
      </c>
      <c r="S34" s="1">
        <v>11.093999999999999</v>
      </c>
      <c r="V34" s="5">
        <v>12</v>
      </c>
      <c r="W34" s="5">
        <v>4</v>
      </c>
      <c r="X34" s="15">
        <v>0</v>
      </c>
      <c r="Z34" s="14">
        <f t="shared" si="18"/>
        <v>1.9269499731081825</v>
      </c>
      <c r="AA34" s="14">
        <f t="shared" si="19"/>
        <v>6.3057904066215857E-3</v>
      </c>
      <c r="AB34" s="14">
        <f t="shared" si="20"/>
        <v>0.14326313855879758</v>
      </c>
      <c r="AC34" s="14">
        <f t="shared" si="21"/>
        <v>1.6266253077189843E-2</v>
      </c>
      <c r="AD34" s="14">
        <f t="shared" si="22"/>
        <v>0</v>
      </c>
      <c r="AE34" s="14">
        <f t="shared" si="23"/>
        <v>8.6910449248145283E-2</v>
      </c>
      <c r="AF34" s="14">
        <f t="shared" si="24"/>
        <v>0.91102582484885941</v>
      </c>
      <c r="AG34" s="14">
        <f t="shared" si="25"/>
        <v>0.88174837107358228</v>
      </c>
      <c r="AH34" s="14">
        <f t="shared" si="26"/>
        <v>2.8889636161880841E-3</v>
      </c>
      <c r="AI34" s="14">
        <f t="shared" si="27"/>
        <v>1.1383487954537306E-3</v>
      </c>
      <c r="AJ34" s="14">
        <f t="shared" si="28"/>
        <v>2.0964855868361311E-2</v>
      </c>
      <c r="AK34" s="14">
        <f t="shared" si="29"/>
        <v>0</v>
      </c>
      <c r="AL34" s="14">
        <f t="shared" si="30"/>
        <v>3.9974619686013817</v>
      </c>
      <c r="AM34" s="14">
        <f t="shared" si="31"/>
        <v>0.91290982049250857</v>
      </c>
      <c r="AN34" s="11">
        <f t="shared" si="2"/>
        <v>0</v>
      </c>
      <c r="AP34">
        <f t="shared" si="32"/>
        <v>53.101999999999997</v>
      </c>
      <c r="AQ34">
        <f t="shared" si="33"/>
        <v>0.23100000000000001</v>
      </c>
      <c r="AR34">
        <f t="shared" si="34"/>
        <v>3.35</v>
      </c>
      <c r="AS34">
        <f t="shared" si="35"/>
        <v>0.56699999999999995</v>
      </c>
      <c r="AT34">
        <f t="shared" si="3"/>
        <v>0</v>
      </c>
      <c r="AU34">
        <f t="shared" si="4"/>
        <v>2.8639999999999999</v>
      </c>
      <c r="AV34">
        <f t="shared" si="36"/>
        <v>16.841999999999999</v>
      </c>
      <c r="AW34">
        <f t="shared" si="37"/>
        <v>22.68</v>
      </c>
      <c r="AX34">
        <f t="shared" si="38"/>
        <v>9.4E-2</v>
      </c>
      <c r="AY34">
        <f t="shared" si="39"/>
        <v>3.9E-2</v>
      </c>
      <c r="AZ34">
        <f t="shared" si="40"/>
        <v>0.29799999999999999</v>
      </c>
      <c r="BA34">
        <f t="shared" si="41"/>
        <v>0</v>
      </c>
      <c r="BB34">
        <f t="shared" si="42"/>
        <v>100.06699999999999</v>
      </c>
      <c r="BD34">
        <f t="shared" si="6"/>
        <v>0.88385486018641812</v>
      </c>
      <c r="BE34">
        <f t="shared" si="7"/>
        <v>2.8923446773345355E-3</v>
      </c>
      <c r="BF34">
        <f t="shared" si="8"/>
        <v>6.5712043938799536E-2</v>
      </c>
      <c r="BG34">
        <f t="shared" si="9"/>
        <v>7.4610171721823789E-3</v>
      </c>
      <c r="BH34">
        <f t="shared" si="10"/>
        <v>3.9864150103000949E-2</v>
      </c>
      <c r="BI34">
        <f t="shared" si="11"/>
        <v>0</v>
      </c>
      <c r="BJ34">
        <f t="shared" si="12"/>
        <v>0.41787000922976147</v>
      </c>
      <c r="BK34">
        <f t="shared" si="13"/>
        <v>0.40444100475414341</v>
      </c>
      <c r="BL34">
        <f t="shared" si="14"/>
        <v>1.3251120001578857E-3</v>
      </c>
      <c r="BM34">
        <f t="shared" si="15"/>
        <v>5.2213868003341685E-4</v>
      </c>
      <c r="BN34">
        <f t="shared" si="43"/>
        <v>9.6161758275800299E-3</v>
      </c>
      <c r="BO34">
        <f t="shared" si="44"/>
        <v>0</v>
      </c>
      <c r="BP34">
        <f t="shared" si="45"/>
        <v>1.8335588565694116</v>
      </c>
      <c r="BQ34">
        <f t="shared" si="16"/>
        <v>2.180165613052985</v>
      </c>
    </row>
    <row r="35" spans="1:69" x14ac:dyDescent="0.15">
      <c r="A35" t="s">
        <v>111</v>
      </c>
      <c r="B35">
        <v>993</v>
      </c>
      <c r="C35">
        <f t="shared" si="46"/>
        <v>6.0000000000002274</v>
      </c>
      <c r="D35" s="1">
        <v>53.421999999999997</v>
      </c>
      <c r="E35" s="1">
        <v>0.22900000000000001</v>
      </c>
      <c r="F35" s="1">
        <v>3.4929999999999999</v>
      </c>
      <c r="G35" s="1">
        <v>0.65500000000000003</v>
      </c>
      <c r="H35" s="1">
        <v>2.927</v>
      </c>
      <c r="I35" s="1">
        <v>17.106000000000002</v>
      </c>
      <c r="J35" s="1">
        <v>22.895</v>
      </c>
      <c r="K35" s="1">
        <v>9.7000000000000003E-2</v>
      </c>
      <c r="L35" s="1">
        <v>4.2000000000000003E-2</v>
      </c>
      <c r="M35" s="1">
        <v>0.28599999999999998</v>
      </c>
      <c r="O35">
        <f t="shared" si="17"/>
        <v>101.15199999999999</v>
      </c>
      <c r="Q35" s="1">
        <v>46.124000000000002</v>
      </c>
      <c r="R35" s="1">
        <v>79.852999999999994</v>
      </c>
      <c r="S35" s="1">
        <v>11.093999999999999</v>
      </c>
      <c r="V35" s="5">
        <v>12</v>
      </c>
      <c r="W35" s="5">
        <v>4</v>
      </c>
      <c r="X35" s="15">
        <v>0</v>
      </c>
      <c r="Z35" s="14">
        <f t="shared" si="18"/>
        <v>1.9192468993940999</v>
      </c>
      <c r="AA35" s="14">
        <f t="shared" si="19"/>
        <v>6.1889101426368318E-3</v>
      </c>
      <c r="AB35" s="14">
        <f t="shared" si="20"/>
        <v>0.14789019553855809</v>
      </c>
      <c r="AC35" s="14">
        <f t="shared" si="21"/>
        <v>1.8603596411677893E-2</v>
      </c>
      <c r="AD35" s="14">
        <f t="shared" si="22"/>
        <v>0</v>
      </c>
      <c r="AE35" s="14">
        <f t="shared" si="23"/>
        <v>8.7937243275125934E-2</v>
      </c>
      <c r="AF35" s="14">
        <f t="shared" si="24"/>
        <v>0.91608682244831452</v>
      </c>
      <c r="AG35" s="14">
        <f t="shared" si="25"/>
        <v>0.88123838710571023</v>
      </c>
      <c r="AH35" s="14">
        <f t="shared" si="26"/>
        <v>2.9514613218193388E-3</v>
      </c>
      <c r="AI35" s="14">
        <f t="shared" si="27"/>
        <v>1.2136995165956377E-3</v>
      </c>
      <c r="AJ35" s="14">
        <f t="shared" si="28"/>
        <v>1.9920158667214583E-2</v>
      </c>
      <c r="AK35" s="14">
        <f t="shared" si="29"/>
        <v>0</v>
      </c>
      <c r="AL35" s="14">
        <f t="shared" si="30"/>
        <v>4.0012773738217531</v>
      </c>
      <c r="AM35" s="14">
        <f t="shared" si="31"/>
        <v>0.91241520370155316</v>
      </c>
      <c r="AN35" s="11">
        <f t="shared" si="2"/>
        <v>0</v>
      </c>
      <c r="AP35">
        <f t="shared" si="32"/>
        <v>53.421999999999997</v>
      </c>
      <c r="AQ35">
        <f t="shared" si="33"/>
        <v>0.22900000000000001</v>
      </c>
      <c r="AR35">
        <f t="shared" si="34"/>
        <v>3.4929999999999999</v>
      </c>
      <c r="AS35">
        <f t="shared" si="35"/>
        <v>0.65500000000000003</v>
      </c>
      <c r="AT35">
        <f t="shared" si="3"/>
        <v>0</v>
      </c>
      <c r="AU35">
        <f t="shared" si="4"/>
        <v>2.927</v>
      </c>
      <c r="AV35">
        <f t="shared" si="36"/>
        <v>17.106000000000002</v>
      </c>
      <c r="AW35">
        <f t="shared" si="37"/>
        <v>22.895</v>
      </c>
      <c r="AX35">
        <f t="shared" si="38"/>
        <v>9.7000000000000003E-2</v>
      </c>
      <c r="AY35">
        <f t="shared" si="39"/>
        <v>4.2000000000000003E-2</v>
      </c>
      <c r="AZ35">
        <f t="shared" si="40"/>
        <v>0.28599999999999998</v>
      </c>
      <c r="BA35">
        <f t="shared" si="41"/>
        <v>0</v>
      </c>
      <c r="BB35">
        <f t="shared" si="42"/>
        <v>101.15199999999999</v>
      </c>
      <c r="BD35">
        <f t="shared" si="6"/>
        <v>0.88918109187749661</v>
      </c>
      <c r="BE35">
        <f t="shared" si="7"/>
        <v>2.8673027320762277E-3</v>
      </c>
      <c r="BF35">
        <f t="shared" si="8"/>
        <v>6.8517065515888584E-2</v>
      </c>
      <c r="BG35">
        <f t="shared" si="9"/>
        <v>8.6189880913217966E-3</v>
      </c>
      <c r="BH35">
        <f t="shared" si="10"/>
        <v>4.0741050052892379E-2</v>
      </c>
      <c r="BI35">
        <f t="shared" si="11"/>
        <v>0</v>
      </c>
      <c r="BJ35">
        <f t="shared" si="12"/>
        <v>0.42442016256289639</v>
      </c>
      <c r="BK35">
        <f t="shared" si="13"/>
        <v>0.40827499135123957</v>
      </c>
      <c r="BL35">
        <f t="shared" si="14"/>
        <v>1.367402808673563E-3</v>
      </c>
      <c r="BM35">
        <f t="shared" si="15"/>
        <v>5.6230319388214124E-4</v>
      </c>
      <c r="BN35">
        <f t="shared" si="43"/>
        <v>9.2289472707647261E-3</v>
      </c>
      <c r="BO35">
        <f t="shared" si="44"/>
        <v>0</v>
      </c>
      <c r="BP35">
        <f t="shared" si="45"/>
        <v>1.8537793054571319</v>
      </c>
      <c r="BQ35">
        <f t="shared" si="16"/>
        <v>2.1584432203136821</v>
      </c>
    </row>
    <row r="36" spans="1:69" x14ac:dyDescent="0.15">
      <c r="A36" t="s">
        <v>112</v>
      </c>
      <c r="B36">
        <v>994</v>
      </c>
      <c r="C36">
        <f t="shared" si="46"/>
        <v>5.099019513589262</v>
      </c>
      <c r="D36" s="1">
        <v>53.871000000000002</v>
      </c>
      <c r="E36" s="1">
        <v>0.21</v>
      </c>
      <c r="F36" s="1">
        <v>3.1850000000000001</v>
      </c>
      <c r="G36" s="1">
        <v>0.45900000000000002</v>
      </c>
      <c r="H36" s="1">
        <v>2.8610000000000002</v>
      </c>
      <c r="I36" s="1">
        <v>17.350999999999999</v>
      </c>
      <c r="J36" s="1">
        <v>22.914000000000001</v>
      </c>
      <c r="K36" s="1">
        <v>8.6999999999999994E-2</v>
      </c>
      <c r="L36" s="1">
        <v>0.03</v>
      </c>
      <c r="M36" s="1">
        <v>0.27800000000000002</v>
      </c>
      <c r="O36">
        <f t="shared" si="17"/>
        <v>101.24600000000002</v>
      </c>
      <c r="Q36" s="1">
        <v>46.128999999999998</v>
      </c>
      <c r="R36" s="1">
        <v>79.853999999999999</v>
      </c>
      <c r="S36" s="1">
        <v>11.093999999999999</v>
      </c>
      <c r="V36" s="5">
        <v>12</v>
      </c>
      <c r="W36" s="5">
        <v>4</v>
      </c>
      <c r="X36" s="15">
        <v>0</v>
      </c>
      <c r="Z36" s="14">
        <f t="shared" si="18"/>
        <v>1.9307878802111689</v>
      </c>
      <c r="AA36" s="14">
        <f t="shared" si="19"/>
        <v>5.6619601915572646E-3</v>
      </c>
      <c r="AB36" s="14">
        <f t="shared" si="20"/>
        <v>0.13452997336197542</v>
      </c>
      <c r="AC36" s="14">
        <f t="shared" si="21"/>
        <v>1.3005801366032277E-2</v>
      </c>
      <c r="AD36" s="14">
        <f t="shared" si="22"/>
        <v>0</v>
      </c>
      <c r="AE36" s="14">
        <f t="shared" si="23"/>
        <v>8.5750528281988536E-2</v>
      </c>
      <c r="AF36" s="14">
        <f t="shared" si="24"/>
        <v>0.92700376949802354</v>
      </c>
      <c r="AG36" s="14">
        <f t="shared" si="25"/>
        <v>0.87987806253723144</v>
      </c>
      <c r="AH36" s="14">
        <f t="shared" si="26"/>
        <v>2.6409090000697718E-3</v>
      </c>
      <c r="AI36" s="14">
        <f t="shared" si="27"/>
        <v>8.6487225515504351E-4</v>
      </c>
      <c r="AJ36" s="14">
        <f t="shared" si="28"/>
        <v>1.9317031060136929E-2</v>
      </c>
      <c r="AK36" s="14">
        <f t="shared" si="29"/>
        <v>0</v>
      </c>
      <c r="AL36" s="14">
        <f t="shared" si="30"/>
        <v>3.9994407877633393</v>
      </c>
      <c r="AM36" s="14">
        <f t="shared" si="31"/>
        <v>0.91532938594291202</v>
      </c>
      <c r="AN36" s="11">
        <f t="shared" si="2"/>
        <v>0</v>
      </c>
      <c r="AP36">
        <f t="shared" si="32"/>
        <v>53.871000000000002</v>
      </c>
      <c r="AQ36">
        <f t="shared" si="33"/>
        <v>0.21</v>
      </c>
      <c r="AR36">
        <f t="shared" si="34"/>
        <v>3.1850000000000001</v>
      </c>
      <c r="AS36">
        <f t="shared" si="35"/>
        <v>0.45900000000000002</v>
      </c>
      <c r="AT36">
        <f t="shared" si="3"/>
        <v>0</v>
      </c>
      <c r="AU36">
        <f t="shared" si="4"/>
        <v>2.8609999999999998</v>
      </c>
      <c r="AV36">
        <f t="shared" si="36"/>
        <v>17.350999999999999</v>
      </c>
      <c r="AW36">
        <f t="shared" si="37"/>
        <v>22.914000000000001</v>
      </c>
      <c r="AX36">
        <f t="shared" si="38"/>
        <v>8.6999999999999994E-2</v>
      </c>
      <c r="AY36">
        <f t="shared" si="39"/>
        <v>0.03</v>
      </c>
      <c r="AZ36">
        <f t="shared" si="40"/>
        <v>0.27800000000000002</v>
      </c>
      <c r="BA36">
        <f t="shared" si="41"/>
        <v>0</v>
      </c>
      <c r="BB36">
        <f t="shared" si="42"/>
        <v>101.24600000000002</v>
      </c>
      <c r="BD36">
        <f t="shared" si="6"/>
        <v>0.89665446071904131</v>
      </c>
      <c r="BE36">
        <f t="shared" si="7"/>
        <v>2.6294042521223049E-3</v>
      </c>
      <c r="BF36">
        <f t="shared" si="8"/>
        <v>6.2475480580619858E-2</v>
      </c>
      <c r="BG36">
        <f t="shared" si="9"/>
        <v>6.0398710441476409E-3</v>
      </c>
      <c r="BH36">
        <f t="shared" si="10"/>
        <v>3.9822392962529929E-2</v>
      </c>
      <c r="BI36">
        <f t="shared" si="11"/>
        <v>0</v>
      </c>
      <c r="BJ36">
        <f t="shared" si="12"/>
        <v>0.43049890334554042</v>
      </c>
      <c r="BK36">
        <f t="shared" si="13"/>
        <v>0.40861380877144809</v>
      </c>
      <c r="BL36">
        <f t="shared" si="14"/>
        <v>1.2264334469546387E-3</v>
      </c>
      <c r="BM36">
        <f t="shared" si="15"/>
        <v>4.0164513848724371E-4</v>
      </c>
      <c r="BN36">
        <f t="shared" si="43"/>
        <v>8.970794899554527E-3</v>
      </c>
      <c r="BO36">
        <f t="shared" si="44"/>
        <v>0</v>
      </c>
      <c r="BP36">
        <f t="shared" si="45"/>
        <v>1.8573331951604459</v>
      </c>
      <c r="BQ36">
        <f t="shared" si="16"/>
        <v>2.1533243459948213</v>
      </c>
    </row>
    <row r="37" spans="1:69" x14ac:dyDescent="0.15">
      <c r="A37" t="s">
        <v>113</v>
      </c>
      <c r="B37">
        <v>995</v>
      </c>
      <c r="C37">
        <f t="shared" si="46"/>
        <v>4.0000000000048885</v>
      </c>
      <c r="D37" s="1">
        <v>53.988999999999997</v>
      </c>
      <c r="E37" s="1">
        <v>0.2</v>
      </c>
      <c r="F37" s="1">
        <v>3.008</v>
      </c>
      <c r="G37" s="1">
        <v>0.36399999999999999</v>
      </c>
      <c r="H37" s="1">
        <v>2.8450000000000002</v>
      </c>
      <c r="I37" s="1">
        <v>17.488</v>
      </c>
      <c r="J37" s="1">
        <v>22.998999999999999</v>
      </c>
      <c r="K37" s="1">
        <v>8.8999999999999996E-2</v>
      </c>
      <c r="L37" s="1">
        <v>4.9000000000000002E-2</v>
      </c>
      <c r="M37" s="1">
        <v>0.25700000000000001</v>
      </c>
      <c r="O37">
        <f t="shared" si="17"/>
        <v>101.28800000000001</v>
      </c>
      <c r="Q37" s="1">
        <v>46.133000000000003</v>
      </c>
      <c r="R37" s="1">
        <v>79.853999999999999</v>
      </c>
      <c r="S37" s="1">
        <v>11.093999999999999</v>
      </c>
      <c r="V37" s="5">
        <v>12</v>
      </c>
      <c r="W37" s="5">
        <v>4</v>
      </c>
      <c r="X37" s="15">
        <v>0</v>
      </c>
      <c r="Z37" s="14">
        <f t="shared" si="18"/>
        <v>1.9341629215591558</v>
      </c>
      <c r="AA37" s="14">
        <f t="shared" si="19"/>
        <v>5.3899626522072178E-3</v>
      </c>
      <c r="AB37" s="14">
        <f t="shared" si="20"/>
        <v>0.12699765296204341</v>
      </c>
      <c r="AC37" s="14">
        <f t="shared" si="21"/>
        <v>1.0309415857224166E-2</v>
      </c>
      <c r="AD37" s="14">
        <f t="shared" si="22"/>
        <v>0</v>
      </c>
      <c r="AE37" s="14">
        <f t="shared" si="23"/>
        <v>8.5233330840464194E-2</v>
      </c>
      <c r="AF37" s="14">
        <f t="shared" si="24"/>
        <v>0.93391075832719306</v>
      </c>
      <c r="AG37" s="14">
        <f t="shared" si="25"/>
        <v>0.88275213726117796</v>
      </c>
      <c r="AH37" s="14">
        <f t="shared" si="26"/>
        <v>2.7004269531393293E-3</v>
      </c>
      <c r="AI37" s="14">
        <f t="shared" si="27"/>
        <v>1.4120010966169362E-3</v>
      </c>
      <c r="AJ37" s="14">
        <f t="shared" si="28"/>
        <v>1.7849947739563572E-2</v>
      </c>
      <c r="AK37" s="14">
        <f t="shared" si="29"/>
        <v>0</v>
      </c>
      <c r="AL37" s="14">
        <f t="shared" si="30"/>
        <v>4.0007185552487856</v>
      </c>
      <c r="AM37" s="14">
        <f t="shared" si="31"/>
        <v>0.91636773274123096</v>
      </c>
      <c r="AN37" s="11">
        <f t="shared" si="2"/>
        <v>0</v>
      </c>
      <c r="AP37">
        <f t="shared" si="32"/>
        <v>53.988999999999997</v>
      </c>
      <c r="AQ37">
        <f t="shared" si="33"/>
        <v>0.2</v>
      </c>
      <c r="AR37">
        <f t="shared" si="34"/>
        <v>3.008</v>
      </c>
      <c r="AS37">
        <f t="shared" si="35"/>
        <v>0.36399999999999999</v>
      </c>
      <c r="AT37">
        <f t="shared" si="3"/>
        <v>0</v>
      </c>
      <c r="AU37">
        <f t="shared" si="4"/>
        <v>2.8450000000000002</v>
      </c>
      <c r="AV37">
        <f t="shared" si="36"/>
        <v>17.488</v>
      </c>
      <c r="AW37">
        <f t="shared" si="37"/>
        <v>22.998999999999999</v>
      </c>
      <c r="AX37">
        <f t="shared" si="38"/>
        <v>8.8999999999999996E-2</v>
      </c>
      <c r="AY37">
        <f t="shared" si="39"/>
        <v>4.9000000000000002E-2</v>
      </c>
      <c r="AZ37">
        <f t="shared" si="40"/>
        <v>0.25700000000000001</v>
      </c>
      <c r="BA37">
        <f t="shared" si="41"/>
        <v>0</v>
      </c>
      <c r="BB37">
        <f t="shared" si="42"/>
        <v>101.28800000000001</v>
      </c>
      <c r="BD37">
        <f t="shared" si="6"/>
        <v>0.89861850865512649</v>
      </c>
      <c r="BE37">
        <f t="shared" si="7"/>
        <v>2.5041945258307665E-3</v>
      </c>
      <c r="BF37">
        <f t="shared" si="8"/>
        <v>5.9003530796390743E-2</v>
      </c>
      <c r="BG37">
        <f t="shared" si="9"/>
        <v>4.789788801894861E-3</v>
      </c>
      <c r="BH37">
        <f t="shared" si="10"/>
        <v>3.9599688213351157E-2</v>
      </c>
      <c r="BI37">
        <f t="shared" si="11"/>
        <v>0</v>
      </c>
      <c r="BJ37">
        <f t="shared" si="12"/>
        <v>0.43389803594644749</v>
      </c>
      <c r="BK37">
        <f t="shared" si="13"/>
        <v>0.41012957091448604</v>
      </c>
      <c r="BL37">
        <f t="shared" si="14"/>
        <v>1.2546273192984238E-3</v>
      </c>
      <c r="BM37">
        <f t="shared" si="15"/>
        <v>6.5602039286249806E-4</v>
      </c>
      <c r="BN37">
        <f t="shared" si="43"/>
        <v>8.2931449251277441E-3</v>
      </c>
      <c r="BO37">
        <f t="shared" si="44"/>
        <v>0</v>
      </c>
      <c r="BP37">
        <f t="shared" si="45"/>
        <v>1.8587471104908162</v>
      </c>
      <c r="BQ37">
        <f t="shared" si="16"/>
        <v>2.1523737859059082</v>
      </c>
    </row>
    <row r="38" spans="1:69" x14ac:dyDescent="0.15">
      <c r="A38" t="s">
        <v>114</v>
      </c>
      <c r="B38">
        <v>996</v>
      </c>
      <c r="C38">
        <f t="shared" si="46"/>
        <v>6.0000000000002274</v>
      </c>
      <c r="D38" s="1">
        <v>54.122999999999998</v>
      </c>
      <c r="E38" s="1">
        <v>0.20300000000000001</v>
      </c>
      <c r="F38" s="1">
        <v>2.9060000000000001</v>
      </c>
      <c r="G38" s="1">
        <v>0.33700000000000002</v>
      </c>
      <c r="H38" s="1">
        <v>2.8170000000000002</v>
      </c>
      <c r="I38" s="1">
        <v>17.477</v>
      </c>
      <c r="J38" s="1">
        <v>22.981000000000002</v>
      </c>
      <c r="K38" s="1">
        <v>9.1999999999999998E-2</v>
      </c>
      <c r="L38" s="1">
        <v>0.05</v>
      </c>
      <c r="M38" s="1">
        <v>0.255</v>
      </c>
      <c r="O38">
        <f t="shared" si="17"/>
        <v>101.24099999999999</v>
      </c>
      <c r="Q38" s="1">
        <v>46.139000000000003</v>
      </c>
      <c r="R38" s="1">
        <v>79.853999999999999</v>
      </c>
      <c r="S38" s="1">
        <v>11.093999999999999</v>
      </c>
      <c r="V38" s="5">
        <v>12</v>
      </c>
      <c r="W38" s="5">
        <v>4</v>
      </c>
      <c r="X38" s="15">
        <v>0</v>
      </c>
      <c r="Z38" s="14">
        <f t="shared" si="18"/>
        <v>1.9389346187939021</v>
      </c>
      <c r="AA38" s="14">
        <f t="shared" si="19"/>
        <v>5.470730634520595E-3</v>
      </c>
      <c r="AB38" s="14">
        <f t="shared" si="20"/>
        <v>0.1226893897849773</v>
      </c>
      <c r="AC38" s="14">
        <f t="shared" si="21"/>
        <v>9.5445643236628259E-3</v>
      </c>
      <c r="AD38" s="14">
        <f t="shared" si="22"/>
        <v>0</v>
      </c>
      <c r="AE38" s="14">
        <f t="shared" si="23"/>
        <v>8.4393222489525327E-2</v>
      </c>
      <c r="AF38" s="14">
        <f t="shared" si="24"/>
        <v>0.93330942921109017</v>
      </c>
      <c r="AG38" s="14">
        <f t="shared" si="25"/>
        <v>0.8820481243032503</v>
      </c>
      <c r="AH38" s="14">
        <f t="shared" si="26"/>
        <v>2.7914110175354086E-3</v>
      </c>
      <c r="AI38" s="14">
        <f t="shared" si="27"/>
        <v>1.440795992525357E-3</v>
      </c>
      <c r="AJ38" s="14">
        <f t="shared" si="28"/>
        <v>1.7710773932533157E-2</v>
      </c>
      <c r="AK38" s="14">
        <f t="shared" si="29"/>
        <v>0</v>
      </c>
      <c r="AL38" s="14">
        <f t="shared" si="30"/>
        <v>3.9983330604835228</v>
      </c>
      <c r="AM38" s="14">
        <f t="shared" si="31"/>
        <v>0.91707477390522518</v>
      </c>
      <c r="AN38" s="11">
        <f t="shared" si="2"/>
        <v>0</v>
      </c>
      <c r="AP38">
        <f t="shared" si="32"/>
        <v>54.122999999999998</v>
      </c>
      <c r="AQ38">
        <f t="shared" si="33"/>
        <v>0.20300000000000001</v>
      </c>
      <c r="AR38">
        <f t="shared" si="34"/>
        <v>2.9060000000000001</v>
      </c>
      <c r="AS38">
        <f t="shared" si="35"/>
        <v>0.33700000000000002</v>
      </c>
      <c r="AT38">
        <f t="shared" si="3"/>
        <v>0</v>
      </c>
      <c r="AU38">
        <f t="shared" si="4"/>
        <v>2.8170000000000002</v>
      </c>
      <c r="AV38">
        <f t="shared" si="36"/>
        <v>17.477</v>
      </c>
      <c r="AW38">
        <f t="shared" si="37"/>
        <v>22.981000000000002</v>
      </c>
      <c r="AX38">
        <f t="shared" si="38"/>
        <v>9.1999999999999998E-2</v>
      </c>
      <c r="AY38">
        <f t="shared" si="39"/>
        <v>0.05</v>
      </c>
      <c r="AZ38">
        <f t="shared" si="40"/>
        <v>0.255</v>
      </c>
      <c r="BA38">
        <f t="shared" si="41"/>
        <v>0</v>
      </c>
      <c r="BB38">
        <f t="shared" si="42"/>
        <v>101.24099999999999</v>
      </c>
      <c r="BD38">
        <f t="shared" si="6"/>
        <v>0.90084886817576559</v>
      </c>
      <c r="BE38">
        <f t="shared" si="7"/>
        <v>2.5417574437182284E-3</v>
      </c>
      <c r="BF38">
        <f t="shared" si="8"/>
        <v>5.700274617497058E-2</v>
      </c>
      <c r="BG38">
        <f t="shared" si="9"/>
        <v>4.4345022698861767E-3</v>
      </c>
      <c r="BH38">
        <f t="shared" si="10"/>
        <v>3.9209954902288298E-2</v>
      </c>
      <c r="BI38">
        <f t="shared" si="11"/>
        <v>0</v>
      </c>
      <c r="BJ38">
        <f t="shared" si="12"/>
        <v>0.43362511289090022</v>
      </c>
      <c r="BK38">
        <f t="shared" si="13"/>
        <v>0.40980858599007802</v>
      </c>
      <c r="BL38">
        <f t="shared" si="14"/>
        <v>1.2969181278141009E-3</v>
      </c>
      <c r="BM38">
        <f t="shared" si="15"/>
        <v>6.694085641454062E-4</v>
      </c>
      <c r="BN38">
        <f t="shared" si="43"/>
        <v>8.2286068323251943E-3</v>
      </c>
      <c r="BO38">
        <f t="shared" si="44"/>
        <v>0</v>
      </c>
      <c r="BP38">
        <f t="shared" si="45"/>
        <v>1.8576664613718921</v>
      </c>
      <c r="BQ38">
        <f t="shared" si="16"/>
        <v>2.1523417382099597</v>
      </c>
    </row>
    <row r="39" spans="1:69" x14ac:dyDescent="0.15">
      <c r="A39" t="s">
        <v>115</v>
      </c>
      <c r="B39">
        <v>997</v>
      </c>
      <c r="C39">
        <f t="shared" si="46"/>
        <v>5.099019513589262</v>
      </c>
      <c r="D39" s="1">
        <v>54.146000000000001</v>
      </c>
      <c r="E39" s="1">
        <v>0.19500000000000001</v>
      </c>
      <c r="F39" s="1">
        <v>2.8479999999999999</v>
      </c>
      <c r="G39" s="1">
        <v>0.32900000000000001</v>
      </c>
      <c r="H39" s="1">
        <v>2.8610000000000002</v>
      </c>
      <c r="I39" s="1">
        <v>17.548999999999999</v>
      </c>
      <c r="J39" s="1">
        <v>22.902999999999999</v>
      </c>
      <c r="K39" s="1">
        <v>9.8000000000000004E-2</v>
      </c>
      <c r="L39" s="1">
        <v>0.06</v>
      </c>
      <c r="M39" s="1">
        <v>0.27100000000000002</v>
      </c>
      <c r="O39">
        <f t="shared" si="17"/>
        <v>101.25999999999999</v>
      </c>
      <c r="Q39" s="1">
        <v>46.143999999999998</v>
      </c>
      <c r="R39" s="1">
        <v>79.855000000000004</v>
      </c>
      <c r="S39" s="1">
        <v>11.093999999999999</v>
      </c>
      <c r="V39" s="5">
        <v>12</v>
      </c>
      <c r="W39" s="5">
        <v>4</v>
      </c>
      <c r="X39" s="15">
        <v>0</v>
      </c>
      <c r="Z39" s="14">
        <f t="shared" si="18"/>
        <v>1.9396296001192308</v>
      </c>
      <c r="AA39" s="14">
        <f t="shared" si="19"/>
        <v>5.2547858979762885E-3</v>
      </c>
      <c r="AB39" s="14">
        <f t="shared" si="20"/>
        <v>0.12023267289767742</v>
      </c>
      <c r="AC39" s="14">
        <f t="shared" si="21"/>
        <v>9.3173675288109516E-3</v>
      </c>
      <c r="AD39" s="14">
        <f t="shared" si="22"/>
        <v>0</v>
      </c>
      <c r="AE39" s="14">
        <f t="shared" si="23"/>
        <v>8.5705699103039643E-2</v>
      </c>
      <c r="AF39" s="14">
        <f t="shared" si="24"/>
        <v>0.93709206808392098</v>
      </c>
      <c r="AG39" s="14">
        <f t="shared" si="25"/>
        <v>0.87899590476986456</v>
      </c>
      <c r="AH39" s="14">
        <f t="shared" si="26"/>
        <v>2.9732618417496652E-3</v>
      </c>
      <c r="AI39" s="14">
        <f t="shared" si="27"/>
        <v>1.7288402240305486E-3</v>
      </c>
      <c r="AJ39" s="14">
        <f t="shared" si="28"/>
        <v>1.8820786606496779E-2</v>
      </c>
      <c r="AK39" s="14">
        <f t="shared" si="29"/>
        <v>0</v>
      </c>
      <c r="AL39" s="14">
        <f t="shared" si="30"/>
        <v>3.9997509870727974</v>
      </c>
      <c r="AM39" s="14">
        <f t="shared" si="31"/>
        <v>0.9162046478271465</v>
      </c>
      <c r="AN39" s="11">
        <f t="shared" si="2"/>
        <v>0</v>
      </c>
      <c r="AP39">
        <f t="shared" si="32"/>
        <v>54.146000000000001</v>
      </c>
      <c r="AQ39">
        <f t="shared" si="33"/>
        <v>0.19500000000000001</v>
      </c>
      <c r="AR39">
        <f t="shared" si="34"/>
        <v>2.8479999999999999</v>
      </c>
      <c r="AS39">
        <f t="shared" si="35"/>
        <v>0.32900000000000001</v>
      </c>
      <c r="AT39">
        <f t="shared" si="3"/>
        <v>0</v>
      </c>
      <c r="AU39">
        <f t="shared" si="4"/>
        <v>2.8609999999999998</v>
      </c>
      <c r="AV39">
        <f t="shared" si="36"/>
        <v>17.548999999999999</v>
      </c>
      <c r="AW39">
        <f t="shared" si="37"/>
        <v>22.902999999999999</v>
      </c>
      <c r="AX39">
        <f t="shared" si="38"/>
        <v>9.8000000000000004E-2</v>
      </c>
      <c r="AY39">
        <f t="shared" si="39"/>
        <v>0.06</v>
      </c>
      <c r="AZ39">
        <f t="shared" si="40"/>
        <v>0.27100000000000002</v>
      </c>
      <c r="BA39">
        <f t="shared" si="41"/>
        <v>0</v>
      </c>
      <c r="BB39">
        <f t="shared" si="42"/>
        <v>101.25999999999999</v>
      </c>
      <c r="BD39">
        <f t="shared" si="6"/>
        <v>0.90123169107856194</v>
      </c>
      <c r="BE39">
        <f t="shared" si="7"/>
        <v>2.4415896626849977E-3</v>
      </c>
      <c r="BF39">
        <f t="shared" si="8"/>
        <v>5.5865045115731662E-2</v>
      </c>
      <c r="BG39">
        <f t="shared" si="9"/>
        <v>4.3292321863280482E-3</v>
      </c>
      <c r="BH39">
        <f t="shared" si="10"/>
        <v>3.9822392962529929E-2</v>
      </c>
      <c r="BI39">
        <f t="shared" si="11"/>
        <v>0</v>
      </c>
      <c r="BJ39">
        <f t="shared" si="12"/>
        <v>0.43541151834539155</v>
      </c>
      <c r="BK39">
        <f t="shared" si="13"/>
        <v>0.40841765131764313</v>
      </c>
      <c r="BL39">
        <f t="shared" si="14"/>
        <v>1.3814997448454555E-3</v>
      </c>
      <c r="BM39">
        <f t="shared" si="15"/>
        <v>8.0329027697448741E-4</v>
      </c>
      <c r="BN39">
        <f t="shared" si="43"/>
        <v>8.7449115747455994E-3</v>
      </c>
      <c r="BO39">
        <f t="shared" si="44"/>
        <v>0</v>
      </c>
      <c r="BP39">
        <f t="shared" si="45"/>
        <v>1.8584488222654367</v>
      </c>
      <c r="BQ39">
        <f t="shared" si="16"/>
        <v>2.1521986180911497</v>
      </c>
    </row>
    <row r="40" spans="1:69" x14ac:dyDescent="0.15">
      <c r="A40" t="s">
        <v>116</v>
      </c>
      <c r="B40">
        <v>998</v>
      </c>
      <c r="C40">
        <f t="shared" si="46"/>
        <v>4.0000000000048885</v>
      </c>
      <c r="D40" s="1">
        <v>54.197000000000003</v>
      </c>
      <c r="E40" s="1">
        <v>0.193</v>
      </c>
      <c r="F40" s="1">
        <v>2.81</v>
      </c>
      <c r="G40" s="1">
        <v>0.32600000000000001</v>
      </c>
      <c r="H40" s="1">
        <v>2.8370000000000002</v>
      </c>
      <c r="I40" s="1">
        <v>17.555</v>
      </c>
      <c r="J40" s="1">
        <v>22.919</v>
      </c>
      <c r="K40" s="1">
        <v>9.2999999999999999E-2</v>
      </c>
      <c r="L40" s="1">
        <v>4.2999999999999997E-2</v>
      </c>
      <c r="M40" s="1">
        <v>0.27700000000000002</v>
      </c>
      <c r="O40">
        <f t="shared" si="17"/>
        <v>101.25000000000001</v>
      </c>
      <c r="Q40" s="1">
        <v>46.148000000000003</v>
      </c>
      <c r="R40" s="1">
        <v>79.855000000000004</v>
      </c>
      <c r="S40" s="1">
        <v>11.093999999999999</v>
      </c>
      <c r="V40" s="5">
        <v>12</v>
      </c>
      <c r="W40" s="5">
        <v>4</v>
      </c>
      <c r="X40" s="15">
        <v>0</v>
      </c>
      <c r="Z40" s="14">
        <f t="shared" si="18"/>
        <v>1.9411994520233258</v>
      </c>
      <c r="AA40" s="14">
        <f t="shared" si="19"/>
        <v>5.2002019739063616E-3</v>
      </c>
      <c r="AB40" s="14">
        <f t="shared" si="20"/>
        <v>0.11861273644677232</v>
      </c>
      <c r="AC40" s="14">
        <f t="shared" si="21"/>
        <v>9.2311842070636474E-3</v>
      </c>
      <c r="AD40" s="14">
        <f t="shared" si="22"/>
        <v>0</v>
      </c>
      <c r="AE40" s="14">
        <f t="shared" si="23"/>
        <v>8.4975488170237562E-2</v>
      </c>
      <c r="AF40" s="14">
        <f t="shared" si="24"/>
        <v>0.93728833075589257</v>
      </c>
      <c r="AG40" s="14">
        <f t="shared" si="25"/>
        <v>0.87949349500170271</v>
      </c>
      <c r="AH40" s="14">
        <f t="shared" si="26"/>
        <v>2.821191187079367E-3</v>
      </c>
      <c r="AI40" s="14">
        <f t="shared" si="27"/>
        <v>1.2388380961415699E-3</v>
      </c>
      <c r="AJ40" s="14">
        <f t="shared" si="28"/>
        <v>1.9234935627457019E-2</v>
      </c>
      <c r="AK40" s="14">
        <f t="shared" si="29"/>
        <v>0</v>
      </c>
      <c r="AL40" s="14">
        <f t="shared" si="30"/>
        <v>3.9992958534895791</v>
      </c>
      <c r="AM40" s="14">
        <f t="shared" si="31"/>
        <v>0.91687518760127618</v>
      </c>
      <c r="AN40" s="11">
        <f t="shared" si="2"/>
        <v>0</v>
      </c>
      <c r="AP40">
        <f t="shared" si="32"/>
        <v>54.197000000000003</v>
      </c>
      <c r="AQ40">
        <f t="shared" si="33"/>
        <v>0.193</v>
      </c>
      <c r="AR40">
        <f t="shared" si="34"/>
        <v>2.81</v>
      </c>
      <c r="AS40">
        <f t="shared" si="35"/>
        <v>0.32600000000000001</v>
      </c>
      <c r="AT40">
        <f t="shared" si="3"/>
        <v>0</v>
      </c>
      <c r="AU40">
        <f t="shared" si="4"/>
        <v>2.8370000000000002</v>
      </c>
      <c r="AV40">
        <f t="shared" si="36"/>
        <v>17.555</v>
      </c>
      <c r="AW40">
        <f t="shared" si="37"/>
        <v>22.919</v>
      </c>
      <c r="AX40">
        <f t="shared" si="38"/>
        <v>9.2999999999999999E-2</v>
      </c>
      <c r="AY40">
        <f t="shared" si="39"/>
        <v>4.2999999999999997E-2</v>
      </c>
      <c r="AZ40">
        <f t="shared" si="40"/>
        <v>0.27700000000000002</v>
      </c>
      <c r="BA40">
        <f t="shared" si="41"/>
        <v>0</v>
      </c>
      <c r="BB40">
        <f t="shared" si="42"/>
        <v>101.25000000000001</v>
      </c>
      <c r="BD40">
        <f t="shared" si="6"/>
        <v>0.90208055925432762</v>
      </c>
      <c r="BE40">
        <f t="shared" si="7"/>
        <v>2.4165477174266899E-3</v>
      </c>
      <c r="BF40">
        <f t="shared" si="8"/>
        <v>5.5119654766575134E-2</v>
      </c>
      <c r="BG40">
        <f t="shared" si="9"/>
        <v>4.2897559049937493E-3</v>
      </c>
      <c r="BH40">
        <f t="shared" si="10"/>
        <v>3.9488335838761768E-2</v>
      </c>
      <c r="BI40">
        <f t="shared" si="11"/>
        <v>0</v>
      </c>
      <c r="BJ40">
        <f t="shared" si="12"/>
        <v>0.43556038546659914</v>
      </c>
      <c r="BK40">
        <f t="shared" si="13"/>
        <v>0.4087029712504503</v>
      </c>
      <c r="BL40">
        <f t="shared" si="14"/>
        <v>1.3110150639859934E-3</v>
      </c>
      <c r="BM40">
        <f t="shared" si="15"/>
        <v>5.7569136516504927E-4</v>
      </c>
      <c r="BN40">
        <f t="shared" si="43"/>
        <v>8.9385258531532504E-3</v>
      </c>
      <c r="BO40">
        <f t="shared" si="44"/>
        <v>0</v>
      </c>
      <c r="BP40">
        <f t="shared" si="45"/>
        <v>1.8584834424814385</v>
      </c>
      <c r="BQ40">
        <f t="shared" si="16"/>
        <v>2.1519136313368157</v>
      </c>
    </row>
    <row r="41" spans="1:69" x14ac:dyDescent="0.15">
      <c r="A41" t="s">
        <v>117</v>
      </c>
      <c r="B41">
        <v>999</v>
      </c>
      <c r="C41">
        <f t="shared" si="46"/>
        <v>5.0990195135864749</v>
      </c>
      <c r="D41" s="1">
        <v>54.241</v>
      </c>
      <c r="E41" s="1">
        <v>0.17699999999999999</v>
      </c>
      <c r="F41" s="1">
        <v>2.806</v>
      </c>
      <c r="G41" s="1">
        <v>0.32900000000000001</v>
      </c>
      <c r="H41" s="1">
        <v>2.867</v>
      </c>
      <c r="I41" s="1">
        <v>17.555</v>
      </c>
      <c r="J41" s="1">
        <v>22.859000000000002</v>
      </c>
      <c r="K41" s="1">
        <v>8.8999999999999996E-2</v>
      </c>
      <c r="L41" s="1">
        <v>4.8000000000000001E-2</v>
      </c>
      <c r="M41" s="1">
        <v>0.26900000000000002</v>
      </c>
      <c r="O41">
        <f t="shared" si="17"/>
        <v>101.24000000000001</v>
      </c>
      <c r="Q41" s="1">
        <v>46.152999999999999</v>
      </c>
      <c r="R41" s="1">
        <v>79.855999999999995</v>
      </c>
      <c r="S41" s="1">
        <v>11.093999999999999</v>
      </c>
      <c r="V41" s="5">
        <v>12</v>
      </c>
      <c r="W41" s="5">
        <v>4</v>
      </c>
      <c r="X41" s="15">
        <v>0</v>
      </c>
      <c r="Z41" s="14">
        <f t="shared" si="18"/>
        <v>1.9426119262410217</v>
      </c>
      <c r="AA41" s="14">
        <f t="shared" si="19"/>
        <v>4.7686958031399234E-3</v>
      </c>
      <c r="AB41" s="14">
        <f t="shared" si="20"/>
        <v>0.11843392503453071</v>
      </c>
      <c r="AC41" s="14">
        <f t="shared" si="21"/>
        <v>9.3153497546832054E-3</v>
      </c>
      <c r="AD41" s="14">
        <f t="shared" si="22"/>
        <v>0</v>
      </c>
      <c r="AE41" s="14">
        <f t="shared" si="23"/>
        <v>8.5866839026295397E-2</v>
      </c>
      <c r="AF41" s="14">
        <f t="shared" si="24"/>
        <v>0.93720945314956527</v>
      </c>
      <c r="AG41" s="14">
        <f t="shared" si="25"/>
        <v>0.87711723544079689</v>
      </c>
      <c r="AH41" s="14">
        <f t="shared" si="26"/>
        <v>2.6996224244923909E-3</v>
      </c>
      <c r="AI41" s="14">
        <f t="shared" si="27"/>
        <v>1.3827726603687733E-3</v>
      </c>
      <c r="AJ41" s="14">
        <f t="shared" si="28"/>
        <v>1.8677842052671447E-2</v>
      </c>
      <c r="AK41" s="14">
        <f t="shared" si="29"/>
        <v>0</v>
      </c>
      <c r="AL41" s="14">
        <f t="shared" si="30"/>
        <v>3.998083661587565</v>
      </c>
      <c r="AM41" s="14">
        <f t="shared" si="31"/>
        <v>0.91606995520962042</v>
      </c>
      <c r="AN41" s="11">
        <f t="shared" si="2"/>
        <v>0</v>
      </c>
      <c r="AP41">
        <f t="shared" si="32"/>
        <v>54.241</v>
      </c>
      <c r="AQ41">
        <f t="shared" si="33"/>
        <v>0.17699999999999999</v>
      </c>
      <c r="AR41">
        <f t="shared" si="34"/>
        <v>2.806</v>
      </c>
      <c r="AS41">
        <f t="shared" si="35"/>
        <v>0.32900000000000001</v>
      </c>
      <c r="AT41">
        <f t="shared" si="3"/>
        <v>0</v>
      </c>
      <c r="AU41">
        <f t="shared" si="4"/>
        <v>2.867</v>
      </c>
      <c r="AV41">
        <f t="shared" si="36"/>
        <v>17.555</v>
      </c>
      <c r="AW41">
        <f t="shared" si="37"/>
        <v>22.859000000000002</v>
      </c>
      <c r="AX41">
        <f t="shared" si="38"/>
        <v>8.8999999999999996E-2</v>
      </c>
      <c r="AY41">
        <f t="shared" si="39"/>
        <v>4.8000000000000001E-2</v>
      </c>
      <c r="AZ41">
        <f t="shared" si="40"/>
        <v>0.26900000000000002</v>
      </c>
      <c r="BA41">
        <f t="shared" si="41"/>
        <v>0</v>
      </c>
      <c r="BB41">
        <f t="shared" si="42"/>
        <v>101.24000000000001</v>
      </c>
      <c r="BD41">
        <f t="shared" si="6"/>
        <v>0.90281291611185088</v>
      </c>
      <c r="BE41">
        <f t="shared" si="7"/>
        <v>2.2162121553602281E-3</v>
      </c>
      <c r="BF41">
        <f t="shared" si="8"/>
        <v>5.5041192624558657E-2</v>
      </c>
      <c r="BG41">
        <f t="shared" si="9"/>
        <v>4.3292321863280482E-3</v>
      </c>
      <c r="BH41">
        <f t="shared" si="10"/>
        <v>3.9905907243471969E-2</v>
      </c>
      <c r="BI41">
        <f t="shared" si="11"/>
        <v>0</v>
      </c>
      <c r="BJ41">
        <f t="shared" si="12"/>
        <v>0.43556038546659914</v>
      </c>
      <c r="BK41">
        <f t="shared" si="13"/>
        <v>0.40763302150242348</v>
      </c>
      <c r="BL41">
        <f t="shared" si="14"/>
        <v>1.2546273192984238E-3</v>
      </c>
      <c r="BM41">
        <f t="shared" si="15"/>
        <v>6.4263222157958993E-4</v>
      </c>
      <c r="BN41">
        <f t="shared" si="43"/>
        <v>8.6803734819430479E-3</v>
      </c>
      <c r="BO41">
        <f t="shared" si="44"/>
        <v>0</v>
      </c>
      <c r="BP41">
        <f t="shared" si="45"/>
        <v>1.8580765003134134</v>
      </c>
      <c r="BQ41">
        <f t="shared" si="16"/>
        <v>2.1517325367998485</v>
      </c>
    </row>
    <row r="42" spans="1:69" x14ac:dyDescent="0.15">
      <c r="A42" t="s">
        <v>118</v>
      </c>
      <c r="B42">
        <v>1000</v>
      </c>
      <c r="C42">
        <f t="shared" si="46"/>
        <v>6.0000000000002274</v>
      </c>
      <c r="D42" s="1">
        <v>54.343000000000004</v>
      </c>
      <c r="E42" s="1">
        <v>0.182</v>
      </c>
      <c r="F42" s="1">
        <v>2.7690000000000001</v>
      </c>
      <c r="G42" s="1">
        <v>0.32400000000000001</v>
      </c>
      <c r="H42" s="1">
        <v>2.8639999999999999</v>
      </c>
      <c r="I42" s="1">
        <v>17.600000000000001</v>
      </c>
      <c r="J42" s="1">
        <v>22.734000000000002</v>
      </c>
      <c r="K42" s="1">
        <v>0.09</v>
      </c>
      <c r="L42" s="1">
        <v>4.7E-2</v>
      </c>
      <c r="M42" s="1">
        <v>0.28599999999999998</v>
      </c>
      <c r="O42">
        <f t="shared" si="17"/>
        <v>101.239</v>
      </c>
      <c r="Q42" s="1">
        <v>46.158999999999999</v>
      </c>
      <c r="R42" s="1">
        <v>79.855999999999995</v>
      </c>
      <c r="S42" s="1">
        <v>11.093999999999999</v>
      </c>
      <c r="V42" s="5">
        <v>12</v>
      </c>
      <c r="W42" s="5">
        <v>4</v>
      </c>
      <c r="X42" s="15">
        <v>0</v>
      </c>
      <c r="Z42" s="14">
        <f t="shared" si="18"/>
        <v>1.9452506694533864</v>
      </c>
      <c r="AA42" s="14">
        <f t="shared" si="19"/>
        <v>4.9008492257530591E-3</v>
      </c>
      <c r="AB42" s="14">
        <f t="shared" si="20"/>
        <v>0.11681134165811621</v>
      </c>
      <c r="AC42" s="14">
        <f t="shared" si="21"/>
        <v>9.1689980082216242E-3</v>
      </c>
      <c r="AD42" s="14">
        <f t="shared" si="22"/>
        <v>0</v>
      </c>
      <c r="AE42" s="14">
        <f t="shared" si="23"/>
        <v>8.5732284593731972E-2</v>
      </c>
      <c r="AF42" s="14">
        <f t="shared" si="24"/>
        <v>0.9391221740802892</v>
      </c>
      <c r="AG42" s="14">
        <f t="shared" si="25"/>
        <v>0.87186626439603054</v>
      </c>
      <c r="AH42" s="14">
        <f t="shared" si="26"/>
        <v>2.7285324949838491E-3</v>
      </c>
      <c r="AI42" s="14">
        <f t="shared" si="27"/>
        <v>1.3532592532277932E-3</v>
      </c>
      <c r="AJ42" s="14">
        <f t="shared" si="28"/>
        <v>1.9847876647900366E-2</v>
      </c>
      <c r="AK42" s="14">
        <f t="shared" si="29"/>
        <v>0</v>
      </c>
      <c r="AL42" s="14">
        <f t="shared" si="30"/>
        <v>3.9967822498116408</v>
      </c>
      <c r="AM42" s="14">
        <f t="shared" si="31"/>
        <v>0.91634686870108928</v>
      </c>
      <c r="AN42" s="11">
        <f t="shared" si="2"/>
        <v>0</v>
      </c>
      <c r="AP42">
        <f t="shared" si="32"/>
        <v>54.343000000000004</v>
      </c>
      <c r="AQ42">
        <f t="shared" si="33"/>
        <v>0.182</v>
      </c>
      <c r="AR42">
        <f t="shared" si="34"/>
        <v>2.7690000000000001</v>
      </c>
      <c r="AS42">
        <f t="shared" si="35"/>
        <v>0.32400000000000001</v>
      </c>
      <c r="AT42">
        <f t="shared" si="3"/>
        <v>0</v>
      </c>
      <c r="AU42">
        <f t="shared" si="4"/>
        <v>2.8639999999999999</v>
      </c>
      <c r="AV42">
        <f t="shared" si="36"/>
        <v>17.600000000000001</v>
      </c>
      <c r="AW42">
        <f t="shared" si="37"/>
        <v>22.734000000000002</v>
      </c>
      <c r="AX42">
        <f t="shared" si="38"/>
        <v>0.09</v>
      </c>
      <c r="AY42">
        <f t="shared" si="39"/>
        <v>4.7E-2</v>
      </c>
      <c r="AZ42">
        <f t="shared" si="40"/>
        <v>0.28599999999999998</v>
      </c>
      <c r="BA42">
        <f t="shared" si="41"/>
        <v>0</v>
      </c>
      <c r="BB42">
        <f t="shared" si="42"/>
        <v>101.239</v>
      </c>
      <c r="BD42">
        <f t="shared" si="6"/>
        <v>0.90451065246338225</v>
      </c>
      <c r="BE42">
        <f t="shared" si="7"/>
        <v>2.2788170185059973E-3</v>
      </c>
      <c r="BF42">
        <f t="shared" si="8"/>
        <v>5.4315417810906243E-2</v>
      </c>
      <c r="BG42">
        <f t="shared" si="9"/>
        <v>4.2634383841042177E-3</v>
      </c>
      <c r="BH42">
        <f t="shared" si="10"/>
        <v>3.9864150103000949E-2</v>
      </c>
      <c r="BI42">
        <f t="shared" si="11"/>
        <v>0</v>
      </c>
      <c r="BJ42">
        <f t="shared" si="12"/>
        <v>0.43667688887565625</v>
      </c>
      <c r="BK42">
        <f t="shared" si="13"/>
        <v>0.40540395952736757</v>
      </c>
      <c r="BL42">
        <f t="shared" si="14"/>
        <v>1.2687242554703161E-3</v>
      </c>
      <c r="BM42">
        <f t="shared" si="15"/>
        <v>6.292440502966818E-4</v>
      </c>
      <c r="BN42">
        <f t="shared" si="43"/>
        <v>9.2289472707647261E-3</v>
      </c>
      <c r="BO42">
        <f t="shared" si="44"/>
        <v>0</v>
      </c>
      <c r="BP42">
        <f t="shared" si="45"/>
        <v>1.858440239759455</v>
      </c>
      <c r="BQ42">
        <f t="shared" si="16"/>
        <v>2.1506111223296367</v>
      </c>
    </row>
    <row r="43" spans="1:69" x14ac:dyDescent="0.15">
      <c r="A43" t="s">
        <v>119</v>
      </c>
      <c r="B43">
        <v>1001</v>
      </c>
      <c r="C43">
        <f t="shared" si="46"/>
        <v>5.0990195135962297</v>
      </c>
      <c r="D43" s="1">
        <v>54.268999999999998</v>
      </c>
      <c r="E43" s="1">
        <v>0.185</v>
      </c>
      <c r="F43" s="1">
        <v>2.6709999999999998</v>
      </c>
      <c r="G43" s="1">
        <v>0.33</v>
      </c>
      <c r="H43" s="1">
        <v>2.819</v>
      </c>
      <c r="I43" s="1">
        <v>17.625</v>
      </c>
      <c r="J43" s="1">
        <v>22.745000000000001</v>
      </c>
      <c r="K43" s="1">
        <v>9.0999999999999998E-2</v>
      </c>
      <c r="L43" s="1">
        <v>5.1999999999999998E-2</v>
      </c>
      <c r="M43" s="1">
        <v>0.27100000000000002</v>
      </c>
      <c r="O43">
        <f t="shared" si="17"/>
        <v>101.05800000000001</v>
      </c>
      <c r="Q43" s="1">
        <v>46.164000000000001</v>
      </c>
      <c r="R43" s="1">
        <v>79.856999999999999</v>
      </c>
      <c r="S43" s="1">
        <v>11.093999999999999</v>
      </c>
      <c r="V43" s="5">
        <v>12</v>
      </c>
      <c r="W43" s="5">
        <v>4</v>
      </c>
      <c r="X43" s="15">
        <v>0</v>
      </c>
      <c r="Z43" s="14">
        <f t="shared" si="18"/>
        <v>1.9461763183168741</v>
      </c>
      <c r="AA43" s="14">
        <f t="shared" si="19"/>
        <v>4.9907990434338674E-3</v>
      </c>
      <c r="AB43" s="14">
        <f t="shared" si="20"/>
        <v>0.11288450825995536</v>
      </c>
      <c r="AC43" s="14">
        <f t="shared" si="21"/>
        <v>9.3559783707643229E-3</v>
      </c>
      <c r="AD43" s="14">
        <f t="shared" si="22"/>
        <v>0</v>
      </c>
      <c r="AE43" s="14">
        <f t="shared" si="23"/>
        <v>8.4540509384427878E-2</v>
      </c>
      <c r="AF43" s="14">
        <f t="shared" si="24"/>
        <v>0.94218666644147786</v>
      </c>
      <c r="AG43" s="14">
        <f t="shared" si="25"/>
        <v>0.87389320035211138</v>
      </c>
      <c r="AH43" s="14">
        <f t="shared" si="26"/>
        <v>2.7639260190246854E-3</v>
      </c>
      <c r="AI43" s="14">
        <f t="shared" si="27"/>
        <v>1.4999780095994084E-3</v>
      </c>
      <c r="AJ43" s="14">
        <f t="shared" si="28"/>
        <v>1.8841510253325179E-2</v>
      </c>
      <c r="AK43" s="14">
        <f t="shared" si="29"/>
        <v>0</v>
      </c>
      <c r="AL43" s="14">
        <f t="shared" si="30"/>
        <v>3.9971333944509944</v>
      </c>
      <c r="AM43" s="14">
        <f t="shared" si="31"/>
        <v>0.91766020090349421</v>
      </c>
      <c r="AN43" s="11">
        <f t="shared" si="2"/>
        <v>0</v>
      </c>
      <c r="AP43">
        <f t="shared" si="32"/>
        <v>54.268999999999998</v>
      </c>
      <c r="AQ43">
        <f t="shared" si="33"/>
        <v>0.185</v>
      </c>
      <c r="AR43">
        <f t="shared" si="34"/>
        <v>2.6709999999999998</v>
      </c>
      <c r="AS43">
        <f t="shared" si="35"/>
        <v>0.33</v>
      </c>
      <c r="AT43">
        <f t="shared" si="3"/>
        <v>0</v>
      </c>
      <c r="AU43">
        <f t="shared" si="4"/>
        <v>2.819</v>
      </c>
      <c r="AV43">
        <f t="shared" si="36"/>
        <v>17.625</v>
      </c>
      <c r="AW43">
        <f t="shared" si="37"/>
        <v>22.745000000000001</v>
      </c>
      <c r="AX43">
        <f t="shared" si="38"/>
        <v>9.0999999999999998E-2</v>
      </c>
      <c r="AY43">
        <f t="shared" si="39"/>
        <v>5.1999999999999998E-2</v>
      </c>
      <c r="AZ43">
        <f t="shared" si="40"/>
        <v>0.27100000000000002</v>
      </c>
      <c r="BA43">
        <f t="shared" si="41"/>
        <v>0</v>
      </c>
      <c r="BB43">
        <f t="shared" si="42"/>
        <v>101.05800000000001</v>
      </c>
      <c r="BD43">
        <f t="shared" si="6"/>
        <v>0.90327896138482022</v>
      </c>
      <c r="BE43">
        <f t="shared" si="7"/>
        <v>2.3163799363934592E-3</v>
      </c>
      <c r="BF43">
        <f t="shared" si="8"/>
        <v>5.2393095331502548E-2</v>
      </c>
      <c r="BG43">
        <f t="shared" si="9"/>
        <v>4.3423909467728136E-3</v>
      </c>
      <c r="BH43">
        <f t="shared" si="10"/>
        <v>3.923779299593564E-2</v>
      </c>
      <c r="BI43">
        <f t="shared" si="11"/>
        <v>0</v>
      </c>
      <c r="BJ43">
        <f t="shared" si="12"/>
        <v>0.43729716854735462</v>
      </c>
      <c r="BK43">
        <f t="shared" si="13"/>
        <v>0.40560011698117249</v>
      </c>
      <c r="BL43">
        <f t="shared" si="14"/>
        <v>1.2828211916422086E-3</v>
      </c>
      <c r="BM43">
        <f t="shared" si="15"/>
        <v>6.9618490671122246E-4</v>
      </c>
      <c r="BN43">
        <f t="shared" si="43"/>
        <v>8.7449115747455994E-3</v>
      </c>
      <c r="BO43">
        <f t="shared" si="44"/>
        <v>0</v>
      </c>
      <c r="BP43">
        <f t="shared" si="45"/>
        <v>1.8551898237970508</v>
      </c>
      <c r="BQ43">
        <f t="shared" si="16"/>
        <v>2.1545684129885903</v>
      </c>
    </row>
    <row r="44" spans="1:69" x14ac:dyDescent="0.15">
      <c r="A44" t="s">
        <v>120</v>
      </c>
      <c r="B44">
        <v>1002</v>
      </c>
      <c r="C44">
        <f t="shared" si="46"/>
        <v>3.9999999999977831</v>
      </c>
      <c r="D44" s="1">
        <v>54.279000000000003</v>
      </c>
      <c r="E44" s="1">
        <v>0.185</v>
      </c>
      <c r="F44" s="1">
        <v>2.6760000000000002</v>
      </c>
      <c r="G44" s="1">
        <v>0.33800000000000002</v>
      </c>
      <c r="H44" s="1">
        <v>2.8340000000000001</v>
      </c>
      <c r="I44" s="1">
        <v>17.64</v>
      </c>
      <c r="J44" s="1">
        <v>22.806000000000001</v>
      </c>
      <c r="K44" s="1">
        <v>9.1999999999999998E-2</v>
      </c>
      <c r="L44" s="1">
        <v>4.8000000000000001E-2</v>
      </c>
      <c r="M44" s="1">
        <v>0.26300000000000001</v>
      </c>
      <c r="O44">
        <f t="shared" si="17"/>
        <v>101.16100000000002</v>
      </c>
      <c r="Q44" s="1">
        <v>46.167999999999999</v>
      </c>
      <c r="R44" s="1">
        <v>79.856999999999999</v>
      </c>
      <c r="S44" s="1">
        <v>11.093999999999999</v>
      </c>
      <c r="V44" s="5">
        <v>12</v>
      </c>
      <c r="W44" s="5">
        <v>4</v>
      </c>
      <c r="X44" s="15">
        <v>0</v>
      </c>
      <c r="Z44" s="14">
        <f t="shared" si="18"/>
        <v>1.9450415595725634</v>
      </c>
      <c r="AA44" s="14">
        <f t="shared" si="19"/>
        <v>4.9869701185033507E-3</v>
      </c>
      <c r="AB44" s="14">
        <f t="shared" si="20"/>
        <v>0.1130090565750452</v>
      </c>
      <c r="AC44" s="14">
        <f t="shared" si="21"/>
        <v>9.5754380820732045E-3</v>
      </c>
      <c r="AD44" s="14">
        <f t="shared" si="22"/>
        <v>0</v>
      </c>
      <c r="AE44" s="14">
        <f t="shared" si="23"/>
        <v>8.4925148139494228E-2</v>
      </c>
      <c r="AF44" s="14">
        <f t="shared" si="24"/>
        <v>0.94226506967713719</v>
      </c>
      <c r="AG44" s="14">
        <f t="shared" si="25"/>
        <v>0.87556465548986551</v>
      </c>
      <c r="AH44" s="14">
        <f t="shared" si="26"/>
        <v>2.7921550553680979E-3</v>
      </c>
      <c r="AI44" s="14">
        <f t="shared" si="27"/>
        <v>1.3835328288996521E-3</v>
      </c>
      <c r="AJ44" s="14">
        <f t="shared" si="28"/>
        <v>1.8271274882850356E-2</v>
      </c>
      <c r="AK44" s="14">
        <f t="shared" si="29"/>
        <v>0</v>
      </c>
      <c r="AL44" s="14">
        <f t="shared" si="30"/>
        <v>3.9978148604217996</v>
      </c>
      <c r="AM44" s="14">
        <f t="shared" si="31"/>
        <v>0.91732286127100304</v>
      </c>
      <c r="AN44" s="11">
        <f t="shared" si="2"/>
        <v>0</v>
      </c>
      <c r="AP44">
        <f t="shared" si="32"/>
        <v>54.279000000000003</v>
      </c>
      <c r="AQ44">
        <f t="shared" si="33"/>
        <v>0.185</v>
      </c>
      <c r="AR44">
        <f t="shared" si="34"/>
        <v>2.6760000000000002</v>
      </c>
      <c r="AS44">
        <f t="shared" si="35"/>
        <v>0.33800000000000002</v>
      </c>
      <c r="AT44">
        <f t="shared" si="3"/>
        <v>0</v>
      </c>
      <c r="AU44">
        <f t="shared" si="4"/>
        <v>2.8340000000000001</v>
      </c>
      <c r="AV44">
        <f t="shared" si="36"/>
        <v>17.64</v>
      </c>
      <c r="AW44">
        <f t="shared" si="37"/>
        <v>22.806000000000001</v>
      </c>
      <c r="AX44">
        <f t="shared" si="38"/>
        <v>9.1999999999999998E-2</v>
      </c>
      <c r="AY44">
        <f t="shared" si="39"/>
        <v>4.8000000000000001E-2</v>
      </c>
      <c r="AZ44">
        <f t="shared" si="40"/>
        <v>0.26300000000000001</v>
      </c>
      <c r="BA44">
        <f t="shared" si="41"/>
        <v>0</v>
      </c>
      <c r="BB44">
        <f t="shared" si="42"/>
        <v>101.16100000000002</v>
      </c>
      <c r="BD44">
        <f t="shared" si="6"/>
        <v>0.90344540612516655</v>
      </c>
      <c r="BE44">
        <f t="shared" si="7"/>
        <v>2.3163799363934592E-3</v>
      </c>
      <c r="BF44">
        <f t="shared" si="8"/>
        <v>5.2491173009023152E-2</v>
      </c>
      <c r="BG44">
        <f t="shared" si="9"/>
        <v>4.4476610303309429E-3</v>
      </c>
      <c r="BH44">
        <f t="shared" si="10"/>
        <v>3.9446578698290748E-2</v>
      </c>
      <c r="BI44">
        <f t="shared" si="11"/>
        <v>0</v>
      </c>
      <c r="BJ44">
        <f t="shared" si="12"/>
        <v>0.43766933635037364</v>
      </c>
      <c r="BK44">
        <f t="shared" si="13"/>
        <v>0.40668789922499976</v>
      </c>
      <c r="BL44">
        <f t="shared" si="14"/>
        <v>1.2969181278141009E-3</v>
      </c>
      <c r="BM44">
        <f t="shared" si="15"/>
        <v>6.4263222157958993E-4</v>
      </c>
      <c r="BN44">
        <f t="shared" si="43"/>
        <v>8.4867592035353968E-3</v>
      </c>
      <c r="BO44">
        <f t="shared" si="44"/>
        <v>0</v>
      </c>
      <c r="BP44">
        <f t="shared" si="45"/>
        <v>1.8569307439275073</v>
      </c>
      <c r="BQ44">
        <f t="shared" si="16"/>
        <v>2.1529154350507489</v>
      </c>
    </row>
    <row r="45" spans="1:69" x14ac:dyDescent="0.15">
      <c r="A45" t="s">
        <v>121</v>
      </c>
      <c r="B45">
        <v>1003</v>
      </c>
      <c r="C45">
        <f t="shared" si="46"/>
        <v>6.0827625302992292</v>
      </c>
      <c r="D45" s="1">
        <v>54.356999999999999</v>
      </c>
      <c r="E45" s="1">
        <v>0.2</v>
      </c>
      <c r="F45" s="1">
        <v>2.7029999999999998</v>
      </c>
      <c r="G45" s="1">
        <v>0.34399999999999997</v>
      </c>
      <c r="H45" s="1">
        <v>2.8650000000000002</v>
      </c>
      <c r="I45" s="1">
        <v>17.667999999999999</v>
      </c>
      <c r="J45" s="1">
        <v>22.791</v>
      </c>
      <c r="K45" s="1">
        <v>9.6000000000000002E-2</v>
      </c>
      <c r="L45" s="1">
        <v>4.1000000000000002E-2</v>
      </c>
      <c r="M45" s="1">
        <v>0.26</v>
      </c>
      <c r="O45">
        <f t="shared" si="17"/>
        <v>101.325</v>
      </c>
      <c r="Q45" s="1">
        <v>46.173999999999999</v>
      </c>
      <c r="R45" s="1">
        <v>79.858000000000004</v>
      </c>
      <c r="S45" s="1">
        <v>11.093999999999999</v>
      </c>
      <c r="V45" s="5">
        <v>12</v>
      </c>
      <c r="W45" s="5">
        <v>4</v>
      </c>
      <c r="X45" s="15">
        <v>0</v>
      </c>
      <c r="Z45" s="14">
        <f t="shared" si="18"/>
        <v>1.9445864740653844</v>
      </c>
      <c r="AA45" s="14">
        <f t="shared" si="19"/>
        <v>5.3823231235317244E-3</v>
      </c>
      <c r="AB45" s="14">
        <f t="shared" si="20"/>
        <v>0.11395881365560129</v>
      </c>
      <c r="AC45" s="14">
        <f t="shared" si="21"/>
        <v>9.7291551281591376E-3</v>
      </c>
      <c r="AD45" s="14">
        <f t="shared" si="22"/>
        <v>0</v>
      </c>
      <c r="AE45" s="14">
        <f t="shared" si="23"/>
        <v>8.5710854924775662E-2</v>
      </c>
      <c r="AF45" s="14">
        <f t="shared" si="24"/>
        <v>0.94218597487393962</v>
      </c>
      <c r="AG45" s="14">
        <f t="shared" si="25"/>
        <v>0.87352877648995819</v>
      </c>
      <c r="AH45" s="14">
        <f t="shared" si="26"/>
        <v>2.908691563551986E-3</v>
      </c>
      <c r="AI45" s="14">
        <f t="shared" si="27"/>
        <v>1.1797957341231934E-3</v>
      </c>
      <c r="AJ45" s="14">
        <f t="shared" si="28"/>
        <v>1.803271772035903E-2</v>
      </c>
      <c r="AK45" s="14">
        <f t="shared" si="29"/>
        <v>0</v>
      </c>
      <c r="AL45" s="14">
        <f t="shared" si="30"/>
        <v>3.9972035772793841</v>
      </c>
      <c r="AM45" s="14">
        <f t="shared" si="31"/>
        <v>0.91661531348281355</v>
      </c>
      <c r="AN45" s="11">
        <f t="shared" si="2"/>
        <v>0</v>
      </c>
      <c r="AP45">
        <f t="shared" si="32"/>
        <v>54.356999999999999</v>
      </c>
      <c r="AQ45">
        <f t="shared" si="33"/>
        <v>0.2</v>
      </c>
      <c r="AR45">
        <f t="shared" si="34"/>
        <v>2.7029999999999998</v>
      </c>
      <c r="AS45">
        <f t="shared" si="35"/>
        <v>0.34399999999999997</v>
      </c>
      <c r="AT45">
        <f t="shared" si="3"/>
        <v>0</v>
      </c>
      <c r="AU45">
        <f t="shared" si="4"/>
        <v>2.8650000000000002</v>
      </c>
      <c r="AV45">
        <f t="shared" si="36"/>
        <v>17.667999999999999</v>
      </c>
      <c r="AW45">
        <f t="shared" si="37"/>
        <v>22.791</v>
      </c>
      <c r="AX45">
        <f t="shared" si="38"/>
        <v>9.6000000000000002E-2</v>
      </c>
      <c r="AY45">
        <f t="shared" si="39"/>
        <v>4.1000000000000002E-2</v>
      </c>
      <c r="AZ45">
        <f t="shared" si="40"/>
        <v>0.26</v>
      </c>
      <c r="BA45">
        <f t="shared" si="41"/>
        <v>0</v>
      </c>
      <c r="BB45">
        <f t="shared" si="42"/>
        <v>101.325</v>
      </c>
      <c r="BD45">
        <f t="shared" si="6"/>
        <v>0.90474367509986686</v>
      </c>
      <c r="BE45">
        <f t="shared" si="7"/>
        <v>2.5041945258307665E-3</v>
      </c>
      <c r="BF45">
        <f t="shared" si="8"/>
        <v>5.3020792467634366E-2</v>
      </c>
      <c r="BG45">
        <f t="shared" si="9"/>
        <v>4.5266135929995389E-3</v>
      </c>
      <c r="BH45">
        <f t="shared" si="10"/>
        <v>3.9878069149824627E-2</v>
      </c>
      <c r="BI45">
        <f t="shared" si="11"/>
        <v>0</v>
      </c>
      <c r="BJ45">
        <f t="shared" si="12"/>
        <v>0.43836404958267583</v>
      </c>
      <c r="BK45">
        <f t="shared" si="13"/>
        <v>0.40642041178799304</v>
      </c>
      <c r="BL45">
        <f t="shared" si="14"/>
        <v>1.3533058725016705E-3</v>
      </c>
      <c r="BM45">
        <f t="shared" si="15"/>
        <v>5.4891502259923311E-4</v>
      </c>
      <c r="BN45">
        <f t="shared" si="43"/>
        <v>8.3899520643315705E-3</v>
      </c>
      <c r="BO45">
        <f t="shared" si="44"/>
        <v>0</v>
      </c>
      <c r="BP45">
        <f t="shared" si="45"/>
        <v>1.8597499791662577</v>
      </c>
      <c r="BQ45">
        <f t="shared" si="16"/>
        <v>2.1493230929199236</v>
      </c>
    </row>
    <row r="46" spans="1:69" x14ac:dyDescent="0.15">
      <c r="A46" t="s">
        <v>122</v>
      </c>
      <c r="B46">
        <v>1004</v>
      </c>
      <c r="C46">
        <f t="shared" si="46"/>
        <v>5.000000000002558</v>
      </c>
      <c r="D46" s="1">
        <v>54.250999999999998</v>
      </c>
      <c r="E46" s="1">
        <v>0.18099999999999999</v>
      </c>
      <c r="F46" s="1">
        <v>2.6960000000000002</v>
      </c>
      <c r="G46" s="1">
        <v>0.34499999999999997</v>
      </c>
      <c r="H46" s="1">
        <v>2.847</v>
      </c>
      <c r="I46" s="1">
        <v>17.623000000000001</v>
      </c>
      <c r="J46" s="1">
        <v>22.689</v>
      </c>
      <c r="K46" s="1">
        <v>9.2999999999999999E-2</v>
      </c>
      <c r="L46" s="1">
        <v>5.2999999999999999E-2</v>
      </c>
      <c r="M46" s="1">
        <v>0.249</v>
      </c>
      <c r="O46">
        <f t="shared" si="17"/>
        <v>101.027</v>
      </c>
      <c r="Q46" s="1">
        <v>46.179000000000002</v>
      </c>
      <c r="R46" s="1">
        <v>79.858000000000004</v>
      </c>
      <c r="S46" s="1">
        <v>11.093999999999999</v>
      </c>
      <c r="V46" s="5">
        <v>12</v>
      </c>
      <c r="W46" s="5">
        <v>4</v>
      </c>
      <c r="X46" s="15">
        <v>0</v>
      </c>
      <c r="Z46" s="14">
        <f t="shared" si="18"/>
        <v>1.9459777551055302</v>
      </c>
      <c r="AA46" s="14">
        <f t="shared" si="19"/>
        <v>4.8840116208169132E-3</v>
      </c>
      <c r="AB46" s="14">
        <f t="shared" si="20"/>
        <v>0.11396725926575142</v>
      </c>
      <c r="AC46" s="14">
        <f t="shared" si="21"/>
        <v>9.7834971606751125E-3</v>
      </c>
      <c r="AD46" s="14">
        <f t="shared" si="22"/>
        <v>0</v>
      </c>
      <c r="AE46" s="14">
        <f t="shared" si="23"/>
        <v>8.5399830856046133E-2</v>
      </c>
      <c r="AF46" s="14">
        <f t="shared" si="24"/>
        <v>0.94229617554638034</v>
      </c>
      <c r="AG46" s="14">
        <f t="shared" si="25"/>
        <v>0.87194187087768849</v>
      </c>
      <c r="AH46" s="14">
        <f t="shared" si="26"/>
        <v>2.8253205574015183E-3</v>
      </c>
      <c r="AI46" s="14">
        <f t="shared" si="27"/>
        <v>1.5291749571055323E-3</v>
      </c>
      <c r="AJ46" s="14">
        <f t="shared" si="28"/>
        <v>1.7315918226088287E-2</v>
      </c>
      <c r="AK46" s="14">
        <f t="shared" si="29"/>
        <v>0</v>
      </c>
      <c r="AL46" s="14">
        <f t="shared" si="30"/>
        <v>3.9959208141734837</v>
      </c>
      <c r="AM46" s="14">
        <f t="shared" si="31"/>
        <v>0.91690166126557349</v>
      </c>
      <c r="AN46" s="11">
        <f t="shared" si="2"/>
        <v>0</v>
      </c>
      <c r="AP46">
        <f t="shared" si="32"/>
        <v>54.250999999999998</v>
      </c>
      <c r="AQ46">
        <f t="shared" si="33"/>
        <v>0.18099999999999999</v>
      </c>
      <c r="AR46">
        <f t="shared" si="34"/>
        <v>2.6960000000000002</v>
      </c>
      <c r="AS46">
        <f t="shared" si="35"/>
        <v>0.34499999999999997</v>
      </c>
      <c r="AT46">
        <f t="shared" si="3"/>
        <v>0</v>
      </c>
      <c r="AU46">
        <f t="shared" si="4"/>
        <v>2.847</v>
      </c>
      <c r="AV46">
        <f t="shared" si="36"/>
        <v>17.623000000000001</v>
      </c>
      <c r="AW46">
        <f t="shared" si="37"/>
        <v>22.689</v>
      </c>
      <c r="AX46">
        <f t="shared" si="38"/>
        <v>9.2999999999999999E-2</v>
      </c>
      <c r="AY46">
        <f t="shared" si="39"/>
        <v>5.2999999999999999E-2</v>
      </c>
      <c r="AZ46">
        <f t="shared" si="40"/>
        <v>0.249</v>
      </c>
      <c r="BA46">
        <f t="shared" si="41"/>
        <v>0</v>
      </c>
      <c r="BB46">
        <f t="shared" si="42"/>
        <v>101.027</v>
      </c>
      <c r="BD46">
        <f t="shared" si="6"/>
        <v>0.9029793608521971</v>
      </c>
      <c r="BE46">
        <f t="shared" si="7"/>
        <v>2.2662960458768437E-3</v>
      </c>
      <c r="BF46">
        <f t="shared" si="8"/>
        <v>5.2883483719105541E-2</v>
      </c>
      <c r="BG46">
        <f t="shared" si="9"/>
        <v>4.5397723534443052E-3</v>
      </c>
      <c r="BH46">
        <f t="shared" si="10"/>
        <v>3.9627526306998499E-2</v>
      </c>
      <c r="BI46">
        <f t="shared" si="11"/>
        <v>0</v>
      </c>
      <c r="BJ46">
        <f t="shared" si="12"/>
        <v>0.43724754617361877</v>
      </c>
      <c r="BK46">
        <f t="shared" si="13"/>
        <v>0.40460149721634742</v>
      </c>
      <c r="BL46">
        <f t="shared" si="14"/>
        <v>1.3110150639859934E-3</v>
      </c>
      <c r="BM46">
        <f t="shared" si="15"/>
        <v>7.0957307799413059E-4</v>
      </c>
      <c r="BN46">
        <f t="shared" si="43"/>
        <v>8.0349925539175433E-3</v>
      </c>
      <c r="BO46">
        <f t="shared" si="44"/>
        <v>0</v>
      </c>
      <c r="BP46">
        <f t="shared" si="45"/>
        <v>1.854201063363486</v>
      </c>
      <c r="BQ46">
        <f t="shared" si="16"/>
        <v>2.1550633818130587</v>
      </c>
    </row>
    <row r="47" spans="1:69" x14ac:dyDescent="0.15">
      <c r="A47" t="s">
        <v>123</v>
      </c>
      <c r="B47">
        <v>1005</v>
      </c>
      <c r="C47">
        <f t="shared" si="46"/>
        <v>5.0990195135864749</v>
      </c>
      <c r="D47" s="1">
        <v>54.33</v>
      </c>
      <c r="E47" s="1">
        <v>0.189</v>
      </c>
      <c r="F47" s="1">
        <v>2.73</v>
      </c>
      <c r="G47" s="1">
        <v>0.34200000000000003</v>
      </c>
      <c r="H47" s="1">
        <v>2.8839999999999999</v>
      </c>
      <c r="I47" s="1">
        <v>17.562999999999999</v>
      </c>
      <c r="J47" s="1">
        <v>22.681999999999999</v>
      </c>
      <c r="K47" s="1">
        <v>0.1</v>
      </c>
      <c r="L47" s="1">
        <v>0.05</v>
      </c>
      <c r="M47" s="1">
        <v>0.255</v>
      </c>
      <c r="O47">
        <f t="shared" si="17"/>
        <v>101.12499999999999</v>
      </c>
      <c r="Q47" s="1">
        <v>46.183999999999997</v>
      </c>
      <c r="R47" s="1">
        <v>79.858999999999995</v>
      </c>
      <c r="S47" s="1">
        <v>11.093999999999999</v>
      </c>
      <c r="V47" s="5">
        <v>12</v>
      </c>
      <c r="W47" s="5">
        <v>4</v>
      </c>
      <c r="X47" s="15">
        <v>0</v>
      </c>
      <c r="Z47" s="14">
        <f t="shared" si="18"/>
        <v>1.9468338570154751</v>
      </c>
      <c r="AA47" s="14">
        <f t="shared" si="19"/>
        <v>5.0947042689090177E-3</v>
      </c>
      <c r="AB47" s="14">
        <f t="shared" si="20"/>
        <v>0.11528742131617932</v>
      </c>
      <c r="AC47" s="14">
        <f t="shared" si="21"/>
        <v>9.6885814814546885E-3</v>
      </c>
      <c r="AD47" s="14">
        <f t="shared" si="22"/>
        <v>0</v>
      </c>
      <c r="AE47" s="14">
        <f t="shared" si="23"/>
        <v>8.6421910162328724E-2</v>
      </c>
      <c r="AF47" s="14">
        <f t="shared" si="24"/>
        <v>0.93813502460349452</v>
      </c>
      <c r="AG47" s="14">
        <f t="shared" si="25"/>
        <v>0.8707883013442963</v>
      </c>
      <c r="AH47" s="14">
        <f t="shared" si="26"/>
        <v>3.0348962057558351E-3</v>
      </c>
      <c r="AI47" s="14">
        <f t="shared" si="27"/>
        <v>1.4411539405818493E-3</v>
      </c>
      <c r="AJ47" s="14">
        <f t="shared" si="28"/>
        <v>1.7715173956645538E-2</v>
      </c>
      <c r="AK47" s="14">
        <f t="shared" si="29"/>
        <v>0</v>
      </c>
      <c r="AL47" s="14">
        <f t="shared" si="30"/>
        <v>3.9944410242951212</v>
      </c>
      <c r="AM47" s="14">
        <f t="shared" si="31"/>
        <v>0.9156494800534617</v>
      </c>
      <c r="AN47" s="11">
        <f t="shared" si="2"/>
        <v>0</v>
      </c>
      <c r="AP47">
        <f t="shared" si="32"/>
        <v>54.33</v>
      </c>
      <c r="AQ47">
        <f t="shared" si="33"/>
        <v>0.189</v>
      </c>
      <c r="AR47">
        <f t="shared" si="34"/>
        <v>2.73</v>
      </c>
      <c r="AS47">
        <f t="shared" si="35"/>
        <v>0.34200000000000003</v>
      </c>
      <c r="AT47">
        <f t="shared" si="3"/>
        <v>0</v>
      </c>
      <c r="AU47">
        <f t="shared" si="4"/>
        <v>2.8839999999999999</v>
      </c>
      <c r="AV47">
        <f t="shared" si="36"/>
        <v>17.562999999999999</v>
      </c>
      <c r="AW47">
        <f t="shared" si="37"/>
        <v>22.681999999999999</v>
      </c>
      <c r="AX47">
        <f t="shared" si="38"/>
        <v>0.1</v>
      </c>
      <c r="AY47">
        <f t="shared" si="39"/>
        <v>0.05</v>
      </c>
      <c r="AZ47">
        <f t="shared" si="40"/>
        <v>0.255</v>
      </c>
      <c r="BA47">
        <f t="shared" si="41"/>
        <v>0</v>
      </c>
      <c r="BB47">
        <f t="shared" si="42"/>
        <v>101.12499999999999</v>
      </c>
      <c r="BD47">
        <f t="shared" si="6"/>
        <v>0.90429427430093212</v>
      </c>
      <c r="BE47">
        <f t="shared" si="7"/>
        <v>2.3664638269100743E-3</v>
      </c>
      <c r="BF47">
        <f t="shared" si="8"/>
        <v>5.3550411926245586E-2</v>
      </c>
      <c r="BG47">
        <f t="shared" si="9"/>
        <v>4.5002960721100072E-3</v>
      </c>
      <c r="BH47">
        <f t="shared" si="10"/>
        <v>4.0142531039474419E-2</v>
      </c>
      <c r="BI47">
        <f t="shared" si="11"/>
        <v>0</v>
      </c>
      <c r="BJ47">
        <f t="shared" si="12"/>
        <v>0.43575887496154264</v>
      </c>
      <c r="BK47">
        <f t="shared" si="13"/>
        <v>0.40447666974574426</v>
      </c>
      <c r="BL47">
        <f t="shared" si="14"/>
        <v>1.4096936171892403E-3</v>
      </c>
      <c r="BM47">
        <f t="shared" si="15"/>
        <v>6.694085641454062E-4</v>
      </c>
      <c r="BN47">
        <f t="shared" si="43"/>
        <v>8.2286068323251943E-3</v>
      </c>
      <c r="BO47">
        <f t="shared" si="44"/>
        <v>0</v>
      </c>
      <c r="BP47">
        <f t="shared" si="45"/>
        <v>1.8553972308866189</v>
      </c>
      <c r="BQ47">
        <f t="shared" si="16"/>
        <v>2.1528764610618394</v>
      </c>
    </row>
    <row r="48" spans="1:69" x14ac:dyDescent="0.15">
      <c r="A48" t="s">
        <v>124</v>
      </c>
      <c r="B48">
        <v>1006</v>
      </c>
      <c r="C48">
        <f t="shared" si="46"/>
        <v>5.000000000002558</v>
      </c>
      <c r="D48" s="1">
        <v>54.362000000000002</v>
      </c>
      <c r="E48" s="1">
        <v>0.17699999999999999</v>
      </c>
      <c r="F48" s="1">
        <v>2.831</v>
      </c>
      <c r="G48" s="1">
        <v>0.33100000000000002</v>
      </c>
      <c r="H48" s="1">
        <v>2.919</v>
      </c>
      <c r="I48" s="1">
        <v>17.614000000000001</v>
      </c>
      <c r="J48" s="1">
        <v>22.588000000000001</v>
      </c>
      <c r="K48" s="1">
        <v>0.10199999999999999</v>
      </c>
      <c r="L48" s="1">
        <v>5.2999999999999999E-2</v>
      </c>
      <c r="M48" s="1">
        <v>0.27</v>
      </c>
      <c r="O48">
        <f t="shared" si="17"/>
        <v>101.247</v>
      </c>
      <c r="Q48" s="1">
        <v>46.189</v>
      </c>
      <c r="R48" s="1">
        <v>79.858999999999995</v>
      </c>
      <c r="S48" s="1">
        <v>11.093999999999999</v>
      </c>
      <c r="V48" s="5">
        <v>12</v>
      </c>
      <c r="W48" s="5">
        <v>4</v>
      </c>
      <c r="X48" s="15">
        <v>0</v>
      </c>
      <c r="Z48" s="14">
        <f t="shared" si="18"/>
        <v>1.9452541862006529</v>
      </c>
      <c r="AA48" s="14">
        <f t="shared" si="19"/>
        <v>4.7645532916598581E-3</v>
      </c>
      <c r="AB48" s="14">
        <f t="shared" si="20"/>
        <v>0.11938531086143458</v>
      </c>
      <c r="AC48" s="14">
        <f t="shared" si="21"/>
        <v>9.3638366905981225E-3</v>
      </c>
      <c r="AD48" s="14">
        <f t="shared" si="22"/>
        <v>0</v>
      </c>
      <c r="AE48" s="14">
        <f t="shared" si="23"/>
        <v>8.7348298015646475E-2</v>
      </c>
      <c r="AF48" s="14">
        <f t="shared" si="24"/>
        <v>0.93954240904102748</v>
      </c>
      <c r="AG48" s="14">
        <f t="shared" si="25"/>
        <v>0.86596585042540386</v>
      </c>
      <c r="AH48" s="14">
        <f t="shared" si="26"/>
        <v>3.0912616171340978E-3</v>
      </c>
      <c r="AI48" s="14">
        <f t="shared" si="27"/>
        <v>1.5254851554952461E-3</v>
      </c>
      <c r="AJ48" s="14">
        <f t="shared" si="28"/>
        <v>1.8730990865236542E-2</v>
      </c>
      <c r="AK48" s="14">
        <f t="shared" si="29"/>
        <v>0</v>
      </c>
      <c r="AL48" s="14">
        <f t="shared" si="30"/>
        <v>3.9949721821642896</v>
      </c>
      <c r="AM48" s="14">
        <f t="shared" si="31"/>
        <v>0.91493905104467388</v>
      </c>
      <c r="AN48" s="11">
        <f t="shared" si="2"/>
        <v>0</v>
      </c>
      <c r="AP48">
        <f t="shared" si="32"/>
        <v>54.362000000000002</v>
      </c>
      <c r="AQ48">
        <f t="shared" si="33"/>
        <v>0.17699999999999999</v>
      </c>
      <c r="AR48">
        <f t="shared" si="34"/>
        <v>2.831</v>
      </c>
      <c r="AS48">
        <f t="shared" si="35"/>
        <v>0.33100000000000002</v>
      </c>
      <c r="AT48">
        <f t="shared" si="3"/>
        <v>0</v>
      </c>
      <c r="AU48">
        <f t="shared" si="4"/>
        <v>2.919</v>
      </c>
      <c r="AV48">
        <f t="shared" si="36"/>
        <v>17.614000000000001</v>
      </c>
      <c r="AW48">
        <f t="shared" si="37"/>
        <v>22.588000000000001</v>
      </c>
      <c r="AX48">
        <f t="shared" si="38"/>
        <v>0.10199999999999999</v>
      </c>
      <c r="AY48">
        <f t="shared" si="39"/>
        <v>5.2999999999999999E-2</v>
      </c>
      <c r="AZ48">
        <f t="shared" si="40"/>
        <v>0.27</v>
      </c>
      <c r="BA48">
        <f t="shared" si="41"/>
        <v>0</v>
      </c>
      <c r="BB48">
        <f t="shared" si="42"/>
        <v>101.247</v>
      </c>
      <c r="BD48">
        <f t="shared" si="6"/>
        <v>0.90482689747003997</v>
      </c>
      <c r="BE48">
        <f t="shared" si="7"/>
        <v>2.2162121553602281E-3</v>
      </c>
      <c r="BF48">
        <f t="shared" si="8"/>
        <v>5.5531581012161636E-2</v>
      </c>
      <c r="BG48">
        <f t="shared" si="9"/>
        <v>4.3555497072175799E-3</v>
      </c>
      <c r="BH48">
        <f t="shared" si="10"/>
        <v>4.0629697678302996E-2</v>
      </c>
      <c r="BI48">
        <f t="shared" si="11"/>
        <v>0</v>
      </c>
      <c r="BJ48">
        <f t="shared" si="12"/>
        <v>0.43702424549180735</v>
      </c>
      <c r="BK48">
        <f t="shared" si="13"/>
        <v>0.40280041514050224</v>
      </c>
      <c r="BL48">
        <f t="shared" si="14"/>
        <v>1.4378874895330249E-3</v>
      </c>
      <c r="BM48">
        <f t="shared" si="15"/>
        <v>7.0957307799413059E-4</v>
      </c>
      <c r="BN48">
        <f t="shared" si="43"/>
        <v>8.7126425283443245E-3</v>
      </c>
      <c r="BO48">
        <f t="shared" si="44"/>
        <v>0</v>
      </c>
      <c r="BP48">
        <f t="shared" si="45"/>
        <v>1.8582447017512638</v>
      </c>
      <c r="BQ48">
        <f t="shared" si="16"/>
        <v>2.1498633513655721</v>
      </c>
    </row>
    <row r="49" spans="1:69" x14ac:dyDescent="0.15">
      <c r="A49" t="s">
        <v>125</v>
      </c>
      <c r="B49">
        <v>1007</v>
      </c>
      <c r="C49">
        <f t="shared" si="46"/>
        <v>5.0990195135962297</v>
      </c>
      <c r="D49" s="1">
        <v>54.290999999999997</v>
      </c>
      <c r="E49" s="1">
        <v>0.182</v>
      </c>
      <c r="F49" s="1">
        <v>2.831</v>
      </c>
      <c r="G49" s="1">
        <v>0.33200000000000002</v>
      </c>
      <c r="H49" s="1">
        <v>2.9409999999999998</v>
      </c>
      <c r="I49" s="1">
        <v>17.608000000000001</v>
      </c>
      <c r="J49" s="1">
        <v>22.626000000000001</v>
      </c>
      <c r="K49" s="1">
        <v>0.104</v>
      </c>
      <c r="L49" s="1">
        <v>0.05</v>
      </c>
      <c r="M49" s="1">
        <v>0.27800000000000002</v>
      </c>
      <c r="O49">
        <f t="shared" si="17"/>
        <v>101.24300000000001</v>
      </c>
      <c r="Q49" s="1">
        <v>46.194000000000003</v>
      </c>
      <c r="R49" s="1">
        <v>79.86</v>
      </c>
      <c r="S49" s="1">
        <v>11.093999999999999</v>
      </c>
      <c r="V49" s="5">
        <v>12</v>
      </c>
      <c r="W49" s="5">
        <v>4</v>
      </c>
      <c r="X49" s="15">
        <v>0</v>
      </c>
      <c r="Z49" s="14">
        <f t="shared" si="18"/>
        <v>1.9435955557106197</v>
      </c>
      <c r="AA49" s="14">
        <f t="shared" si="19"/>
        <v>4.9013693919271071E-3</v>
      </c>
      <c r="AB49" s="14">
        <f t="shared" si="20"/>
        <v>0.11943951148687336</v>
      </c>
      <c r="AC49" s="14">
        <f t="shared" si="21"/>
        <v>9.3963902286859479E-3</v>
      </c>
      <c r="AD49" s="14">
        <f t="shared" si="22"/>
        <v>0</v>
      </c>
      <c r="AE49" s="14">
        <f t="shared" si="23"/>
        <v>8.8046581869345414E-2</v>
      </c>
      <c r="AF49" s="14">
        <f t="shared" si="24"/>
        <v>0.93964876962173516</v>
      </c>
      <c r="AG49" s="14">
        <f t="shared" si="25"/>
        <v>0.8678164804067654</v>
      </c>
      <c r="AH49" s="14">
        <f t="shared" si="26"/>
        <v>3.1533055330124097E-3</v>
      </c>
      <c r="AI49" s="14">
        <f t="shared" si="27"/>
        <v>1.4397903036318458E-3</v>
      </c>
      <c r="AJ49" s="14">
        <f t="shared" si="28"/>
        <v>1.9294738974153684E-2</v>
      </c>
      <c r="AK49" s="14">
        <f t="shared" si="29"/>
        <v>0</v>
      </c>
      <c r="AL49" s="14">
        <f t="shared" si="30"/>
        <v>3.9967324935267503</v>
      </c>
      <c r="AM49" s="14">
        <f t="shared" si="31"/>
        <v>0.91432618456277071</v>
      </c>
      <c r="AN49" s="11">
        <f t="shared" si="2"/>
        <v>0</v>
      </c>
      <c r="AP49">
        <f t="shared" si="32"/>
        <v>54.290999999999997</v>
      </c>
      <c r="AQ49">
        <f t="shared" si="33"/>
        <v>0.182</v>
      </c>
      <c r="AR49">
        <f t="shared" si="34"/>
        <v>2.831</v>
      </c>
      <c r="AS49">
        <f t="shared" si="35"/>
        <v>0.33200000000000002</v>
      </c>
      <c r="AT49">
        <f t="shared" si="3"/>
        <v>0</v>
      </c>
      <c r="AU49">
        <f t="shared" si="4"/>
        <v>2.9409999999999998</v>
      </c>
      <c r="AV49">
        <f t="shared" si="36"/>
        <v>17.608000000000001</v>
      </c>
      <c r="AW49">
        <f t="shared" si="37"/>
        <v>22.626000000000001</v>
      </c>
      <c r="AX49">
        <f t="shared" si="38"/>
        <v>0.104</v>
      </c>
      <c r="AY49">
        <f t="shared" si="39"/>
        <v>0.05</v>
      </c>
      <c r="AZ49">
        <f t="shared" si="40"/>
        <v>0.27800000000000002</v>
      </c>
      <c r="BA49">
        <f t="shared" si="41"/>
        <v>0</v>
      </c>
      <c r="BB49">
        <f t="shared" si="42"/>
        <v>101.24300000000001</v>
      </c>
      <c r="BD49">
        <f t="shared" si="6"/>
        <v>0.90364513981358185</v>
      </c>
      <c r="BE49">
        <f t="shared" si="7"/>
        <v>2.2788170185059973E-3</v>
      </c>
      <c r="BF49">
        <f t="shared" si="8"/>
        <v>5.5531581012161636E-2</v>
      </c>
      <c r="BG49">
        <f t="shared" si="9"/>
        <v>4.3687084676623461E-3</v>
      </c>
      <c r="BH49">
        <f t="shared" si="10"/>
        <v>4.0935916708423808E-2</v>
      </c>
      <c r="BI49">
        <f t="shared" si="11"/>
        <v>0</v>
      </c>
      <c r="BJ49">
        <f t="shared" si="12"/>
        <v>0.43687537837059975</v>
      </c>
      <c r="BK49">
        <f t="shared" si="13"/>
        <v>0.4034780499809193</v>
      </c>
      <c r="BL49">
        <f t="shared" si="14"/>
        <v>1.4660813618768097E-3</v>
      </c>
      <c r="BM49">
        <f t="shared" si="15"/>
        <v>6.694085641454062E-4</v>
      </c>
      <c r="BN49">
        <f t="shared" si="43"/>
        <v>8.970794899554527E-3</v>
      </c>
      <c r="BO49">
        <f t="shared" si="44"/>
        <v>0</v>
      </c>
      <c r="BP49">
        <f t="shared" si="45"/>
        <v>1.8582198761974311</v>
      </c>
      <c r="BQ49">
        <f t="shared" si="16"/>
        <v>2.1508393838222548</v>
      </c>
    </row>
    <row r="50" spans="1:69" x14ac:dyDescent="0.15">
      <c r="A50" t="s">
        <v>126</v>
      </c>
      <c r="B50">
        <v>1008</v>
      </c>
      <c r="C50">
        <f t="shared" si="46"/>
        <v>4.9999999999954525</v>
      </c>
      <c r="D50" s="1">
        <v>54.415999999999997</v>
      </c>
      <c r="E50" s="1">
        <v>0.182</v>
      </c>
      <c r="F50" s="1">
        <v>2.915</v>
      </c>
      <c r="G50" s="1">
        <v>0.316</v>
      </c>
      <c r="H50" s="1">
        <v>2.9870000000000001</v>
      </c>
      <c r="I50" s="1">
        <v>17.646999999999998</v>
      </c>
      <c r="J50" s="1">
        <v>22.526</v>
      </c>
      <c r="K50" s="1">
        <v>9.9000000000000005E-2</v>
      </c>
      <c r="L50" s="1">
        <v>6.2E-2</v>
      </c>
      <c r="M50" s="1">
        <v>0.29599999999999999</v>
      </c>
      <c r="O50">
        <f>SUM(D50:N50)</f>
        <v>101.446</v>
      </c>
      <c r="Q50" s="1">
        <v>46.198999999999998</v>
      </c>
      <c r="R50" s="1">
        <v>79.86</v>
      </c>
      <c r="S50" s="1">
        <v>11.093999999999999</v>
      </c>
      <c r="V50" s="5">
        <v>12</v>
      </c>
      <c r="W50" s="5">
        <v>4</v>
      </c>
      <c r="X50" s="15">
        <v>0</v>
      </c>
      <c r="Z50" s="14">
        <f t="shared" si="18"/>
        <v>1.9435265265699853</v>
      </c>
      <c r="AA50" s="14">
        <f t="shared" si="19"/>
        <v>4.8899366874798787E-3</v>
      </c>
      <c r="AB50" s="14">
        <f t="shared" si="20"/>
        <v>0.12269659480240167</v>
      </c>
      <c r="AC50" s="14">
        <f t="shared" si="21"/>
        <v>8.9226908349520316E-3</v>
      </c>
      <c r="AD50" s="14">
        <f t="shared" si="22"/>
        <v>0</v>
      </c>
      <c r="AE50" s="14">
        <f t="shared" si="23"/>
        <v>8.9215127477172376E-2</v>
      </c>
      <c r="AF50" s="14">
        <f t="shared" si="24"/>
        <v>0.93953336461336701</v>
      </c>
      <c r="AG50" s="14">
        <f t="shared" si="25"/>
        <v>0.86196571541225486</v>
      </c>
      <c r="AH50" s="14">
        <f t="shared" si="26"/>
        <v>2.9947026707330703E-3</v>
      </c>
      <c r="AI50" s="14">
        <f t="shared" si="27"/>
        <v>1.781175576178387E-3</v>
      </c>
      <c r="AJ50" s="14">
        <f t="shared" si="28"/>
        <v>2.0496118558666402E-2</v>
      </c>
      <c r="AK50" s="14">
        <f t="shared" si="29"/>
        <v>0</v>
      </c>
      <c r="AL50" s="14">
        <f t="shared" si="30"/>
        <v>3.9960219532031904</v>
      </c>
      <c r="AM50" s="14">
        <f t="shared" si="31"/>
        <v>0.91327799927475306</v>
      </c>
      <c r="AN50" s="11">
        <f t="shared" si="2"/>
        <v>0</v>
      </c>
      <c r="AP50">
        <f>D50</f>
        <v>54.415999999999997</v>
      </c>
      <c r="AQ50">
        <f t="shared" si="33"/>
        <v>0.182</v>
      </c>
      <c r="AR50">
        <f t="shared" si="34"/>
        <v>2.915</v>
      </c>
      <c r="AS50">
        <f t="shared" si="35"/>
        <v>0.316</v>
      </c>
      <c r="AT50">
        <f t="shared" si="3"/>
        <v>0</v>
      </c>
      <c r="AU50">
        <f t="shared" si="4"/>
        <v>2.9870000000000001</v>
      </c>
      <c r="AV50">
        <f t="shared" ref="AV50:BA51" si="47">I50</f>
        <v>17.646999999999998</v>
      </c>
      <c r="AW50">
        <f t="shared" si="47"/>
        <v>22.526</v>
      </c>
      <c r="AX50">
        <f t="shared" si="47"/>
        <v>9.9000000000000005E-2</v>
      </c>
      <c r="AY50">
        <f t="shared" si="47"/>
        <v>6.2E-2</v>
      </c>
      <c r="AZ50">
        <f t="shared" si="47"/>
        <v>0.29599999999999999</v>
      </c>
      <c r="BA50">
        <f t="shared" si="47"/>
        <v>0</v>
      </c>
      <c r="BB50">
        <f>SUM(AP50:BA50)</f>
        <v>101.446</v>
      </c>
      <c r="BD50">
        <f t="shared" si="6"/>
        <v>0.90572569906790945</v>
      </c>
      <c r="BE50">
        <f t="shared" si="7"/>
        <v>2.2788170185059973E-3</v>
      </c>
      <c r="BF50">
        <f t="shared" si="8"/>
        <v>5.7179285994507653E-2</v>
      </c>
      <c r="BG50">
        <f t="shared" si="9"/>
        <v>4.1581683005460883E-3</v>
      </c>
      <c r="BH50">
        <f t="shared" si="10"/>
        <v>4.1576192862312795E-2</v>
      </c>
      <c r="BI50">
        <f t="shared" si="11"/>
        <v>0</v>
      </c>
      <c r="BJ50">
        <f t="shared" si="12"/>
        <v>0.43784301465844916</v>
      </c>
      <c r="BK50">
        <f t="shared" si="13"/>
        <v>0.40169480040087452</v>
      </c>
      <c r="BL50">
        <f t="shared" si="14"/>
        <v>1.3955966810173478E-3</v>
      </c>
      <c r="BM50">
        <f t="shared" si="15"/>
        <v>8.3006661954030368E-4</v>
      </c>
      <c r="BN50">
        <f t="shared" si="43"/>
        <v>9.5516377347774802E-3</v>
      </c>
      <c r="BO50">
        <f t="shared" si="44"/>
        <v>0</v>
      </c>
      <c r="BP50">
        <f>SUM(BD50:BO50)</f>
        <v>1.8622332793384404</v>
      </c>
      <c r="BQ50">
        <f t="shared" si="16"/>
        <v>2.1458224367157586</v>
      </c>
    </row>
    <row r="51" spans="1:69" x14ac:dyDescent="0.15">
      <c r="A51" t="s">
        <v>127</v>
      </c>
      <c r="B51">
        <v>1009</v>
      </c>
      <c r="C51">
        <f t="shared" si="46"/>
        <v>5.0990195135962297</v>
      </c>
      <c r="D51" s="1">
        <v>54.198999999999998</v>
      </c>
      <c r="E51" s="1">
        <v>0.17699999999999999</v>
      </c>
      <c r="F51" s="1">
        <v>3.0619999999999998</v>
      </c>
      <c r="G51" s="1">
        <v>0.28899999999999998</v>
      </c>
      <c r="H51" s="1">
        <v>3.008</v>
      </c>
      <c r="I51" s="1">
        <v>17.622</v>
      </c>
      <c r="J51" s="1">
        <v>22.443999999999999</v>
      </c>
      <c r="K51" s="1">
        <v>0.10199999999999999</v>
      </c>
      <c r="L51" s="1">
        <v>0.06</v>
      </c>
      <c r="M51" s="1">
        <v>0.30099999999999999</v>
      </c>
      <c r="O51">
        <f t="shared" ref="O51:O64" si="48">SUM(D51:N51)</f>
        <v>101.26400000000001</v>
      </c>
      <c r="Q51" s="1">
        <v>46.204000000000001</v>
      </c>
      <c r="R51" s="1">
        <v>79.861000000000004</v>
      </c>
      <c r="S51" s="1">
        <v>11.093999999999999</v>
      </c>
      <c r="V51" s="20">
        <v>12</v>
      </c>
      <c r="W51" s="20">
        <v>4</v>
      </c>
      <c r="X51" s="15">
        <v>0</v>
      </c>
      <c r="Z51" s="14">
        <f t="shared" ref="Z51:Z64" si="49">IFERROR(BD51*$BQ51,"NA")</f>
        <v>1.9394180436083901</v>
      </c>
      <c r="AA51" s="14">
        <f t="shared" ref="AA51:AA64" si="50">IFERROR(BE51*$BQ51,"NA")</f>
        <v>4.7645447979039763E-3</v>
      </c>
      <c r="AB51" s="14">
        <f t="shared" ref="AB51:AB64" si="51">IFERROR(BF51*$BQ51,"NA")</f>
        <v>0.12912651719491414</v>
      </c>
      <c r="AC51" s="14">
        <f t="shared" ref="AC51:AC64" si="52">IFERROR(BG51*$BQ51,"NA")</f>
        <v>8.1756615689997664E-3</v>
      </c>
      <c r="AD51" s="14">
        <f t="shared" ref="AD51:AD64" si="53">IFERROR(IF(OR($X51="spinel", $X51="Spinel", $X51="SPINEL"),((BH51+BI51)*BQ51-AE51),BI51*$BQ51),"NA")</f>
        <v>0</v>
      </c>
      <c r="AE51" s="14">
        <f t="shared" ref="AE51:AE64" si="54">IFERROR(IF(OR($X51="spinel", $X51="Spinel", $X51="SPINEL"),(1-AF51-AG51-AH51-AI51),BH51*$BQ51),"NA")</f>
        <v>9.0011377882369764E-2</v>
      </c>
      <c r="AF51" s="14">
        <f t="shared" ref="AF51:AF64" si="55">IFERROR(BJ51*$BQ51,"NA")</f>
        <v>0.9399674586514799</v>
      </c>
      <c r="AG51" s="14">
        <f t="shared" ref="AG51:AG64" si="56">IFERROR(BK51*$BQ51,"NA")</f>
        <v>0.8604437267094287</v>
      </c>
      <c r="AH51" s="14">
        <f t="shared" ref="AH51:AH64" si="57">IFERROR(BL51*$BQ51,"NA")</f>
        <v>3.0912561063506233E-3</v>
      </c>
      <c r="AI51" s="14">
        <f t="shared" ref="AI51:AI64" si="58">IFERROR(BM51*$BQ51,"NA")</f>
        <v>1.7269612483212548E-3</v>
      </c>
      <c r="AJ51" s="14">
        <f t="shared" ref="AJ51:AJ64" si="59">IFERROR(BN51*$BQ51,"NA")</f>
        <v>2.0881548887181259E-2</v>
      </c>
      <c r="AK51" s="14">
        <f t="shared" ref="AK51:AK64" si="60">IFERROR(BO51*$BQ51,"NA")</f>
        <v>0</v>
      </c>
      <c r="AL51" s="14">
        <f t="shared" ref="AL51:AL64" si="61">IFERROR(SUM(Z51:AK51),"NA")</f>
        <v>3.9976070966553396</v>
      </c>
      <c r="AM51" s="14">
        <f t="shared" ref="AM51:AM64" si="62">IFERROR(AF51/(AF51+AE51),"NA")</f>
        <v>0.91260851709800006</v>
      </c>
      <c r="AN51" s="11">
        <f t="shared" ref="AN51:AN64" si="63">IFERROR(AD51/(AD51+AE51),"NA")</f>
        <v>0</v>
      </c>
      <c r="AP51">
        <f t="shared" ref="AP51:AP64" si="64">D51</f>
        <v>54.198999999999998</v>
      </c>
      <c r="AQ51">
        <f t="shared" ref="AQ51:AQ64" si="65">E51</f>
        <v>0.17699999999999999</v>
      </c>
      <c r="AR51">
        <f t="shared" ref="AR51:AR64" si="66">F51</f>
        <v>3.0619999999999998</v>
      </c>
      <c r="AS51">
        <f t="shared" ref="AS51:AS64" si="67">G51</f>
        <v>0.28899999999999998</v>
      </c>
      <c r="AT51">
        <f t="shared" ref="AT51:AT64" si="68">BI51*AT$1/2</f>
        <v>0</v>
      </c>
      <c r="AU51">
        <f t="shared" ref="AU51:AU64" si="69">BH51*AU$1</f>
        <v>3.008</v>
      </c>
      <c r="AV51">
        <f t="shared" si="47"/>
        <v>17.622</v>
      </c>
      <c r="AW51">
        <f t="shared" si="47"/>
        <v>22.443999999999999</v>
      </c>
      <c r="AX51">
        <f t="shared" si="47"/>
        <v>0.10199999999999999</v>
      </c>
      <c r="AY51">
        <f t="shared" si="47"/>
        <v>0.06</v>
      </c>
      <c r="AZ51">
        <f t="shared" si="47"/>
        <v>0.30099999999999999</v>
      </c>
      <c r="BA51">
        <f t="shared" si="47"/>
        <v>0</v>
      </c>
      <c r="BB51">
        <f t="shared" ref="BB51:BB64" si="70">SUM(AP51:BA51)</f>
        <v>101.26400000000001</v>
      </c>
      <c r="BD51">
        <f t="shared" ref="BD51:BD64" si="71">D51/AP$1</f>
        <v>0.90211384820239682</v>
      </c>
      <c r="BE51">
        <f t="shared" ref="BE51:BE64" si="72">E51/AQ$1</f>
        <v>2.2162121553602281E-3</v>
      </c>
      <c r="BF51">
        <f t="shared" ref="BF51:BF64" si="73">F51/AR$1*2</f>
        <v>6.0062769713613184E-2</v>
      </c>
      <c r="BG51">
        <f t="shared" ref="BG51:BG64" si="74">G51/AS$1*2</f>
        <v>3.8028817685374031E-3</v>
      </c>
      <c r="BH51">
        <f t="shared" ref="BH51:BH64" si="75">IF(OR($X51="spinel", $X51="Spinel", $X51="SPINEL"),H51/AU$1,H51/AU$1*(1-$X51))</f>
        <v>4.1868492845609936E-2</v>
      </c>
      <c r="BI51">
        <f t="shared" ref="BI51:BI64" si="76">IF(OR($X51="spinel", $X51="Spinel", $X51="SPINEL"),0,H51/AU$1*$X51)</f>
        <v>0</v>
      </c>
      <c r="BJ51">
        <f t="shared" ref="BJ51:BJ64" si="77">I51/AV$1</f>
        <v>0.43722273498675079</v>
      </c>
      <c r="BK51">
        <f t="shared" ref="BK51:BK64" si="78">J51/AW$1</f>
        <v>0.40023253574523782</v>
      </c>
      <c r="BL51">
        <f t="shared" ref="BL51:BL64" si="79">K51/AX$1</f>
        <v>1.4378874895330249E-3</v>
      </c>
      <c r="BM51">
        <f t="shared" ref="BM51:BM64" si="80">L51/AY$1</f>
        <v>8.0329027697448741E-4</v>
      </c>
      <c r="BN51">
        <f t="shared" ref="BN51:BN64" si="81">M51/AZ$1*2</f>
        <v>9.7129829667838563E-3</v>
      </c>
      <c r="BO51">
        <f t="shared" ref="BO51:BO64" si="82">N51/BA$1*2</f>
        <v>0</v>
      </c>
      <c r="BP51">
        <f t="shared" ref="BP51:BP64" si="83">SUM(BD51:BO51)</f>
        <v>1.8594736361507977</v>
      </c>
      <c r="BQ51">
        <f t="shared" ref="BQ51:BQ64" si="84">IFERROR(IF(OR($U51="Total",$U51="total", $U51="TOTAL"),$W51/$BP51,V51/(BD51*4+BE51*4+BF51*3+BG51*3+BH51*2+BI51*3+BJ51*2+BK51*2+BL51*2+BM51*2+BN51+BO51)),"NA")</f>
        <v>2.1498595188101639</v>
      </c>
    </row>
    <row r="52" spans="1:69" x14ac:dyDescent="0.15">
      <c r="A52" t="s">
        <v>128</v>
      </c>
      <c r="B52">
        <v>1010</v>
      </c>
      <c r="C52">
        <f t="shared" si="46"/>
        <v>5.0990195135934426</v>
      </c>
      <c r="D52" s="1">
        <v>54.262</v>
      </c>
      <c r="E52" s="1">
        <v>0.17399999999999999</v>
      </c>
      <c r="F52" s="1">
        <v>3.0680000000000001</v>
      </c>
      <c r="G52" s="1">
        <v>0.29199999999999998</v>
      </c>
      <c r="H52" s="1">
        <v>3</v>
      </c>
      <c r="I52" s="1">
        <v>17.59</v>
      </c>
      <c r="J52" s="1">
        <v>22.46</v>
      </c>
      <c r="K52" s="1">
        <v>0.109</v>
      </c>
      <c r="L52" s="1">
        <v>5.3999999999999999E-2</v>
      </c>
      <c r="M52" s="1">
        <v>0.29699999999999999</v>
      </c>
      <c r="O52">
        <f t="shared" si="48"/>
        <v>101.306</v>
      </c>
      <c r="Q52" s="1">
        <v>46.209000000000003</v>
      </c>
      <c r="R52" s="1">
        <v>79.861999999999995</v>
      </c>
      <c r="S52" s="1">
        <v>11.093999999999999</v>
      </c>
      <c r="V52" s="20">
        <v>12</v>
      </c>
      <c r="W52" s="20">
        <v>4</v>
      </c>
      <c r="X52" s="15">
        <v>0</v>
      </c>
      <c r="Z52" s="14">
        <f t="shared" si="49"/>
        <v>1.9405656757847305</v>
      </c>
      <c r="AA52" s="14">
        <f t="shared" si="50"/>
        <v>4.6811201345921408E-3</v>
      </c>
      <c r="AB52" s="14">
        <f t="shared" si="51"/>
        <v>0.12930579731216693</v>
      </c>
      <c r="AC52" s="14">
        <f t="shared" si="52"/>
        <v>8.2558216908890786E-3</v>
      </c>
      <c r="AD52" s="14">
        <f t="shared" si="53"/>
        <v>0</v>
      </c>
      <c r="AE52" s="14">
        <f t="shared" si="54"/>
        <v>8.972081767904598E-2</v>
      </c>
      <c r="AF52" s="14">
        <f t="shared" si="55"/>
        <v>0.93772577073151764</v>
      </c>
      <c r="AG52" s="14">
        <f t="shared" si="56"/>
        <v>0.86056633910147828</v>
      </c>
      <c r="AH52" s="14">
        <f t="shared" si="57"/>
        <v>3.3015182605195489E-3</v>
      </c>
      <c r="AI52" s="14">
        <f t="shared" si="58"/>
        <v>1.5533792233789713E-3</v>
      </c>
      <c r="AJ52" s="14">
        <f t="shared" si="59"/>
        <v>2.0592309321656385E-2</v>
      </c>
      <c r="AK52" s="14">
        <f t="shared" si="60"/>
        <v>0</v>
      </c>
      <c r="AL52" s="14">
        <f t="shared" si="61"/>
        <v>3.9962685492399754</v>
      </c>
      <c r="AM52" s="14">
        <f t="shared" si="62"/>
        <v>0.91267593012514436</v>
      </c>
      <c r="AN52" s="11">
        <f t="shared" si="63"/>
        <v>0</v>
      </c>
      <c r="AP52">
        <f t="shared" si="64"/>
        <v>54.262</v>
      </c>
      <c r="AQ52">
        <f t="shared" si="65"/>
        <v>0.17399999999999999</v>
      </c>
      <c r="AR52">
        <f t="shared" si="66"/>
        <v>3.0680000000000001</v>
      </c>
      <c r="AS52">
        <f t="shared" si="67"/>
        <v>0.29199999999999998</v>
      </c>
      <c r="AT52">
        <f t="shared" si="68"/>
        <v>0</v>
      </c>
      <c r="AU52">
        <f t="shared" si="69"/>
        <v>3</v>
      </c>
      <c r="AV52">
        <f t="shared" ref="AV52:AV64" si="85">I52</f>
        <v>17.59</v>
      </c>
      <c r="AW52">
        <f t="shared" ref="AW52:AW64" si="86">J52</f>
        <v>22.46</v>
      </c>
      <c r="AX52">
        <f t="shared" ref="AX52:AX64" si="87">K52</f>
        <v>0.109</v>
      </c>
      <c r="AY52">
        <f t="shared" ref="AY52:AY64" si="88">L52</f>
        <v>5.3999999999999999E-2</v>
      </c>
      <c r="AZ52">
        <f t="shared" ref="AZ52:AZ64" si="89">M52</f>
        <v>0.29699999999999999</v>
      </c>
      <c r="BA52">
        <f t="shared" ref="BA52:BA64" si="90">N52</f>
        <v>0</v>
      </c>
      <c r="BB52">
        <f t="shared" si="70"/>
        <v>101.306</v>
      </c>
      <c r="BD52">
        <f t="shared" si="71"/>
        <v>0.90316245006657792</v>
      </c>
      <c r="BE52">
        <f t="shared" si="72"/>
        <v>2.1786492374727667E-3</v>
      </c>
      <c r="BF52">
        <f t="shared" si="73"/>
        <v>6.0180462926637902E-2</v>
      </c>
      <c r="BG52">
        <f t="shared" si="74"/>
        <v>3.8423580498717015E-3</v>
      </c>
      <c r="BH52">
        <f t="shared" si="75"/>
        <v>4.1757140471020547E-2</v>
      </c>
      <c r="BI52">
        <f t="shared" si="76"/>
        <v>0</v>
      </c>
      <c r="BJ52">
        <f t="shared" si="77"/>
        <v>0.43642877700697691</v>
      </c>
      <c r="BK52">
        <f t="shared" si="78"/>
        <v>0.40051785567804504</v>
      </c>
      <c r="BL52">
        <f t="shared" si="79"/>
        <v>1.5365660427362718E-3</v>
      </c>
      <c r="BM52">
        <f t="shared" si="80"/>
        <v>7.2296124927703873E-4</v>
      </c>
      <c r="BN52">
        <f t="shared" si="81"/>
        <v>9.583906781178755E-3</v>
      </c>
      <c r="BO52">
        <f t="shared" si="82"/>
        <v>0</v>
      </c>
      <c r="BP52">
        <f t="shared" si="83"/>
        <v>1.8599111275097946</v>
      </c>
      <c r="BQ52">
        <f t="shared" si="84"/>
        <v>2.148634141777793</v>
      </c>
    </row>
    <row r="53" spans="1:69" x14ac:dyDescent="0.15">
      <c r="A53" t="s">
        <v>129</v>
      </c>
      <c r="B53">
        <v>1011</v>
      </c>
      <c r="C53">
        <f t="shared" si="46"/>
        <v>4.9999999999954525</v>
      </c>
      <c r="D53" s="1">
        <v>54.24</v>
      </c>
      <c r="E53" s="1">
        <v>0.17399999999999999</v>
      </c>
      <c r="F53" s="1">
        <v>3.153</v>
      </c>
      <c r="G53" s="1">
        <v>0.28100000000000003</v>
      </c>
      <c r="H53" s="1">
        <v>3.0139999999999998</v>
      </c>
      <c r="I53" s="1">
        <v>17.614999999999998</v>
      </c>
      <c r="J53" s="1">
        <v>22.356999999999999</v>
      </c>
      <c r="K53" s="1">
        <v>0.104</v>
      </c>
      <c r="L53" s="1">
        <v>4.8000000000000001E-2</v>
      </c>
      <c r="M53" s="1">
        <v>0.314</v>
      </c>
      <c r="O53">
        <f t="shared" si="48"/>
        <v>101.3</v>
      </c>
      <c r="Q53" s="1">
        <v>46.213999999999999</v>
      </c>
      <c r="R53" s="1">
        <v>79.861999999999995</v>
      </c>
      <c r="S53" s="1">
        <v>11.093999999999999</v>
      </c>
      <c r="V53" s="20">
        <v>12</v>
      </c>
      <c r="W53" s="20">
        <v>4</v>
      </c>
      <c r="X53" s="15">
        <v>0</v>
      </c>
      <c r="Z53" s="14">
        <f t="shared" si="49"/>
        <v>1.9393251329795484</v>
      </c>
      <c r="AA53" s="14">
        <f t="shared" si="50"/>
        <v>4.6800251118811597E-3</v>
      </c>
      <c r="AB53" s="14">
        <f t="shared" si="51"/>
        <v>0.13285717345218589</v>
      </c>
      <c r="AC53" s="14">
        <f t="shared" si="52"/>
        <v>7.9429562327168919E-3</v>
      </c>
      <c r="AD53" s="14">
        <f t="shared" si="53"/>
        <v>0</v>
      </c>
      <c r="AE53" s="14">
        <f t="shared" si="54"/>
        <v>9.0118429102351016E-2</v>
      </c>
      <c r="AF53" s="14">
        <f t="shared" si="55"/>
        <v>0.93883885721449922</v>
      </c>
      <c r="AG53" s="14">
        <f t="shared" si="56"/>
        <v>0.85641945836797251</v>
      </c>
      <c r="AH53" s="14">
        <f t="shared" si="57"/>
        <v>3.1493355936467798E-3</v>
      </c>
      <c r="AI53" s="14">
        <f t="shared" si="58"/>
        <v>1.3804585350256748E-3</v>
      </c>
      <c r="AJ53" s="14">
        <f t="shared" si="59"/>
        <v>2.1765900952581737E-2</v>
      </c>
      <c r="AK53" s="14">
        <f t="shared" si="60"/>
        <v>0</v>
      </c>
      <c r="AL53" s="14">
        <f t="shared" si="61"/>
        <v>3.996477727542409</v>
      </c>
      <c r="AM53" s="14">
        <f t="shared" si="62"/>
        <v>0.91241771616688794</v>
      </c>
      <c r="AN53" s="11">
        <f t="shared" si="63"/>
        <v>0</v>
      </c>
      <c r="AP53">
        <f t="shared" si="64"/>
        <v>54.24</v>
      </c>
      <c r="AQ53">
        <f t="shared" si="65"/>
        <v>0.17399999999999999</v>
      </c>
      <c r="AR53">
        <f t="shared" si="66"/>
        <v>3.153</v>
      </c>
      <c r="AS53">
        <f t="shared" si="67"/>
        <v>0.28100000000000003</v>
      </c>
      <c r="AT53">
        <f t="shared" si="68"/>
        <v>0</v>
      </c>
      <c r="AU53">
        <f t="shared" si="69"/>
        <v>3.0139999999999998</v>
      </c>
      <c r="AV53">
        <f t="shared" si="85"/>
        <v>17.614999999999998</v>
      </c>
      <c r="AW53">
        <f t="shared" si="86"/>
        <v>22.356999999999999</v>
      </c>
      <c r="AX53">
        <f t="shared" si="87"/>
        <v>0.104</v>
      </c>
      <c r="AY53">
        <f t="shared" si="88"/>
        <v>4.8000000000000001E-2</v>
      </c>
      <c r="AZ53">
        <f t="shared" si="89"/>
        <v>0.314</v>
      </c>
      <c r="BA53">
        <f t="shared" si="90"/>
        <v>0</v>
      </c>
      <c r="BB53">
        <f t="shared" si="70"/>
        <v>101.3</v>
      </c>
      <c r="BD53">
        <f t="shared" si="71"/>
        <v>0.90279627163781628</v>
      </c>
      <c r="BE53">
        <f t="shared" si="72"/>
        <v>2.1786492374727667E-3</v>
      </c>
      <c r="BF53">
        <f t="shared" si="73"/>
        <v>6.184778344448804E-2</v>
      </c>
      <c r="BG53">
        <f t="shared" si="74"/>
        <v>3.6976116849792751E-3</v>
      </c>
      <c r="BH53">
        <f t="shared" si="75"/>
        <v>4.1952007126551977E-2</v>
      </c>
      <c r="BI53">
        <f t="shared" si="76"/>
        <v>0</v>
      </c>
      <c r="BJ53">
        <f t="shared" si="77"/>
        <v>0.43704905667867522</v>
      </c>
      <c r="BK53">
        <f t="shared" si="78"/>
        <v>0.39868110861059891</v>
      </c>
      <c r="BL53">
        <f t="shared" si="79"/>
        <v>1.4660813618768097E-3</v>
      </c>
      <c r="BM53">
        <f t="shared" si="80"/>
        <v>6.4263222157958993E-4</v>
      </c>
      <c r="BN53">
        <f t="shared" si="81"/>
        <v>1.0132480570000435E-2</v>
      </c>
      <c r="BO53">
        <f t="shared" si="82"/>
        <v>0</v>
      </c>
      <c r="BP53">
        <f t="shared" si="83"/>
        <v>1.8604436825740396</v>
      </c>
      <c r="BQ53">
        <f t="shared" si="84"/>
        <v>2.1481315263534526</v>
      </c>
    </row>
    <row r="54" spans="1:69" x14ac:dyDescent="0.15">
      <c r="A54" t="s">
        <v>130</v>
      </c>
      <c r="B54">
        <v>1012</v>
      </c>
      <c r="C54">
        <f t="shared" si="46"/>
        <v>5.0990195135962297</v>
      </c>
      <c r="D54" s="1">
        <v>54.183999999999997</v>
      </c>
      <c r="E54" s="1">
        <v>0.17699999999999999</v>
      </c>
      <c r="F54" s="1">
        <v>3.1789999999999998</v>
      </c>
      <c r="G54" s="1">
        <v>0.27300000000000002</v>
      </c>
      <c r="H54" s="1">
        <v>3.085</v>
      </c>
      <c r="I54" s="1">
        <v>17.593</v>
      </c>
      <c r="J54" s="1">
        <v>22.274000000000001</v>
      </c>
      <c r="K54" s="1">
        <v>0.111</v>
      </c>
      <c r="L54" s="1">
        <v>0.05</v>
      </c>
      <c r="M54" s="1">
        <v>0.29499999999999998</v>
      </c>
      <c r="O54">
        <f t="shared" si="48"/>
        <v>101.221</v>
      </c>
      <c r="Q54" s="1">
        <v>46.219000000000001</v>
      </c>
      <c r="R54" s="1">
        <v>79.863</v>
      </c>
      <c r="S54" s="1">
        <v>11.093999999999999</v>
      </c>
      <c r="V54" s="20">
        <v>12</v>
      </c>
      <c r="W54" s="20">
        <v>4</v>
      </c>
      <c r="X54" s="15">
        <v>0</v>
      </c>
      <c r="Z54" s="14">
        <f t="shared" si="49"/>
        <v>1.9389894798716727</v>
      </c>
      <c r="AA54" s="14">
        <f t="shared" si="50"/>
        <v>4.7648106494312895E-3</v>
      </c>
      <c r="AB54" s="14">
        <f t="shared" si="51"/>
        <v>0.13406796303569329</v>
      </c>
      <c r="AC54" s="14">
        <f t="shared" si="52"/>
        <v>7.7234607153683459E-3</v>
      </c>
      <c r="AD54" s="14">
        <f t="shared" si="53"/>
        <v>0</v>
      </c>
      <c r="AE54" s="14">
        <f t="shared" si="54"/>
        <v>9.2320676532146873E-2</v>
      </c>
      <c r="AF54" s="14">
        <f t="shared" si="55"/>
        <v>0.93847294411454607</v>
      </c>
      <c r="AG54" s="14">
        <f t="shared" si="56"/>
        <v>0.85397402265302014</v>
      </c>
      <c r="AH54" s="14">
        <f t="shared" si="57"/>
        <v>3.3642017029568969E-3</v>
      </c>
      <c r="AI54" s="14">
        <f t="shared" si="58"/>
        <v>1.4392146742567137E-3</v>
      </c>
      <c r="AJ54" s="14">
        <f t="shared" si="59"/>
        <v>2.0466447308545296E-2</v>
      </c>
      <c r="AK54" s="14">
        <f t="shared" si="60"/>
        <v>0</v>
      </c>
      <c r="AL54" s="14">
        <f t="shared" si="61"/>
        <v>3.9955832212576374</v>
      </c>
      <c r="AM54" s="14">
        <f t="shared" si="62"/>
        <v>0.91043728377536204</v>
      </c>
      <c r="AN54" s="11">
        <f t="shared" si="63"/>
        <v>0</v>
      </c>
      <c r="AP54">
        <f t="shared" si="64"/>
        <v>54.183999999999997</v>
      </c>
      <c r="AQ54">
        <f t="shared" si="65"/>
        <v>0.17699999999999999</v>
      </c>
      <c r="AR54">
        <f t="shared" si="66"/>
        <v>3.1789999999999998</v>
      </c>
      <c r="AS54">
        <f t="shared" si="67"/>
        <v>0.27300000000000002</v>
      </c>
      <c r="AT54">
        <f t="shared" si="68"/>
        <v>0</v>
      </c>
      <c r="AU54">
        <f t="shared" si="69"/>
        <v>3.085</v>
      </c>
      <c r="AV54">
        <f t="shared" si="85"/>
        <v>17.593</v>
      </c>
      <c r="AW54">
        <f t="shared" si="86"/>
        <v>22.274000000000001</v>
      </c>
      <c r="AX54">
        <f t="shared" si="87"/>
        <v>0.111</v>
      </c>
      <c r="AY54">
        <f t="shared" si="88"/>
        <v>0.05</v>
      </c>
      <c r="AZ54">
        <f t="shared" si="89"/>
        <v>0.29499999999999998</v>
      </c>
      <c r="BA54">
        <f t="shared" si="90"/>
        <v>0</v>
      </c>
      <c r="BB54">
        <f t="shared" si="70"/>
        <v>101.221</v>
      </c>
      <c r="BD54">
        <f t="shared" si="71"/>
        <v>0.90186418109187749</v>
      </c>
      <c r="BE54">
        <f t="shared" si="72"/>
        <v>2.2162121553602281E-3</v>
      </c>
      <c r="BF54">
        <f t="shared" si="73"/>
        <v>6.2357787367595133E-2</v>
      </c>
      <c r="BG54">
        <f t="shared" si="74"/>
        <v>3.5923416014211462E-3</v>
      </c>
      <c r="BH54">
        <f t="shared" si="75"/>
        <v>4.2940259451032796E-2</v>
      </c>
      <c r="BI54">
        <f t="shared" si="76"/>
        <v>0</v>
      </c>
      <c r="BJ54">
        <f t="shared" si="77"/>
        <v>0.43650321056758068</v>
      </c>
      <c r="BK54">
        <f t="shared" si="78"/>
        <v>0.39720101145916181</v>
      </c>
      <c r="BL54">
        <f t="shared" si="79"/>
        <v>1.5647599150800566E-3</v>
      </c>
      <c r="BM54">
        <f t="shared" si="80"/>
        <v>6.694085641454062E-4</v>
      </c>
      <c r="BN54">
        <f t="shared" si="81"/>
        <v>9.5193686883762053E-3</v>
      </c>
      <c r="BO54">
        <f t="shared" si="82"/>
        <v>0</v>
      </c>
      <c r="BP54">
        <f t="shared" si="83"/>
        <v>1.8584285408616308</v>
      </c>
      <c r="BQ54">
        <f t="shared" si="84"/>
        <v>2.1499794764264375</v>
      </c>
    </row>
    <row r="55" spans="1:69" x14ac:dyDescent="0.15">
      <c r="A55" t="s">
        <v>131</v>
      </c>
      <c r="B55">
        <v>1013</v>
      </c>
      <c r="C55">
        <f t="shared" si="46"/>
        <v>4.9999999999954525</v>
      </c>
      <c r="D55" s="1">
        <v>54.075000000000003</v>
      </c>
      <c r="E55" s="1">
        <v>0.19</v>
      </c>
      <c r="F55" s="1">
        <v>3.3109999999999999</v>
      </c>
      <c r="G55" s="1">
        <v>0.26400000000000001</v>
      </c>
      <c r="H55" s="1">
        <v>3.1280000000000001</v>
      </c>
      <c r="I55" s="1">
        <v>17.547999999999998</v>
      </c>
      <c r="J55" s="1">
        <v>22.23</v>
      </c>
      <c r="K55" s="1">
        <v>0.11</v>
      </c>
      <c r="L55" s="1">
        <v>5.3999999999999999E-2</v>
      </c>
      <c r="M55" s="1">
        <v>0.316</v>
      </c>
      <c r="O55">
        <f t="shared" si="48"/>
        <v>101.22600000000001</v>
      </c>
      <c r="Q55" s="1">
        <v>46.223999999999997</v>
      </c>
      <c r="R55" s="1">
        <v>79.863</v>
      </c>
      <c r="S55" s="1">
        <v>11.093999999999999</v>
      </c>
      <c r="V55" s="20">
        <v>12</v>
      </c>
      <c r="W55" s="20">
        <v>4</v>
      </c>
      <c r="X55" s="15">
        <v>0</v>
      </c>
      <c r="Z55" s="14">
        <f t="shared" si="49"/>
        <v>1.9354502488049801</v>
      </c>
      <c r="AA55" s="14">
        <f t="shared" si="50"/>
        <v>5.1157236406483885E-3</v>
      </c>
      <c r="AB55" s="14">
        <f t="shared" si="51"/>
        <v>0.13966087468402513</v>
      </c>
      <c r="AC55" s="14">
        <f t="shared" si="52"/>
        <v>7.4702358847003351E-3</v>
      </c>
      <c r="AD55" s="14">
        <f t="shared" si="53"/>
        <v>0</v>
      </c>
      <c r="AE55" s="14">
        <f t="shared" si="54"/>
        <v>9.3624960663339862E-2</v>
      </c>
      <c r="AF55" s="14">
        <f t="shared" si="55"/>
        <v>0.93624728962804304</v>
      </c>
      <c r="AG55" s="14">
        <f t="shared" si="56"/>
        <v>0.85244624325005858</v>
      </c>
      <c r="AH55" s="14">
        <f t="shared" si="57"/>
        <v>3.3345161605972426E-3</v>
      </c>
      <c r="AI55" s="14">
        <f t="shared" si="58"/>
        <v>1.5546421124319814E-3</v>
      </c>
      <c r="AJ55" s="14">
        <f t="shared" si="59"/>
        <v>2.1927474882368989E-2</v>
      </c>
      <c r="AK55" s="14">
        <f t="shared" si="60"/>
        <v>0</v>
      </c>
      <c r="AL55" s="14">
        <f t="shared" si="61"/>
        <v>3.9968322097111932</v>
      </c>
      <c r="AM55" s="14">
        <f t="shared" si="62"/>
        <v>0.9090907045637453</v>
      </c>
      <c r="AN55" s="11">
        <f t="shared" si="63"/>
        <v>0</v>
      </c>
      <c r="AP55">
        <f t="shared" si="64"/>
        <v>54.075000000000003</v>
      </c>
      <c r="AQ55">
        <f t="shared" si="65"/>
        <v>0.19</v>
      </c>
      <c r="AR55">
        <f t="shared" si="66"/>
        <v>3.3109999999999999</v>
      </c>
      <c r="AS55">
        <f t="shared" si="67"/>
        <v>0.26400000000000001</v>
      </c>
      <c r="AT55">
        <f t="shared" si="68"/>
        <v>0</v>
      </c>
      <c r="AU55">
        <f t="shared" si="69"/>
        <v>3.1280000000000006</v>
      </c>
      <c r="AV55">
        <f t="shared" si="85"/>
        <v>17.547999999999998</v>
      </c>
      <c r="AW55">
        <f t="shared" si="86"/>
        <v>22.23</v>
      </c>
      <c r="AX55">
        <f t="shared" si="87"/>
        <v>0.11</v>
      </c>
      <c r="AY55">
        <f t="shared" si="88"/>
        <v>5.3999999999999999E-2</v>
      </c>
      <c r="AZ55">
        <f t="shared" si="89"/>
        <v>0.316</v>
      </c>
      <c r="BA55">
        <f t="shared" si="90"/>
        <v>0</v>
      </c>
      <c r="BB55">
        <f t="shared" si="70"/>
        <v>101.22600000000001</v>
      </c>
      <c r="BD55">
        <f t="shared" si="71"/>
        <v>0.90004993342210393</v>
      </c>
      <c r="BE55">
        <f t="shared" si="72"/>
        <v>2.3789847995392284E-3</v>
      </c>
      <c r="BF55">
        <f t="shared" si="73"/>
        <v>6.4947038054138886E-2</v>
      </c>
      <c r="BG55">
        <f t="shared" si="74"/>
        <v>3.473912757418251E-3</v>
      </c>
      <c r="BH55">
        <f t="shared" si="75"/>
        <v>4.3538778464450763E-2</v>
      </c>
      <c r="BI55">
        <f t="shared" si="76"/>
        <v>0</v>
      </c>
      <c r="BJ55">
        <f t="shared" si="77"/>
        <v>0.43538670715852357</v>
      </c>
      <c r="BK55">
        <f t="shared" si="78"/>
        <v>0.39641638164394216</v>
      </c>
      <c r="BL55">
        <f t="shared" si="79"/>
        <v>1.5506629789081641E-3</v>
      </c>
      <c r="BM55">
        <f t="shared" si="80"/>
        <v>7.2296124927703873E-4</v>
      </c>
      <c r="BN55">
        <f t="shared" si="81"/>
        <v>1.0197018662802987E-2</v>
      </c>
      <c r="BO55">
        <f t="shared" si="82"/>
        <v>0</v>
      </c>
      <c r="BP55">
        <f t="shared" si="83"/>
        <v>1.858662379191105</v>
      </c>
      <c r="BQ55">
        <f t="shared" si="84"/>
        <v>2.1503809699159167</v>
      </c>
    </row>
    <row r="56" spans="1:69" x14ac:dyDescent="0.15">
      <c r="A56" t="s">
        <v>132</v>
      </c>
      <c r="B56">
        <v>1014</v>
      </c>
      <c r="C56">
        <f t="shared" si="46"/>
        <v>5.0990195135962297</v>
      </c>
      <c r="D56" s="1">
        <v>54.039000000000001</v>
      </c>
      <c r="E56" s="1">
        <v>0.186</v>
      </c>
      <c r="F56" s="1">
        <v>3.3730000000000002</v>
      </c>
      <c r="G56" s="1">
        <v>0.26300000000000001</v>
      </c>
      <c r="H56" s="1">
        <v>3.18</v>
      </c>
      <c r="I56" s="1">
        <v>17.623999999999999</v>
      </c>
      <c r="J56" s="1">
        <v>22.215</v>
      </c>
      <c r="K56" s="1">
        <v>0.113</v>
      </c>
      <c r="L56" s="1">
        <v>5.1999999999999998E-2</v>
      </c>
      <c r="M56" s="1">
        <v>0.30199999999999999</v>
      </c>
      <c r="O56">
        <f t="shared" si="48"/>
        <v>101.34700000000001</v>
      </c>
      <c r="Q56" s="1">
        <v>46.228999999999999</v>
      </c>
      <c r="R56" s="1">
        <v>79.864000000000004</v>
      </c>
      <c r="S56" s="1">
        <v>11.093999999999999</v>
      </c>
      <c r="V56" s="20">
        <v>12</v>
      </c>
      <c r="W56" s="20">
        <v>4</v>
      </c>
      <c r="X56" s="15">
        <v>0</v>
      </c>
      <c r="Z56" s="14">
        <f t="shared" si="49"/>
        <v>1.9323351420324832</v>
      </c>
      <c r="AA56" s="14">
        <f t="shared" si="50"/>
        <v>5.0032946852172069E-3</v>
      </c>
      <c r="AB56" s="14">
        <f t="shared" si="51"/>
        <v>0.14214172527288768</v>
      </c>
      <c r="AC56" s="14">
        <f t="shared" si="52"/>
        <v>7.4349114695345421E-3</v>
      </c>
      <c r="AD56" s="14">
        <f t="shared" si="53"/>
        <v>0</v>
      </c>
      <c r="AE56" s="14">
        <f t="shared" si="54"/>
        <v>9.5091497826233495E-2</v>
      </c>
      <c r="AF56" s="14">
        <f t="shared" si="55"/>
        <v>0.93941414729074646</v>
      </c>
      <c r="AG56" s="14">
        <f t="shared" si="56"/>
        <v>0.85106654785585334</v>
      </c>
      <c r="AH56" s="14">
        <f t="shared" si="57"/>
        <v>3.4222225546552613E-3</v>
      </c>
      <c r="AI56" s="14">
        <f t="shared" si="58"/>
        <v>1.4956489690832423E-3</v>
      </c>
      <c r="AJ56" s="14">
        <f t="shared" si="59"/>
        <v>2.0936213908789379E-2</v>
      </c>
      <c r="AK56" s="14">
        <f t="shared" si="60"/>
        <v>0</v>
      </c>
      <c r="AL56" s="14">
        <f t="shared" si="61"/>
        <v>3.9983413518654838</v>
      </c>
      <c r="AM56" s="14">
        <f t="shared" si="62"/>
        <v>0.9080802523649053</v>
      </c>
      <c r="AN56" s="11">
        <f t="shared" si="63"/>
        <v>0</v>
      </c>
      <c r="AP56">
        <f t="shared" si="64"/>
        <v>54.039000000000001</v>
      </c>
      <c r="AQ56">
        <f t="shared" si="65"/>
        <v>0.186</v>
      </c>
      <c r="AR56">
        <f t="shared" si="66"/>
        <v>3.3730000000000002</v>
      </c>
      <c r="AS56">
        <f t="shared" si="67"/>
        <v>0.26300000000000001</v>
      </c>
      <c r="AT56">
        <f t="shared" si="68"/>
        <v>0</v>
      </c>
      <c r="AU56">
        <f t="shared" si="69"/>
        <v>3.18</v>
      </c>
      <c r="AV56">
        <f t="shared" si="85"/>
        <v>17.623999999999999</v>
      </c>
      <c r="AW56">
        <f t="shared" si="86"/>
        <v>22.215</v>
      </c>
      <c r="AX56">
        <f t="shared" si="87"/>
        <v>0.113</v>
      </c>
      <c r="AY56">
        <f t="shared" si="88"/>
        <v>5.1999999999999998E-2</v>
      </c>
      <c r="AZ56">
        <f t="shared" si="89"/>
        <v>0.30199999999999999</v>
      </c>
      <c r="BA56">
        <f t="shared" si="90"/>
        <v>0</v>
      </c>
      <c r="BB56">
        <f t="shared" si="70"/>
        <v>101.34700000000001</v>
      </c>
      <c r="BD56">
        <f t="shared" si="71"/>
        <v>0.89945073235685757</v>
      </c>
      <c r="BE56">
        <f t="shared" si="72"/>
        <v>2.3289009090226129E-3</v>
      </c>
      <c r="BF56">
        <f t="shared" si="73"/>
        <v>6.616320125539428E-2</v>
      </c>
      <c r="BG56">
        <f t="shared" si="74"/>
        <v>3.4607539969734851E-3</v>
      </c>
      <c r="BH56">
        <f t="shared" si="75"/>
        <v>4.4262568899281783E-2</v>
      </c>
      <c r="BI56">
        <f t="shared" si="76"/>
        <v>0</v>
      </c>
      <c r="BJ56">
        <f t="shared" si="77"/>
        <v>0.43727235736048664</v>
      </c>
      <c r="BK56">
        <f t="shared" si="78"/>
        <v>0.39614889420693544</v>
      </c>
      <c r="BL56">
        <f t="shared" si="79"/>
        <v>1.5929537874238414E-3</v>
      </c>
      <c r="BM56">
        <f t="shared" si="80"/>
        <v>6.9618490671122246E-4</v>
      </c>
      <c r="BN56">
        <f t="shared" si="81"/>
        <v>9.7452520131851312E-3</v>
      </c>
      <c r="BO56">
        <f t="shared" si="82"/>
        <v>0</v>
      </c>
      <c r="BP56">
        <f t="shared" si="83"/>
        <v>1.8611217996922718</v>
      </c>
      <c r="BQ56">
        <f t="shared" si="84"/>
        <v>2.1483501791911692</v>
      </c>
    </row>
    <row r="57" spans="1:69" x14ac:dyDescent="0.15">
      <c r="A57" t="s">
        <v>133</v>
      </c>
      <c r="B57">
        <v>1015</v>
      </c>
      <c r="C57">
        <f t="shared" si="46"/>
        <v>5.000000000002558</v>
      </c>
      <c r="D57" s="1">
        <v>53.970999999999997</v>
      </c>
      <c r="E57" s="1">
        <v>0.19900000000000001</v>
      </c>
      <c r="F57" s="1">
        <v>3.4420000000000002</v>
      </c>
      <c r="G57" s="1">
        <v>0.251</v>
      </c>
      <c r="H57" s="1">
        <v>3.24</v>
      </c>
      <c r="I57" s="1">
        <v>17.541</v>
      </c>
      <c r="J57" s="1">
        <v>22.123000000000001</v>
      </c>
      <c r="K57" s="1">
        <v>0.11600000000000001</v>
      </c>
      <c r="L57" s="1">
        <v>5.3999999999999999E-2</v>
      </c>
      <c r="M57" s="1">
        <v>0.308</v>
      </c>
      <c r="O57">
        <f t="shared" si="48"/>
        <v>101.245</v>
      </c>
      <c r="Q57" s="1">
        <v>46.234000000000002</v>
      </c>
      <c r="R57" s="1">
        <v>79.864000000000004</v>
      </c>
      <c r="S57" s="1">
        <v>11.093999999999999</v>
      </c>
      <c r="V57" s="20">
        <v>12</v>
      </c>
      <c r="W57" s="20">
        <v>4</v>
      </c>
      <c r="X57" s="15">
        <v>0</v>
      </c>
      <c r="Z57" s="14">
        <f t="shared" si="49"/>
        <v>1.9318706064605904</v>
      </c>
      <c r="AA57" s="14">
        <f t="shared" si="50"/>
        <v>5.3584432597393213E-3</v>
      </c>
      <c r="AB57" s="14">
        <f t="shared" si="51"/>
        <v>0.1451972960067123</v>
      </c>
      <c r="AC57" s="14">
        <f t="shared" si="52"/>
        <v>7.1029081042403592E-3</v>
      </c>
      <c r="AD57" s="14">
        <f t="shared" si="53"/>
        <v>0</v>
      </c>
      <c r="AE57" s="14">
        <f t="shared" si="54"/>
        <v>9.6984425999407403E-2</v>
      </c>
      <c r="AF57" s="14">
        <f t="shared" si="55"/>
        <v>0.93594296010321709</v>
      </c>
      <c r="AG57" s="14">
        <f t="shared" si="56"/>
        <v>0.84840582866196823</v>
      </c>
      <c r="AH57" s="14">
        <f t="shared" si="57"/>
        <v>3.5166586617569884E-3</v>
      </c>
      <c r="AI57" s="14">
        <f t="shared" si="58"/>
        <v>1.5547569737871709E-3</v>
      </c>
      <c r="AJ57" s="14">
        <f t="shared" si="59"/>
        <v>2.1373927985551981E-2</v>
      </c>
      <c r="AK57" s="14">
        <f t="shared" si="60"/>
        <v>0</v>
      </c>
      <c r="AL57" s="14">
        <f t="shared" si="61"/>
        <v>3.9973078122169716</v>
      </c>
      <c r="AM57" s="14">
        <f t="shared" si="62"/>
        <v>0.90610721788939796</v>
      </c>
      <c r="AN57" s="11">
        <f t="shared" si="63"/>
        <v>0</v>
      </c>
      <c r="AP57">
        <f t="shared" si="64"/>
        <v>53.970999999999997</v>
      </c>
      <c r="AQ57">
        <f t="shared" si="65"/>
        <v>0.19900000000000001</v>
      </c>
      <c r="AR57">
        <f t="shared" si="66"/>
        <v>3.4420000000000002</v>
      </c>
      <c r="AS57">
        <f t="shared" si="67"/>
        <v>0.251</v>
      </c>
      <c r="AT57">
        <f t="shared" si="68"/>
        <v>0</v>
      </c>
      <c r="AU57">
        <f t="shared" si="69"/>
        <v>3.24</v>
      </c>
      <c r="AV57">
        <f t="shared" si="85"/>
        <v>17.541</v>
      </c>
      <c r="AW57">
        <f t="shared" si="86"/>
        <v>22.123000000000001</v>
      </c>
      <c r="AX57">
        <f t="shared" si="87"/>
        <v>0.11600000000000001</v>
      </c>
      <c r="AY57">
        <f t="shared" si="88"/>
        <v>5.3999999999999999E-2</v>
      </c>
      <c r="AZ57">
        <f t="shared" si="89"/>
        <v>0.308</v>
      </c>
      <c r="BA57">
        <f t="shared" si="90"/>
        <v>0</v>
      </c>
      <c r="BB57">
        <f t="shared" si="70"/>
        <v>101.245</v>
      </c>
      <c r="BD57">
        <f t="shared" si="71"/>
        <v>0.89831890812250326</v>
      </c>
      <c r="BE57">
        <f t="shared" si="72"/>
        <v>2.4916735532016128E-3</v>
      </c>
      <c r="BF57">
        <f t="shared" si="73"/>
        <v>6.7516673205178512E-2</v>
      </c>
      <c r="BG57">
        <f t="shared" si="74"/>
        <v>3.3028488716362915E-3</v>
      </c>
      <c r="BH57">
        <f t="shared" si="75"/>
        <v>4.5097711708702193E-2</v>
      </c>
      <c r="BI57">
        <f t="shared" si="76"/>
        <v>0</v>
      </c>
      <c r="BJ57">
        <f t="shared" si="77"/>
        <v>0.4352130288504481</v>
      </c>
      <c r="BK57">
        <f t="shared" si="78"/>
        <v>0.39450830459329433</v>
      </c>
      <c r="BL57">
        <f t="shared" si="79"/>
        <v>1.6352445959395188E-3</v>
      </c>
      <c r="BM57">
        <f t="shared" si="80"/>
        <v>7.2296124927703873E-4</v>
      </c>
      <c r="BN57">
        <f t="shared" si="81"/>
        <v>9.938866291592784E-3</v>
      </c>
      <c r="BO57">
        <f t="shared" si="82"/>
        <v>0</v>
      </c>
      <c r="BP57">
        <f t="shared" si="83"/>
        <v>1.8587462210417733</v>
      </c>
      <c r="BQ57">
        <f t="shared" si="84"/>
        <v>2.150539846142415</v>
      </c>
    </row>
    <row r="58" spans="1:69" x14ac:dyDescent="0.15">
      <c r="A58" t="s">
        <v>134</v>
      </c>
      <c r="B58">
        <v>1016</v>
      </c>
      <c r="C58">
        <f t="shared" si="46"/>
        <v>5.0990195135864749</v>
      </c>
      <c r="D58" s="1">
        <v>53.649000000000001</v>
      </c>
      <c r="E58" s="1">
        <v>0.22900000000000001</v>
      </c>
      <c r="F58" s="1">
        <v>3.722</v>
      </c>
      <c r="G58" s="1">
        <v>0.26200000000000001</v>
      </c>
      <c r="H58" s="1">
        <v>3.2970000000000002</v>
      </c>
      <c r="I58" s="1">
        <v>17.417999999999999</v>
      </c>
      <c r="J58" s="1">
        <v>21.995999999999999</v>
      </c>
      <c r="K58" s="1">
        <v>0.11899999999999999</v>
      </c>
      <c r="L58" s="1">
        <v>4.9000000000000002E-2</v>
      </c>
      <c r="M58" s="1">
        <v>0.32100000000000001</v>
      </c>
      <c r="O58">
        <f t="shared" si="48"/>
        <v>101.062</v>
      </c>
      <c r="Q58" s="1">
        <v>46.238999999999997</v>
      </c>
      <c r="R58" s="1">
        <v>79.864999999999995</v>
      </c>
      <c r="S58" s="1">
        <v>11.093999999999999</v>
      </c>
      <c r="V58" s="20">
        <v>12</v>
      </c>
      <c r="W58" s="20">
        <v>4</v>
      </c>
      <c r="X58" s="15">
        <v>0</v>
      </c>
      <c r="Z58" s="14">
        <f t="shared" si="49"/>
        <v>1.924379846202642</v>
      </c>
      <c r="AA58" s="14">
        <f t="shared" si="50"/>
        <v>6.1792055360100186E-3</v>
      </c>
      <c r="AB58" s="14">
        <f t="shared" si="51"/>
        <v>0.15733872637781313</v>
      </c>
      <c r="AC58" s="14">
        <f t="shared" si="52"/>
        <v>7.4297699134315458E-3</v>
      </c>
      <c r="AD58" s="14">
        <f t="shared" si="53"/>
        <v>0</v>
      </c>
      <c r="AE58" s="14">
        <f t="shared" si="54"/>
        <v>9.8898006058894497E-2</v>
      </c>
      <c r="AF58" s="14">
        <f t="shared" si="55"/>
        <v>0.93133284333149258</v>
      </c>
      <c r="AG58" s="14">
        <f t="shared" si="56"/>
        <v>0.84530791228306823</v>
      </c>
      <c r="AH58" s="14">
        <f t="shared" si="57"/>
        <v>3.6151871729834398E-3</v>
      </c>
      <c r="AI58" s="14">
        <f t="shared" si="58"/>
        <v>1.4137624178860676E-3</v>
      </c>
      <c r="AJ58" s="14">
        <f t="shared" si="59"/>
        <v>2.232288164300842E-2</v>
      </c>
      <c r="AK58" s="14">
        <f t="shared" si="60"/>
        <v>0</v>
      </c>
      <c r="AL58" s="14">
        <f t="shared" si="61"/>
        <v>3.998218140937229</v>
      </c>
      <c r="AM58" s="14">
        <f t="shared" si="62"/>
        <v>0.90400403354508851</v>
      </c>
      <c r="AN58" s="11">
        <f t="shared" si="63"/>
        <v>0</v>
      </c>
      <c r="AP58">
        <f t="shared" si="64"/>
        <v>53.649000000000001</v>
      </c>
      <c r="AQ58">
        <f t="shared" si="65"/>
        <v>0.22900000000000001</v>
      </c>
      <c r="AR58">
        <f t="shared" si="66"/>
        <v>3.722</v>
      </c>
      <c r="AS58">
        <f t="shared" si="67"/>
        <v>0.26200000000000001</v>
      </c>
      <c r="AT58">
        <f t="shared" si="68"/>
        <v>0</v>
      </c>
      <c r="AU58">
        <f t="shared" si="69"/>
        <v>3.2970000000000002</v>
      </c>
      <c r="AV58">
        <f t="shared" si="85"/>
        <v>17.417999999999999</v>
      </c>
      <c r="AW58">
        <f t="shared" si="86"/>
        <v>21.995999999999999</v>
      </c>
      <c r="AX58">
        <f t="shared" si="87"/>
        <v>0.11899999999999999</v>
      </c>
      <c r="AY58">
        <f t="shared" si="88"/>
        <v>4.9000000000000002E-2</v>
      </c>
      <c r="AZ58">
        <f t="shared" si="89"/>
        <v>0.32100000000000001</v>
      </c>
      <c r="BA58">
        <f t="shared" si="90"/>
        <v>0</v>
      </c>
      <c r="BB58">
        <f t="shared" si="70"/>
        <v>101.062</v>
      </c>
      <c r="BD58">
        <f t="shared" si="71"/>
        <v>0.89295938748335557</v>
      </c>
      <c r="BE58">
        <f t="shared" si="72"/>
        <v>2.8673027320762277E-3</v>
      </c>
      <c r="BF58">
        <f t="shared" si="73"/>
        <v>7.3009023146331897E-2</v>
      </c>
      <c r="BG58">
        <f t="shared" si="74"/>
        <v>3.4475952365287188E-3</v>
      </c>
      <c r="BH58">
        <f t="shared" si="75"/>
        <v>4.5891097377651582E-2</v>
      </c>
      <c r="BI58">
        <f t="shared" si="76"/>
        <v>0</v>
      </c>
      <c r="BJ58">
        <f t="shared" si="77"/>
        <v>0.43216125286569207</v>
      </c>
      <c r="BK58">
        <f t="shared" si="78"/>
        <v>0.39224357762663747</v>
      </c>
      <c r="BL58">
        <f t="shared" si="79"/>
        <v>1.6775354044551956E-3</v>
      </c>
      <c r="BM58">
        <f t="shared" si="80"/>
        <v>6.5602039286249806E-4</v>
      </c>
      <c r="BN58">
        <f t="shared" si="81"/>
        <v>1.0358363894809363E-2</v>
      </c>
      <c r="BO58">
        <f t="shared" si="82"/>
        <v>0</v>
      </c>
      <c r="BP58">
        <f t="shared" si="83"/>
        <v>1.8552711561604007</v>
      </c>
      <c r="BQ58">
        <f t="shared" si="84"/>
        <v>2.1550586434016425</v>
      </c>
    </row>
    <row r="59" spans="1:69" x14ac:dyDescent="0.15">
      <c r="A59" t="s">
        <v>135</v>
      </c>
      <c r="B59">
        <v>1017</v>
      </c>
      <c r="C59">
        <f t="shared" si="46"/>
        <v>5.000000000002558</v>
      </c>
      <c r="D59" s="1">
        <v>53.186999999999998</v>
      </c>
      <c r="E59" s="1">
        <v>0.25700000000000001</v>
      </c>
      <c r="F59" s="1">
        <v>3.9990000000000001</v>
      </c>
      <c r="G59" s="1">
        <v>0.26900000000000002</v>
      </c>
      <c r="H59" s="1">
        <v>3.379</v>
      </c>
      <c r="I59" s="1">
        <v>17.215</v>
      </c>
      <c r="J59" s="1">
        <v>21.888999999999999</v>
      </c>
      <c r="K59" s="1">
        <v>0.122</v>
      </c>
      <c r="L59" s="1">
        <v>4.8000000000000001E-2</v>
      </c>
      <c r="M59" s="1">
        <v>0.32900000000000001</v>
      </c>
      <c r="O59">
        <f t="shared" si="48"/>
        <v>100.69399999999999</v>
      </c>
      <c r="Q59" s="1">
        <v>46.244</v>
      </c>
      <c r="R59" s="1">
        <v>79.864999999999995</v>
      </c>
      <c r="S59" s="1">
        <v>11.093999999999999</v>
      </c>
      <c r="V59" s="20">
        <v>12</v>
      </c>
      <c r="W59" s="20">
        <v>4</v>
      </c>
      <c r="X59" s="15">
        <v>0</v>
      </c>
      <c r="Z59" s="14">
        <f t="shared" si="49"/>
        <v>1.9160908641476797</v>
      </c>
      <c r="AA59" s="14">
        <f t="shared" si="50"/>
        <v>6.9648492201283213E-3</v>
      </c>
      <c r="AB59" s="14">
        <f t="shared" si="51"/>
        <v>0.16978217876021112</v>
      </c>
      <c r="AC59" s="14">
        <f t="shared" si="52"/>
        <v>7.66139387432425E-3</v>
      </c>
      <c r="AD59" s="14">
        <f t="shared" si="53"/>
        <v>0</v>
      </c>
      <c r="AE59" s="14">
        <f t="shared" si="54"/>
        <v>0.10179775890164224</v>
      </c>
      <c r="AF59" s="14">
        <f t="shared" si="55"/>
        <v>0.92447484005967895</v>
      </c>
      <c r="AG59" s="14">
        <f t="shared" si="56"/>
        <v>0.84484800156614204</v>
      </c>
      <c r="AH59" s="14">
        <f t="shared" si="57"/>
        <v>3.7224176046642805E-3</v>
      </c>
      <c r="AI59" s="14">
        <f t="shared" si="58"/>
        <v>1.390922801903413E-3</v>
      </c>
      <c r="AJ59" s="14">
        <f t="shared" si="59"/>
        <v>2.2978546757099125E-2</v>
      </c>
      <c r="AK59" s="14">
        <f t="shared" si="60"/>
        <v>0</v>
      </c>
      <c r="AL59" s="14">
        <f t="shared" si="61"/>
        <v>3.9997117736934742</v>
      </c>
      <c r="AM59" s="14">
        <f t="shared" si="62"/>
        <v>0.90080826575251971</v>
      </c>
      <c r="AN59" s="11">
        <f t="shared" si="63"/>
        <v>0</v>
      </c>
      <c r="AP59">
        <f t="shared" si="64"/>
        <v>53.186999999999998</v>
      </c>
      <c r="AQ59">
        <f t="shared" si="65"/>
        <v>0.25700000000000001</v>
      </c>
      <c r="AR59">
        <f t="shared" si="66"/>
        <v>3.9990000000000001</v>
      </c>
      <c r="AS59">
        <f t="shared" si="67"/>
        <v>0.26900000000000002</v>
      </c>
      <c r="AT59">
        <f t="shared" si="68"/>
        <v>0</v>
      </c>
      <c r="AU59">
        <f t="shared" si="69"/>
        <v>3.379</v>
      </c>
      <c r="AV59">
        <f t="shared" si="85"/>
        <v>17.215</v>
      </c>
      <c r="AW59">
        <f t="shared" si="86"/>
        <v>21.888999999999999</v>
      </c>
      <c r="AX59">
        <f t="shared" si="87"/>
        <v>0.122</v>
      </c>
      <c r="AY59">
        <f t="shared" si="88"/>
        <v>4.8000000000000001E-2</v>
      </c>
      <c r="AZ59">
        <f t="shared" si="89"/>
        <v>0.32900000000000001</v>
      </c>
      <c r="BA59">
        <f t="shared" si="90"/>
        <v>0</v>
      </c>
      <c r="BB59">
        <f t="shared" si="70"/>
        <v>100.69399999999999</v>
      </c>
      <c r="BD59">
        <f t="shared" si="71"/>
        <v>0.88526964047936085</v>
      </c>
      <c r="BE59">
        <f t="shared" si="72"/>
        <v>3.2178899656925349E-3</v>
      </c>
      <c r="BF59">
        <f t="shared" si="73"/>
        <v>7.8442526480972941E-2</v>
      </c>
      <c r="BG59">
        <f t="shared" si="74"/>
        <v>3.5397065596420819E-3</v>
      </c>
      <c r="BH59">
        <f t="shared" si="75"/>
        <v>4.7032459217192811E-2</v>
      </c>
      <c r="BI59">
        <f t="shared" si="76"/>
        <v>0</v>
      </c>
      <c r="BJ59">
        <f t="shared" si="77"/>
        <v>0.42712458193150127</v>
      </c>
      <c r="BK59">
        <f t="shared" si="78"/>
        <v>0.39033550057598965</v>
      </c>
      <c r="BL59">
        <f t="shared" si="79"/>
        <v>1.719826212970873E-3</v>
      </c>
      <c r="BM59">
        <f t="shared" si="80"/>
        <v>6.4263222157958993E-4</v>
      </c>
      <c r="BN59">
        <f t="shared" si="81"/>
        <v>1.0616516266019565E-2</v>
      </c>
      <c r="BO59">
        <f t="shared" si="82"/>
        <v>0</v>
      </c>
      <c r="BP59">
        <f t="shared" si="83"/>
        <v>1.8479412799109223</v>
      </c>
      <c r="BQ59">
        <f t="shared" si="84"/>
        <v>2.164414972041901</v>
      </c>
    </row>
    <row r="60" spans="1:69" s="3" customFormat="1" x14ac:dyDescent="0.15">
      <c r="A60" s="3" t="s">
        <v>136</v>
      </c>
      <c r="B60" s="3">
        <v>1018</v>
      </c>
      <c r="C60" s="3">
        <f t="shared" si="46"/>
        <v>6.0827625302992292</v>
      </c>
      <c r="D60" s="4">
        <v>52.545999999999999</v>
      </c>
      <c r="E60" s="4">
        <v>0.28699999999999998</v>
      </c>
      <c r="F60" s="4">
        <v>4.5830000000000002</v>
      </c>
      <c r="G60" s="4">
        <v>0.32900000000000001</v>
      </c>
      <c r="H60" s="4">
        <v>3.5569999999999999</v>
      </c>
      <c r="I60" s="4">
        <v>16.937000000000001</v>
      </c>
      <c r="J60" s="4">
        <v>21.681999999999999</v>
      </c>
      <c r="K60" s="4">
        <v>0.13</v>
      </c>
      <c r="L60" s="4">
        <v>6.0999999999999999E-2</v>
      </c>
      <c r="M60" s="4">
        <v>0.35899999999999999</v>
      </c>
      <c r="N60" s="4"/>
      <c r="O60" s="3">
        <f t="shared" si="48"/>
        <v>100.471</v>
      </c>
      <c r="Q60" s="4">
        <v>46.25</v>
      </c>
      <c r="R60" s="4">
        <v>79.866</v>
      </c>
      <c r="S60" s="4">
        <v>11.093999999999999</v>
      </c>
      <c r="U60" s="4"/>
      <c r="V60" s="32">
        <v>12</v>
      </c>
      <c r="W60" s="32">
        <v>4</v>
      </c>
      <c r="X60" s="33">
        <v>0</v>
      </c>
      <c r="Z60" s="34">
        <f t="shared" si="49"/>
        <v>1.8995492347197995</v>
      </c>
      <c r="AA60" s="34">
        <f t="shared" si="50"/>
        <v>7.8047820535167237E-3</v>
      </c>
      <c r="AB60" s="34">
        <f t="shared" si="51"/>
        <v>0.19524991037935913</v>
      </c>
      <c r="AC60" s="34">
        <f t="shared" si="52"/>
        <v>9.4026808579671748E-3</v>
      </c>
      <c r="AD60" s="34">
        <f t="shared" si="53"/>
        <v>0</v>
      </c>
      <c r="AE60" s="34">
        <f t="shared" si="54"/>
        <v>0.1075311221855782</v>
      </c>
      <c r="AF60" s="34">
        <f t="shared" si="55"/>
        <v>0.91269326191491162</v>
      </c>
      <c r="AG60" s="34">
        <f t="shared" si="56"/>
        <v>0.83975439910131344</v>
      </c>
      <c r="AH60" s="34">
        <f t="shared" si="57"/>
        <v>3.9802367268137089E-3</v>
      </c>
      <c r="AI60" s="34">
        <f t="shared" si="58"/>
        <v>1.7737479723990656E-3</v>
      </c>
      <c r="AJ60" s="34">
        <f t="shared" si="59"/>
        <v>2.5160623392724905E-2</v>
      </c>
      <c r="AK60" s="34">
        <f t="shared" si="60"/>
        <v>0</v>
      </c>
      <c r="AL60" s="34">
        <f t="shared" si="61"/>
        <v>4.0028999993043834</v>
      </c>
      <c r="AM60" s="34">
        <f t="shared" si="62"/>
        <v>0.89460051743383284</v>
      </c>
      <c r="AN60" s="35">
        <f t="shared" si="63"/>
        <v>0</v>
      </c>
      <c r="AP60" s="3">
        <f t="shared" si="64"/>
        <v>52.545999999999999</v>
      </c>
      <c r="AQ60" s="3">
        <f t="shared" si="65"/>
        <v>0.28699999999999998</v>
      </c>
      <c r="AR60" s="3">
        <f t="shared" si="66"/>
        <v>4.5830000000000002</v>
      </c>
      <c r="AS60" s="3">
        <f t="shared" si="67"/>
        <v>0.32900000000000001</v>
      </c>
      <c r="AT60" s="3">
        <f t="shared" si="68"/>
        <v>0</v>
      </c>
      <c r="AU60" s="3">
        <f t="shared" si="69"/>
        <v>3.5569999999999999</v>
      </c>
      <c r="AV60" s="3">
        <f t="shared" si="85"/>
        <v>16.937000000000001</v>
      </c>
      <c r="AW60" s="3">
        <f t="shared" si="86"/>
        <v>21.681999999999999</v>
      </c>
      <c r="AX60" s="3">
        <f t="shared" si="87"/>
        <v>0.13</v>
      </c>
      <c r="AY60" s="3">
        <f t="shared" si="88"/>
        <v>6.0999999999999999E-2</v>
      </c>
      <c r="AZ60" s="3">
        <f t="shared" si="89"/>
        <v>0.35899999999999999</v>
      </c>
      <c r="BA60" s="3">
        <f t="shared" si="90"/>
        <v>0</v>
      </c>
      <c r="BB60" s="3">
        <f t="shared" si="70"/>
        <v>100.471</v>
      </c>
      <c r="BD60" s="3">
        <f t="shared" si="71"/>
        <v>0.87460053262316917</v>
      </c>
      <c r="BE60" s="3">
        <f t="shared" si="72"/>
        <v>3.5935191445671498E-3</v>
      </c>
      <c r="BF60" s="3">
        <f t="shared" si="73"/>
        <v>8.9897999215378582E-2</v>
      </c>
      <c r="BG60" s="3">
        <f t="shared" si="74"/>
        <v>4.3292321863280482E-3</v>
      </c>
      <c r="BH60" s="3">
        <f t="shared" si="75"/>
        <v>4.9510049551806698E-2</v>
      </c>
      <c r="BI60" s="3">
        <f t="shared" si="76"/>
        <v>0</v>
      </c>
      <c r="BJ60" s="3">
        <f t="shared" si="77"/>
        <v>0.42022707198221537</v>
      </c>
      <c r="BK60" s="3">
        <f t="shared" si="78"/>
        <v>0.38664417394529704</v>
      </c>
      <c r="BL60" s="3">
        <f t="shared" si="79"/>
        <v>1.8326017023460122E-3</v>
      </c>
      <c r="BM60" s="3">
        <f t="shared" si="80"/>
        <v>8.1667844825739555E-4</v>
      </c>
      <c r="BN60" s="3">
        <f t="shared" si="81"/>
        <v>1.1584587658057822E-2</v>
      </c>
      <c r="BO60" s="3">
        <f t="shared" si="82"/>
        <v>0</v>
      </c>
      <c r="BP60" s="3">
        <f t="shared" si="83"/>
        <v>1.8430364464574234</v>
      </c>
      <c r="BQ60" s="3">
        <f t="shared" si="84"/>
        <v>2.1719049598821139</v>
      </c>
    </row>
    <row r="61" spans="1:69" x14ac:dyDescent="0.15">
      <c r="A61" t="s">
        <v>137</v>
      </c>
      <c r="B61">
        <v>1019</v>
      </c>
      <c r="C61">
        <f t="shared" si="46"/>
        <v>5.000000000002558</v>
      </c>
      <c r="D61" s="1">
        <v>44.204999999999998</v>
      </c>
      <c r="E61" s="1">
        <v>0.26100000000000001</v>
      </c>
      <c r="F61" s="1">
        <v>6.7050000000000001</v>
      </c>
      <c r="G61" s="1">
        <v>0.215</v>
      </c>
      <c r="H61" s="1">
        <v>6.46</v>
      </c>
      <c r="I61" s="1">
        <v>22.561</v>
      </c>
      <c r="J61" s="1">
        <v>9.8819999999999997</v>
      </c>
      <c r="K61" s="1">
        <v>0.152</v>
      </c>
      <c r="L61" s="1">
        <v>0.16400000000000001</v>
      </c>
      <c r="M61" s="1">
        <v>0.38200000000000001</v>
      </c>
      <c r="O61">
        <f t="shared" si="48"/>
        <v>90.987000000000023</v>
      </c>
      <c r="Q61" s="1">
        <v>46.255000000000003</v>
      </c>
      <c r="R61" s="1">
        <v>79.866</v>
      </c>
      <c r="S61" s="1">
        <v>11.093999999999999</v>
      </c>
      <c r="V61" s="20">
        <v>12</v>
      </c>
      <c r="W61" s="20">
        <v>4</v>
      </c>
      <c r="X61" s="15">
        <v>0</v>
      </c>
      <c r="Z61" s="14">
        <f t="shared" si="49"/>
        <v>1.7546121049194359</v>
      </c>
      <c r="AA61" s="14">
        <f t="shared" si="50"/>
        <v>7.7932431018849129E-3</v>
      </c>
      <c r="AB61" s="14">
        <f t="shared" si="51"/>
        <v>0.31364516809396498</v>
      </c>
      <c r="AC61" s="14">
        <f t="shared" si="52"/>
        <v>6.7467262803211844E-3</v>
      </c>
      <c r="AD61" s="14">
        <f t="shared" si="53"/>
        <v>0</v>
      </c>
      <c r="AE61" s="14">
        <f t="shared" si="54"/>
        <v>0.21442808354326068</v>
      </c>
      <c r="AF61" s="14">
        <f t="shared" si="55"/>
        <v>1.3348901715995627</v>
      </c>
      <c r="AG61" s="14">
        <f t="shared" si="56"/>
        <v>0.42023926697466307</v>
      </c>
      <c r="AH61" s="14">
        <f t="shared" si="57"/>
        <v>5.1098478821449767E-3</v>
      </c>
      <c r="AI61" s="14">
        <f t="shared" si="58"/>
        <v>5.2360617331923889E-3</v>
      </c>
      <c r="AJ61" s="14">
        <f t="shared" si="59"/>
        <v>2.9396061326210407E-2</v>
      </c>
      <c r="AK61" s="14">
        <f t="shared" si="60"/>
        <v>0</v>
      </c>
      <c r="AL61" s="14">
        <f t="shared" si="61"/>
        <v>4.0920967354546418</v>
      </c>
      <c r="AM61" s="14">
        <f t="shared" si="62"/>
        <v>0.86159842702976885</v>
      </c>
      <c r="AN61" s="11">
        <f t="shared" si="63"/>
        <v>0</v>
      </c>
      <c r="AP61">
        <f t="shared" si="64"/>
        <v>44.204999999999998</v>
      </c>
      <c r="AQ61">
        <f t="shared" si="65"/>
        <v>0.26100000000000001</v>
      </c>
      <c r="AR61">
        <f t="shared" si="66"/>
        <v>6.7050000000000001</v>
      </c>
      <c r="AS61">
        <f t="shared" si="67"/>
        <v>0.215</v>
      </c>
      <c r="AT61">
        <f t="shared" si="68"/>
        <v>0</v>
      </c>
      <c r="AU61">
        <f t="shared" si="69"/>
        <v>6.46</v>
      </c>
      <c r="AV61">
        <f t="shared" si="85"/>
        <v>22.561</v>
      </c>
      <c r="AW61">
        <f t="shared" si="86"/>
        <v>9.8819999999999997</v>
      </c>
      <c r="AX61">
        <f t="shared" si="87"/>
        <v>0.152</v>
      </c>
      <c r="AY61">
        <f t="shared" si="88"/>
        <v>0.16400000000000001</v>
      </c>
      <c r="AZ61">
        <f t="shared" si="89"/>
        <v>0.38200000000000001</v>
      </c>
      <c r="BA61">
        <f t="shared" si="90"/>
        <v>0</v>
      </c>
      <c r="BB61">
        <f t="shared" si="70"/>
        <v>90.987000000000023</v>
      </c>
      <c r="BD61">
        <f t="shared" si="71"/>
        <v>0.73576897470039948</v>
      </c>
      <c r="BE61">
        <f t="shared" si="72"/>
        <v>3.2679738562091504E-3</v>
      </c>
      <c r="BF61">
        <f t="shared" si="73"/>
        <v>0.13152216555511967</v>
      </c>
      <c r="BG61">
        <f t="shared" si="74"/>
        <v>2.829133495624712E-3</v>
      </c>
      <c r="BH61">
        <f t="shared" si="75"/>
        <v>8.9917042480930909E-2</v>
      </c>
      <c r="BI61">
        <f t="shared" si="76"/>
        <v>0</v>
      </c>
      <c r="BJ61">
        <f t="shared" si="77"/>
        <v>0.55976518692748189</v>
      </c>
      <c r="BK61">
        <f t="shared" si="78"/>
        <v>0.1762207235000196</v>
      </c>
      <c r="BL61">
        <f t="shared" si="79"/>
        <v>2.1427342981276448E-3</v>
      </c>
      <c r="BM61">
        <f t="shared" si="80"/>
        <v>2.1956600903969324E-3</v>
      </c>
      <c r="BN61">
        <f t="shared" si="81"/>
        <v>1.2326775725287153E-2</v>
      </c>
      <c r="BO61">
        <f t="shared" si="82"/>
        <v>0</v>
      </c>
      <c r="BP61">
        <f t="shared" si="83"/>
        <v>1.7159563706295973</v>
      </c>
      <c r="BQ61">
        <f t="shared" si="84"/>
        <v>2.3847323891767833</v>
      </c>
    </row>
    <row r="62" spans="1:69" x14ac:dyDescent="0.15">
      <c r="A62" t="s">
        <v>138</v>
      </c>
      <c r="B62">
        <v>1020</v>
      </c>
      <c r="C62">
        <f t="shared" si="46"/>
        <v>4.1231056256166676</v>
      </c>
      <c r="D62" s="1">
        <v>39.356000000000002</v>
      </c>
      <c r="E62" s="1">
        <v>1.0999999999999999E-2</v>
      </c>
      <c r="F62" s="1">
        <v>2.4E-2</v>
      </c>
      <c r="G62" s="1">
        <v>1.7999999999999999E-2</v>
      </c>
      <c r="H62" s="1">
        <v>10.047000000000001</v>
      </c>
      <c r="I62" s="1">
        <v>47.143999999999998</v>
      </c>
      <c r="J62" s="1">
        <v>0.16200000000000001</v>
      </c>
      <c r="K62" s="1">
        <v>0.19700000000000001</v>
      </c>
      <c r="L62" s="1">
        <v>0.36799999999999999</v>
      </c>
      <c r="M62" s="1">
        <v>0</v>
      </c>
      <c r="O62">
        <f t="shared" si="48"/>
        <v>97.326999999999998</v>
      </c>
      <c r="Q62" s="1">
        <v>46.259</v>
      </c>
      <c r="R62" s="1">
        <v>79.867000000000004</v>
      </c>
      <c r="S62" s="1">
        <v>11.093999999999999</v>
      </c>
      <c r="V62" s="20">
        <v>12</v>
      </c>
      <c r="W62" s="20">
        <v>4</v>
      </c>
      <c r="X62" s="15">
        <v>0</v>
      </c>
      <c r="Z62" s="14">
        <f t="shared" si="49"/>
        <v>1.4935287489051832</v>
      </c>
      <c r="AA62" s="14">
        <f t="shared" si="50"/>
        <v>3.1402433904276488E-4</v>
      </c>
      <c r="AB62" s="14">
        <f t="shared" si="51"/>
        <v>1.0733564476046705E-3</v>
      </c>
      <c r="AC62" s="14">
        <f t="shared" si="52"/>
        <v>5.4003268338923048E-4</v>
      </c>
      <c r="AD62" s="14">
        <f t="shared" si="53"/>
        <v>0</v>
      </c>
      <c r="AE62" s="14">
        <f t="shared" si="54"/>
        <v>0.318844152746871</v>
      </c>
      <c r="AF62" s="14">
        <f t="shared" si="55"/>
        <v>2.666898742581751</v>
      </c>
      <c r="AG62" s="14">
        <f t="shared" si="56"/>
        <v>6.5865759462364736E-3</v>
      </c>
      <c r="AH62" s="14">
        <f t="shared" si="57"/>
        <v>6.3317464909674838E-3</v>
      </c>
      <c r="AI62" s="14">
        <f t="shared" si="58"/>
        <v>1.1233152049232592E-2</v>
      </c>
      <c r="AJ62" s="14">
        <f t="shared" si="59"/>
        <v>0</v>
      </c>
      <c r="AK62" s="14">
        <f t="shared" si="60"/>
        <v>0</v>
      </c>
      <c r="AL62" s="14">
        <f t="shared" si="61"/>
        <v>4.5053505321902785</v>
      </c>
      <c r="AM62" s="14">
        <f t="shared" si="62"/>
        <v>0.89321111565040567</v>
      </c>
      <c r="AN62" s="11">
        <f t="shared" si="63"/>
        <v>0</v>
      </c>
      <c r="AP62">
        <f t="shared" si="64"/>
        <v>39.356000000000002</v>
      </c>
      <c r="AQ62">
        <f t="shared" si="65"/>
        <v>1.0999999999999999E-2</v>
      </c>
      <c r="AR62">
        <f t="shared" si="66"/>
        <v>2.4E-2</v>
      </c>
      <c r="AS62">
        <f t="shared" si="67"/>
        <v>1.7999999999999999E-2</v>
      </c>
      <c r="AT62">
        <f t="shared" si="68"/>
        <v>0</v>
      </c>
      <c r="AU62">
        <f t="shared" si="69"/>
        <v>10.047000000000002</v>
      </c>
      <c r="AV62">
        <f t="shared" si="85"/>
        <v>47.143999999999998</v>
      </c>
      <c r="AW62">
        <f t="shared" si="86"/>
        <v>0.16200000000000001</v>
      </c>
      <c r="AX62">
        <f t="shared" si="87"/>
        <v>0.19700000000000001</v>
      </c>
      <c r="AY62">
        <f t="shared" si="88"/>
        <v>0.36799999999999999</v>
      </c>
      <c r="AZ62">
        <f t="shared" si="89"/>
        <v>0</v>
      </c>
      <c r="BA62">
        <f t="shared" si="90"/>
        <v>0</v>
      </c>
      <c r="BB62">
        <f t="shared" si="70"/>
        <v>97.327000000000012</v>
      </c>
      <c r="BD62">
        <f t="shared" si="71"/>
        <v>0.6550599201065247</v>
      </c>
      <c r="BE62">
        <f t="shared" si="72"/>
        <v>1.3773069892069215E-4</v>
      </c>
      <c r="BF62">
        <f t="shared" si="73"/>
        <v>4.7077285209886233E-4</v>
      </c>
      <c r="BG62">
        <f t="shared" si="74"/>
        <v>2.3685768800578983E-4</v>
      </c>
      <c r="BH62">
        <f t="shared" si="75"/>
        <v>0.13984466343744784</v>
      </c>
      <c r="BI62">
        <f t="shared" si="76"/>
        <v>0</v>
      </c>
      <c r="BJ62">
        <f t="shared" si="77"/>
        <v>1.1696985937019282</v>
      </c>
      <c r="BK62">
        <f t="shared" si="78"/>
        <v>2.8888643196724531E-3</v>
      </c>
      <c r="BL62">
        <f t="shared" si="79"/>
        <v>2.7770964258628031E-3</v>
      </c>
      <c r="BM62">
        <f t="shared" si="80"/>
        <v>4.9268470321101893E-3</v>
      </c>
      <c r="BN62">
        <f t="shared" si="81"/>
        <v>0</v>
      </c>
      <c r="BO62">
        <f t="shared" si="82"/>
        <v>0</v>
      </c>
      <c r="BP62">
        <f t="shared" si="83"/>
        <v>1.9760413462625714</v>
      </c>
      <c r="BQ62">
        <f t="shared" si="84"/>
        <v>2.2799879874535876</v>
      </c>
    </row>
    <row r="63" spans="1:69" x14ac:dyDescent="0.15">
      <c r="A63" t="s">
        <v>139</v>
      </c>
      <c r="B63">
        <v>1021</v>
      </c>
      <c r="C63">
        <f t="shared" si="46"/>
        <v>5.000000000002558</v>
      </c>
      <c r="D63" s="1">
        <v>37.241</v>
      </c>
      <c r="E63" s="1">
        <v>8.9999999999999993E-3</v>
      </c>
      <c r="F63" s="1">
        <v>8.4000000000000005E-2</v>
      </c>
      <c r="G63" s="1">
        <v>1.2999999999999999E-2</v>
      </c>
      <c r="H63" s="1">
        <v>10.097</v>
      </c>
      <c r="I63" s="1">
        <v>43.694000000000003</v>
      </c>
      <c r="J63" s="1">
        <v>0.152</v>
      </c>
      <c r="K63" s="1">
        <v>0.19900000000000001</v>
      </c>
      <c r="L63" s="1">
        <v>0.36199999999999999</v>
      </c>
      <c r="M63" s="1">
        <v>0.01</v>
      </c>
      <c r="O63">
        <f t="shared" si="48"/>
        <v>91.861000000000004</v>
      </c>
      <c r="Q63" s="1">
        <v>46.264000000000003</v>
      </c>
      <c r="R63" s="1">
        <v>79.867000000000004</v>
      </c>
      <c r="S63" s="1">
        <v>11.093999999999999</v>
      </c>
      <c r="V63" s="20">
        <v>12</v>
      </c>
      <c r="W63" s="20">
        <v>4</v>
      </c>
      <c r="X63" s="15">
        <v>0</v>
      </c>
      <c r="Z63" s="14">
        <f t="shared" si="49"/>
        <v>1.5009660926419701</v>
      </c>
      <c r="AA63" s="14">
        <f t="shared" si="50"/>
        <v>2.7287267409631611E-4</v>
      </c>
      <c r="AB63" s="14">
        <f t="shared" si="51"/>
        <v>3.9898716601447547E-3</v>
      </c>
      <c r="AC63" s="14">
        <f t="shared" si="52"/>
        <v>4.1422642843738693E-4</v>
      </c>
      <c r="AD63" s="14">
        <f t="shared" si="53"/>
        <v>0</v>
      </c>
      <c r="AE63" s="14">
        <f t="shared" si="54"/>
        <v>0.34031518142044392</v>
      </c>
      <c r="AF63" s="14">
        <f t="shared" si="55"/>
        <v>2.6251179119726986</v>
      </c>
      <c r="AG63" s="14">
        <f t="shared" si="56"/>
        <v>6.5634954671484032E-3</v>
      </c>
      <c r="AH63" s="14">
        <f t="shared" si="57"/>
        <v>6.7929322173664562E-3</v>
      </c>
      <c r="AI63" s="14">
        <f t="shared" si="58"/>
        <v>1.1735708177962489E-2</v>
      </c>
      <c r="AJ63" s="14">
        <f t="shared" si="59"/>
        <v>7.8138595874748006E-4</v>
      </c>
      <c r="AK63" s="14">
        <f t="shared" si="60"/>
        <v>0</v>
      </c>
      <c r="AL63" s="14">
        <f t="shared" si="61"/>
        <v>4.4969496786190151</v>
      </c>
      <c r="AM63" s="14">
        <f t="shared" si="62"/>
        <v>0.8852392987119988</v>
      </c>
      <c r="AN63" s="11">
        <f t="shared" si="63"/>
        <v>0</v>
      </c>
      <c r="AP63">
        <f t="shared" si="64"/>
        <v>37.241</v>
      </c>
      <c r="AQ63">
        <f t="shared" si="65"/>
        <v>8.9999999999999993E-3</v>
      </c>
      <c r="AR63">
        <f t="shared" si="66"/>
        <v>8.4000000000000005E-2</v>
      </c>
      <c r="AS63">
        <f t="shared" si="67"/>
        <v>1.2999999999999999E-2</v>
      </c>
      <c r="AT63">
        <f t="shared" si="68"/>
        <v>0</v>
      </c>
      <c r="AU63">
        <f t="shared" si="69"/>
        <v>10.097</v>
      </c>
      <c r="AV63">
        <f t="shared" si="85"/>
        <v>43.694000000000003</v>
      </c>
      <c r="AW63">
        <f t="shared" si="86"/>
        <v>0.152</v>
      </c>
      <c r="AX63">
        <f t="shared" si="87"/>
        <v>0.19900000000000001</v>
      </c>
      <c r="AY63">
        <f t="shared" si="88"/>
        <v>0.36199999999999999</v>
      </c>
      <c r="AZ63">
        <f t="shared" si="89"/>
        <v>0.01</v>
      </c>
      <c r="BA63">
        <f t="shared" si="90"/>
        <v>0</v>
      </c>
      <c r="BB63">
        <f t="shared" si="70"/>
        <v>91.861000000000004</v>
      </c>
      <c r="BD63">
        <f t="shared" si="71"/>
        <v>0.61985685752330233</v>
      </c>
      <c r="BE63">
        <f t="shared" si="72"/>
        <v>1.1268875366238448E-4</v>
      </c>
      <c r="BF63">
        <f t="shared" si="73"/>
        <v>1.6477049823460182E-3</v>
      </c>
      <c r="BG63">
        <f t="shared" si="74"/>
        <v>1.7106388578195931E-4</v>
      </c>
      <c r="BH63">
        <f t="shared" si="75"/>
        <v>0.14054061577863147</v>
      </c>
      <c r="BI63">
        <f t="shared" si="76"/>
        <v>0</v>
      </c>
      <c r="BJ63">
        <f t="shared" si="77"/>
        <v>1.0840999990075526</v>
      </c>
      <c r="BK63">
        <f t="shared" si="78"/>
        <v>2.7105393616679804E-3</v>
      </c>
      <c r="BL63">
        <f t="shared" si="79"/>
        <v>2.8052902982065881E-3</v>
      </c>
      <c r="BM63">
        <f t="shared" si="80"/>
        <v>4.8465180044127403E-3</v>
      </c>
      <c r="BN63">
        <f t="shared" si="81"/>
        <v>3.2269046401275274E-4</v>
      </c>
      <c r="BO63">
        <f t="shared" si="82"/>
        <v>0</v>
      </c>
      <c r="BP63">
        <f t="shared" si="83"/>
        <v>1.857113968059577</v>
      </c>
      <c r="BQ63">
        <f t="shared" si="84"/>
        <v>2.4214721099307095</v>
      </c>
    </row>
    <row r="64" spans="1:69" x14ac:dyDescent="0.15">
      <c r="A64" t="s">
        <v>140</v>
      </c>
      <c r="B64">
        <v>1022</v>
      </c>
      <c r="C64">
        <f t="shared" si="46"/>
        <v>6.0827625302968924</v>
      </c>
      <c r="D64" s="1">
        <v>40.386000000000003</v>
      </c>
      <c r="E64" s="1">
        <v>0</v>
      </c>
      <c r="F64" s="1">
        <v>1.6E-2</v>
      </c>
      <c r="G64" s="1">
        <v>1.7000000000000001E-2</v>
      </c>
      <c r="H64" s="1">
        <v>10.097</v>
      </c>
      <c r="I64" s="1">
        <v>48.125999999999998</v>
      </c>
      <c r="J64" s="1">
        <v>0.13700000000000001</v>
      </c>
      <c r="K64" s="1">
        <v>0.192</v>
      </c>
      <c r="L64" s="1">
        <v>0.36899999999999999</v>
      </c>
      <c r="M64" s="1">
        <v>4.0000000000000001E-3</v>
      </c>
      <c r="O64">
        <f t="shared" si="48"/>
        <v>99.343999999999994</v>
      </c>
      <c r="Q64" s="1">
        <v>46.27</v>
      </c>
      <c r="R64" s="1">
        <v>79.867999999999995</v>
      </c>
      <c r="S64" s="1">
        <v>11.093999999999999</v>
      </c>
      <c r="V64" s="20">
        <v>12</v>
      </c>
      <c r="W64" s="20">
        <v>4</v>
      </c>
      <c r="X64" s="15">
        <v>0</v>
      </c>
      <c r="Z64" s="14">
        <f t="shared" si="49"/>
        <v>1.4993547722064364</v>
      </c>
      <c r="AA64" s="14">
        <f t="shared" si="50"/>
        <v>0</v>
      </c>
      <c r="AB64" s="14">
        <f t="shared" si="51"/>
        <v>7.0004126490984362E-4</v>
      </c>
      <c r="AC64" s="14">
        <f t="shared" si="52"/>
        <v>4.9896190756527155E-4</v>
      </c>
      <c r="AD64" s="14">
        <f t="shared" si="53"/>
        <v>0</v>
      </c>
      <c r="AE64" s="14">
        <f t="shared" si="54"/>
        <v>0.31347675424225868</v>
      </c>
      <c r="AF64" s="14">
        <f t="shared" si="55"/>
        <v>2.6633656591298136</v>
      </c>
      <c r="AG64" s="14">
        <f t="shared" si="56"/>
        <v>5.449243149712746E-3</v>
      </c>
      <c r="AH64" s="14">
        <f t="shared" si="57"/>
        <v>6.0371150369374392E-3</v>
      </c>
      <c r="AI64" s="14">
        <f t="shared" si="58"/>
        <v>1.1019226635468305E-2</v>
      </c>
      <c r="AJ64" s="14">
        <f t="shared" si="59"/>
        <v>2.879052684470346E-4</v>
      </c>
      <c r="AK64" s="14">
        <f t="shared" si="60"/>
        <v>0</v>
      </c>
      <c r="AL64" s="14">
        <f t="shared" si="61"/>
        <v>4.500189678841549</v>
      </c>
      <c r="AM64" s="14">
        <f t="shared" si="62"/>
        <v>0.89469487775566792</v>
      </c>
      <c r="AN64" s="11">
        <f t="shared" si="63"/>
        <v>0</v>
      </c>
      <c r="AP64">
        <f t="shared" si="64"/>
        <v>40.386000000000003</v>
      </c>
      <c r="AQ64">
        <f t="shared" si="65"/>
        <v>0</v>
      </c>
      <c r="AR64">
        <f t="shared" si="66"/>
        <v>1.6E-2</v>
      </c>
      <c r="AS64">
        <f t="shared" si="67"/>
        <v>1.7000000000000001E-2</v>
      </c>
      <c r="AT64">
        <f t="shared" si="68"/>
        <v>0</v>
      </c>
      <c r="AU64">
        <f t="shared" si="69"/>
        <v>10.097</v>
      </c>
      <c r="AV64">
        <f t="shared" si="85"/>
        <v>48.125999999999998</v>
      </c>
      <c r="AW64">
        <f t="shared" si="86"/>
        <v>0.13700000000000001</v>
      </c>
      <c r="AX64">
        <f t="shared" si="87"/>
        <v>0.192</v>
      </c>
      <c r="AY64">
        <f t="shared" si="88"/>
        <v>0.36899999999999999</v>
      </c>
      <c r="AZ64">
        <f t="shared" si="89"/>
        <v>4.0000000000000001E-3</v>
      </c>
      <c r="BA64">
        <f t="shared" si="90"/>
        <v>0</v>
      </c>
      <c r="BB64">
        <f t="shared" si="70"/>
        <v>99.343999999999994</v>
      </c>
      <c r="BD64">
        <f t="shared" si="71"/>
        <v>0.67220372836218378</v>
      </c>
      <c r="BE64">
        <f t="shared" si="72"/>
        <v>0</v>
      </c>
      <c r="BF64">
        <f t="shared" si="73"/>
        <v>3.138485680659082E-4</v>
      </c>
      <c r="BG64">
        <f t="shared" si="74"/>
        <v>2.2369892756102374E-4</v>
      </c>
      <c r="BH64">
        <f t="shared" si="75"/>
        <v>0.14054061577863147</v>
      </c>
      <c r="BI64">
        <f t="shared" si="76"/>
        <v>0</v>
      </c>
      <c r="BJ64">
        <f t="shared" si="77"/>
        <v>1.1940631792062404</v>
      </c>
      <c r="BK64">
        <f t="shared" si="78"/>
        <v>2.4430519246612719E-3</v>
      </c>
      <c r="BL64">
        <f t="shared" si="79"/>
        <v>2.706611745003341E-3</v>
      </c>
      <c r="BM64">
        <f t="shared" si="80"/>
        <v>4.9402352033930978E-3</v>
      </c>
      <c r="BN64">
        <f t="shared" si="81"/>
        <v>1.2907618560510108E-4</v>
      </c>
      <c r="BO64">
        <f t="shared" si="82"/>
        <v>0</v>
      </c>
      <c r="BP64">
        <f t="shared" si="83"/>
        <v>2.017564045901346</v>
      </c>
      <c r="BQ64">
        <f t="shared" si="84"/>
        <v>2.2305064803189891</v>
      </c>
    </row>
    <row r="65" spans="4:69" x14ac:dyDescent="0.15">
      <c r="O65">
        <f t="shared" ref="O65:O71" si="91">SUM(D65:N65)</f>
        <v>0</v>
      </c>
      <c r="V65" s="37">
        <v>12</v>
      </c>
      <c r="W65" s="37">
        <v>4</v>
      </c>
      <c r="X65" s="15">
        <v>0</v>
      </c>
      <c r="Z65" s="14" t="str">
        <f t="shared" ref="Z65:Z71" si="92">IFERROR(BD65*$BQ65,"NA")</f>
        <v>NA</v>
      </c>
      <c r="AA65" s="14" t="str">
        <f t="shared" ref="AA65:AA71" si="93">IFERROR(BE65*$BQ65,"NA")</f>
        <v>NA</v>
      </c>
      <c r="AB65" s="14" t="str">
        <f t="shared" ref="AB65:AB71" si="94">IFERROR(BF65*$BQ65,"NA")</f>
        <v>NA</v>
      </c>
      <c r="AC65" s="14" t="str">
        <f t="shared" ref="AC65:AC71" si="95">IFERROR(BG65*$BQ65,"NA")</f>
        <v>NA</v>
      </c>
      <c r="AD65" s="14" t="str">
        <f t="shared" ref="AD65:AD71" si="96">IFERROR(IF(OR($X65="spinel", $X65="Spinel", $X65="SPINEL"),((BH65+BI65)*BQ65-AE65),BI65*$BQ65),"NA")</f>
        <v>NA</v>
      </c>
      <c r="AE65" s="14" t="str">
        <f t="shared" ref="AE65:AE71" si="97">IFERROR(IF(OR($X65="spinel", $X65="Spinel", $X65="SPINEL"),(1-AF65-AG65-AH65-AI65),BH65*$BQ65),"NA")</f>
        <v>NA</v>
      </c>
      <c r="AF65" s="14" t="str">
        <f t="shared" ref="AF65:AF71" si="98">IFERROR(BJ65*$BQ65,"NA")</f>
        <v>NA</v>
      </c>
      <c r="AG65" s="14" t="str">
        <f t="shared" ref="AG65:AG71" si="99">IFERROR(BK65*$BQ65,"NA")</f>
        <v>NA</v>
      </c>
      <c r="AH65" s="14" t="str">
        <f t="shared" ref="AH65:AH71" si="100">IFERROR(BL65*$BQ65,"NA")</f>
        <v>NA</v>
      </c>
      <c r="AI65" s="14" t="str">
        <f t="shared" ref="AI65:AI71" si="101">IFERROR(BM65*$BQ65,"NA")</f>
        <v>NA</v>
      </c>
      <c r="AJ65" s="14" t="str">
        <f t="shared" ref="AJ65:AJ71" si="102">IFERROR(BN65*$BQ65,"NA")</f>
        <v>NA</v>
      </c>
      <c r="AK65" s="14" t="str">
        <f t="shared" ref="AK65:AK71" si="103">IFERROR(BO65*$BQ65,"NA")</f>
        <v>NA</v>
      </c>
      <c r="AL65" s="14">
        <f t="shared" ref="AL65:AL71" si="104">IFERROR(SUM(Z65:AK65),"NA")</f>
        <v>0</v>
      </c>
      <c r="AM65" s="14" t="str">
        <f t="shared" ref="AM65:AM71" si="105">IFERROR(AF65/(AF65+AE65),"NA")</f>
        <v>NA</v>
      </c>
      <c r="AN65" s="11" t="str">
        <f t="shared" ref="AN65:AN71" si="106">IFERROR(AD65/(AD65+AE65),"NA")</f>
        <v>NA</v>
      </c>
      <c r="AP65">
        <f t="shared" ref="AP65:AP71" si="107">D65</f>
        <v>0</v>
      </c>
      <c r="AQ65">
        <f t="shared" ref="AQ65:AQ71" si="108">E65</f>
        <v>0</v>
      </c>
      <c r="AR65">
        <f t="shared" ref="AR65:AR71" si="109">F65</f>
        <v>0</v>
      </c>
      <c r="AS65">
        <f t="shared" ref="AS65:AS71" si="110">G65</f>
        <v>0</v>
      </c>
      <c r="AT65">
        <f t="shared" ref="AT65:AT71" si="111">BI65*AT$1/2</f>
        <v>0</v>
      </c>
      <c r="AU65">
        <f t="shared" ref="AU65:AU71" si="112">BH65*AU$1</f>
        <v>0</v>
      </c>
      <c r="AV65">
        <f t="shared" ref="AV65:AV71" si="113">I65</f>
        <v>0</v>
      </c>
      <c r="AW65">
        <f t="shared" ref="AW65:AW71" si="114">J65</f>
        <v>0</v>
      </c>
      <c r="AX65">
        <f t="shared" ref="AX65:AX71" si="115">K65</f>
        <v>0</v>
      </c>
      <c r="AY65">
        <f t="shared" ref="AY65:AY71" si="116">L65</f>
        <v>0</v>
      </c>
      <c r="AZ65">
        <f t="shared" ref="AZ65:AZ71" si="117">M65</f>
        <v>0</v>
      </c>
      <c r="BA65">
        <f t="shared" ref="BA65:BA71" si="118">N65</f>
        <v>0</v>
      </c>
      <c r="BB65">
        <f t="shared" ref="BB65:BB71" si="119">SUM(AP65:BA65)</f>
        <v>0</v>
      </c>
      <c r="BD65">
        <f t="shared" ref="BD65:BD71" si="120">D65/AP$1</f>
        <v>0</v>
      </c>
      <c r="BE65">
        <f t="shared" ref="BE65:BE71" si="121">E65/AQ$1</f>
        <v>0</v>
      </c>
      <c r="BF65">
        <f t="shared" ref="BF65:BF71" si="122">F65/AR$1*2</f>
        <v>0</v>
      </c>
      <c r="BG65">
        <f t="shared" ref="BG65:BG71" si="123">G65/AS$1*2</f>
        <v>0</v>
      </c>
      <c r="BH65">
        <f t="shared" ref="BH65:BH71" si="124">IF(OR($X65="spinel", $X65="Spinel", $X65="SPINEL"),H65/AU$1,H65/AU$1*(1-$X65))</f>
        <v>0</v>
      </c>
      <c r="BI65">
        <f t="shared" ref="BI65:BI71" si="125">IF(OR($X65="spinel", $X65="Spinel", $X65="SPINEL"),0,H65/AU$1*$X65)</f>
        <v>0</v>
      </c>
      <c r="BJ65">
        <f t="shared" ref="BJ65:BJ71" si="126">I65/AV$1</f>
        <v>0</v>
      </c>
      <c r="BK65">
        <f t="shared" ref="BK65:BK71" si="127">J65/AW$1</f>
        <v>0</v>
      </c>
      <c r="BL65">
        <f t="shared" ref="BL65:BL71" si="128">K65/AX$1</f>
        <v>0</v>
      </c>
      <c r="BM65">
        <f t="shared" ref="BM65:BM71" si="129">L65/AY$1</f>
        <v>0</v>
      </c>
      <c r="BN65">
        <f t="shared" ref="BN65:BN71" si="130">M65/AZ$1*2</f>
        <v>0</v>
      </c>
      <c r="BO65">
        <f t="shared" ref="BO65:BO71" si="131">N65/BA$1*2</f>
        <v>0</v>
      </c>
      <c r="BP65">
        <f t="shared" ref="BP65:BP71" si="132">SUM(BD65:BO65)</f>
        <v>0</v>
      </c>
      <c r="BQ65" t="str">
        <f t="shared" ref="BQ65:BQ71" si="133">IFERROR(IF(OR($U65="Total",$U65="total", $U65="TOTAL"),$W65/$BP65,V65/(BD65*4+BE65*4+BF65*3+BG65*3+BH65*2+BI65*3+BJ65*2+BK65*2+BL65*2+BM65*2+BN65+BO65)),"NA")</f>
        <v>NA</v>
      </c>
    </row>
    <row r="66" spans="4:69" x14ac:dyDescent="0.15">
      <c r="O66">
        <f t="shared" si="91"/>
        <v>0</v>
      </c>
      <c r="V66" s="37">
        <v>12</v>
      </c>
      <c r="W66" s="37">
        <v>4</v>
      </c>
      <c r="X66" s="15">
        <v>0</v>
      </c>
      <c r="Z66" s="14" t="str">
        <f t="shared" si="92"/>
        <v>NA</v>
      </c>
      <c r="AA66" s="14" t="str">
        <f t="shared" si="93"/>
        <v>NA</v>
      </c>
      <c r="AB66" s="14" t="str">
        <f t="shared" si="94"/>
        <v>NA</v>
      </c>
      <c r="AC66" s="14" t="str">
        <f t="shared" si="95"/>
        <v>NA</v>
      </c>
      <c r="AD66" s="14" t="str">
        <f t="shared" si="96"/>
        <v>NA</v>
      </c>
      <c r="AE66" s="14" t="str">
        <f t="shared" si="97"/>
        <v>NA</v>
      </c>
      <c r="AF66" s="14" t="str">
        <f t="shared" si="98"/>
        <v>NA</v>
      </c>
      <c r="AG66" s="14" t="str">
        <f t="shared" si="99"/>
        <v>NA</v>
      </c>
      <c r="AH66" s="14" t="str">
        <f t="shared" si="100"/>
        <v>NA</v>
      </c>
      <c r="AI66" s="14" t="str">
        <f t="shared" si="101"/>
        <v>NA</v>
      </c>
      <c r="AJ66" s="14" t="str">
        <f t="shared" si="102"/>
        <v>NA</v>
      </c>
      <c r="AK66" s="14" t="str">
        <f t="shared" si="103"/>
        <v>NA</v>
      </c>
      <c r="AL66" s="14">
        <f t="shared" si="104"/>
        <v>0</v>
      </c>
      <c r="AM66" s="14" t="str">
        <f t="shared" si="105"/>
        <v>NA</v>
      </c>
      <c r="AN66" s="11" t="str">
        <f t="shared" si="106"/>
        <v>NA</v>
      </c>
      <c r="AP66">
        <f t="shared" si="107"/>
        <v>0</v>
      </c>
      <c r="AQ66">
        <f t="shared" si="108"/>
        <v>0</v>
      </c>
      <c r="AR66">
        <f t="shared" si="109"/>
        <v>0</v>
      </c>
      <c r="AS66">
        <f t="shared" si="110"/>
        <v>0</v>
      </c>
      <c r="AT66">
        <f t="shared" si="111"/>
        <v>0</v>
      </c>
      <c r="AU66">
        <f t="shared" si="112"/>
        <v>0</v>
      </c>
      <c r="AV66">
        <f t="shared" si="113"/>
        <v>0</v>
      </c>
      <c r="AW66">
        <f t="shared" si="114"/>
        <v>0</v>
      </c>
      <c r="AX66">
        <f t="shared" si="115"/>
        <v>0</v>
      </c>
      <c r="AY66">
        <f t="shared" si="116"/>
        <v>0</v>
      </c>
      <c r="AZ66">
        <f t="shared" si="117"/>
        <v>0</v>
      </c>
      <c r="BA66">
        <f t="shared" si="118"/>
        <v>0</v>
      </c>
      <c r="BB66">
        <f t="shared" si="119"/>
        <v>0</v>
      </c>
      <c r="BD66">
        <f t="shared" si="120"/>
        <v>0</v>
      </c>
      <c r="BE66">
        <f t="shared" si="121"/>
        <v>0</v>
      </c>
      <c r="BF66">
        <f t="shared" si="122"/>
        <v>0</v>
      </c>
      <c r="BG66">
        <f t="shared" si="123"/>
        <v>0</v>
      </c>
      <c r="BH66">
        <f t="shared" si="124"/>
        <v>0</v>
      </c>
      <c r="BI66">
        <f t="shared" si="125"/>
        <v>0</v>
      </c>
      <c r="BJ66">
        <f t="shared" si="126"/>
        <v>0</v>
      </c>
      <c r="BK66">
        <f t="shared" si="127"/>
        <v>0</v>
      </c>
      <c r="BL66">
        <f t="shared" si="128"/>
        <v>0</v>
      </c>
      <c r="BM66">
        <f t="shared" si="129"/>
        <v>0</v>
      </c>
      <c r="BN66">
        <f t="shared" si="130"/>
        <v>0</v>
      </c>
      <c r="BO66">
        <f t="shared" si="131"/>
        <v>0</v>
      </c>
      <c r="BP66">
        <f t="shared" si="132"/>
        <v>0</v>
      </c>
      <c r="BQ66" t="str">
        <f t="shared" si="133"/>
        <v>NA</v>
      </c>
    </row>
    <row r="67" spans="4:69" x14ac:dyDescent="0.15">
      <c r="O67">
        <f t="shared" si="91"/>
        <v>0</v>
      </c>
      <c r="V67" s="37">
        <v>12</v>
      </c>
      <c r="W67" s="37">
        <v>4</v>
      </c>
      <c r="X67" s="15">
        <v>0</v>
      </c>
      <c r="Z67" s="14" t="str">
        <f t="shared" si="92"/>
        <v>NA</v>
      </c>
      <c r="AA67" s="14" t="str">
        <f t="shared" si="93"/>
        <v>NA</v>
      </c>
      <c r="AB67" s="14" t="str">
        <f t="shared" si="94"/>
        <v>NA</v>
      </c>
      <c r="AC67" s="14" t="str">
        <f t="shared" si="95"/>
        <v>NA</v>
      </c>
      <c r="AD67" s="14" t="str">
        <f t="shared" si="96"/>
        <v>NA</v>
      </c>
      <c r="AE67" s="14" t="str">
        <f t="shared" si="97"/>
        <v>NA</v>
      </c>
      <c r="AF67" s="14" t="str">
        <f t="shared" si="98"/>
        <v>NA</v>
      </c>
      <c r="AG67" s="14" t="str">
        <f t="shared" si="99"/>
        <v>NA</v>
      </c>
      <c r="AH67" s="14" t="str">
        <f t="shared" si="100"/>
        <v>NA</v>
      </c>
      <c r="AI67" s="14" t="str">
        <f t="shared" si="101"/>
        <v>NA</v>
      </c>
      <c r="AJ67" s="14" t="str">
        <f t="shared" si="102"/>
        <v>NA</v>
      </c>
      <c r="AK67" s="14" t="str">
        <f t="shared" si="103"/>
        <v>NA</v>
      </c>
      <c r="AL67" s="14">
        <f t="shared" si="104"/>
        <v>0</v>
      </c>
      <c r="AM67" s="14" t="str">
        <f t="shared" si="105"/>
        <v>NA</v>
      </c>
      <c r="AN67" s="11" t="str">
        <f t="shared" si="106"/>
        <v>NA</v>
      </c>
      <c r="AP67">
        <f t="shared" si="107"/>
        <v>0</v>
      </c>
      <c r="AQ67">
        <f t="shared" si="108"/>
        <v>0</v>
      </c>
      <c r="AR67">
        <f t="shared" si="109"/>
        <v>0</v>
      </c>
      <c r="AS67">
        <f t="shared" si="110"/>
        <v>0</v>
      </c>
      <c r="AT67">
        <f t="shared" si="111"/>
        <v>0</v>
      </c>
      <c r="AU67">
        <f t="shared" si="112"/>
        <v>0</v>
      </c>
      <c r="AV67">
        <f t="shared" si="113"/>
        <v>0</v>
      </c>
      <c r="AW67">
        <f t="shared" si="114"/>
        <v>0</v>
      </c>
      <c r="AX67">
        <f t="shared" si="115"/>
        <v>0</v>
      </c>
      <c r="AY67">
        <f t="shared" si="116"/>
        <v>0</v>
      </c>
      <c r="AZ67">
        <f t="shared" si="117"/>
        <v>0</v>
      </c>
      <c r="BA67">
        <f t="shared" si="118"/>
        <v>0</v>
      </c>
      <c r="BB67">
        <f t="shared" si="119"/>
        <v>0</v>
      </c>
      <c r="BD67">
        <f t="shared" si="120"/>
        <v>0</v>
      </c>
      <c r="BE67">
        <f t="shared" si="121"/>
        <v>0</v>
      </c>
      <c r="BF67">
        <f t="shared" si="122"/>
        <v>0</v>
      </c>
      <c r="BG67">
        <f t="shared" si="123"/>
        <v>0</v>
      </c>
      <c r="BH67">
        <f t="shared" si="124"/>
        <v>0</v>
      </c>
      <c r="BI67">
        <f t="shared" si="125"/>
        <v>0</v>
      </c>
      <c r="BJ67">
        <f t="shared" si="126"/>
        <v>0</v>
      </c>
      <c r="BK67">
        <f t="shared" si="127"/>
        <v>0</v>
      </c>
      <c r="BL67">
        <f t="shared" si="128"/>
        <v>0</v>
      </c>
      <c r="BM67">
        <f t="shared" si="129"/>
        <v>0</v>
      </c>
      <c r="BN67">
        <f t="shared" si="130"/>
        <v>0</v>
      </c>
      <c r="BO67">
        <f t="shared" si="131"/>
        <v>0</v>
      </c>
      <c r="BP67">
        <f t="shared" si="132"/>
        <v>0</v>
      </c>
      <c r="BQ67" t="str">
        <f t="shared" si="133"/>
        <v>NA</v>
      </c>
    </row>
    <row r="68" spans="4:69" x14ac:dyDescent="0.15">
      <c r="O68">
        <f t="shared" si="91"/>
        <v>0</v>
      </c>
      <c r="V68" s="37">
        <v>12</v>
      </c>
      <c r="W68" s="37">
        <v>4</v>
      </c>
      <c r="X68" s="15">
        <v>0</v>
      </c>
      <c r="Z68" s="14" t="str">
        <f t="shared" si="92"/>
        <v>NA</v>
      </c>
      <c r="AA68" s="14" t="str">
        <f t="shared" si="93"/>
        <v>NA</v>
      </c>
      <c r="AB68" s="14" t="str">
        <f t="shared" si="94"/>
        <v>NA</v>
      </c>
      <c r="AC68" s="14" t="str">
        <f t="shared" si="95"/>
        <v>NA</v>
      </c>
      <c r="AD68" s="14" t="str">
        <f t="shared" si="96"/>
        <v>NA</v>
      </c>
      <c r="AE68" s="14" t="str">
        <f t="shared" si="97"/>
        <v>NA</v>
      </c>
      <c r="AF68" s="14" t="str">
        <f t="shared" si="98"/>
        <v>NA</v>
      </c>
      <c r="AG68" s="14" t="str">
        <f t="shared" si="99"/>
        <v>NA</v>
      </c>
      <c r="AH68" s="14" t="str">
        <f t="shared" si="100"/>
        <v>NA</v>
      </c>
      <c r="AI68" s="14" t="str">
        <f t="shared" si="101"/>
        <v>NA</v>
      </c>
      <c r="AJ68" s="14" t="str">
        <f t="shared" si="102"/>
        <v>NA</v>
      </c>
      <c r="AK68" s="14" t="str">
        <f t="shared" si="103"/>
        <v>NA</v>
      </c>
      <c r="AL68" s="14">
        <f t="shared" si="104"/>
        <v>0</v>
      </c>
      <c r="AM68" s="14" t="str">
        <f t="shared" si="105"/>
        <v>NA</v>
      </c>
      <c r="AN68" s="11" t="str">
        <f t="shared" si="106"/>
        <v>NA</v>
      </c>
      <c r="AP68">
        <f t="shared" si="107"/>
        <v>0</v>
      </c>
      <c r="AQ68">
        <f t="shared" si="108"/>
        <v>0</v>
      </c>
      <c r="AR68">
        <f t="shared" si="109"/>
        <v>0</v>
      </c>
      <c r="AS68">
        <f t="shared" si="110"/>
        <v>0</v>
      </c>
      <c r="AT68">
        <f t="shared" si="111"/>
        <v>0</v>
      </c>
      <c r="AU68">
        <f t="shared" si="112"/>
        <v>0</v>
      </c>
      <c r="AV68">
        <f t="shared" si="113"/>
        <v>0</v>
      </c>
      <c r="AW68">
        <f t="shared" si="114"/>
        <v>0</v>
      </c>
      <c r="AX68">
        <f t="shared" si="115"/>
        <v>0</v>
      </c>
      <c r="AY68">
        <f t="shared" si="116"/>
        <v>0</v>
      </c>
      <c r="AZ68">
        <f t="shared" si="117"/>
        <v>0</v>
      </c>
      <c r="BA68">
        <f t="shared" si="118"/>
        <v>0</v>
      </c>
      <c r="BB68">
        <f t="shared" si="119"/>
        <v>0</v>
      </c>
      <c r="BD68">
        <f t="shared" si="120"/>
        <v>0</v>
      </c>
      <c r="BE68">
        <f t="shared" si="121"/>
        <v>0</v>
      </c>
      <c r="BF68">
        <f t="shared" si="122"/>
        <v>0</v>
      </c>
      <c r="BG68">
        <f t="shared" si="123"/>
        <v>0</v>
      </c>
      <c r="BH68">
        <f t="shared" si="124"/>
        <v>0</v>
      </c>
      <c r="BI68">
        <f t="shared" si="125"/>
        <v>0</v>
      </c>
      <c r="BJ68">
        <f t="shared" si="126"/>
        <v>0</v>
      </c>
      <c r="BK68">
        <f t="shared" si="127"/>
        <v>0</v>
      </c>
      <c r="BL68">
        <f t="shared" si="128"/>
        <v>0</v>
      </c>
      <c r="BM68">
        <f t="shared" si="129"/>
        <v>0</v>
      </c>
      <c r="BN68">
        <f t="shared" si="130"/>
        <v>0</v>
      </c>
      <c r="BO68">
        <f t="shared" si="131"/>
        <v>0</v>
      </c>
      <c r="BP68">
        <f t="shared" si="132"/>
        <v>0</v>
      </c>
      <c r="BQ68" t="str">
        <f t="shared" si="133"/>
        <v>NA</v>
      </c>
    </row>
    <row r="69" spans="4:69" x14ac:dyDescent="0.15">
      <c r="O69">
        <f t="shared" si="91"/>
        <v>0</v>
      </c>
      <c r="V69" s="37">
        <v>12</v>
      </c>
      <c r="W69" s="37">
        <v>4</v>
      </c>
      <c r="X69" s="15">
        <v>0</v>
      </c>
      <c r="Z69" s="14" t="str">
        <f t="shared" si="92"/>
        <v>NA</v>
      </c>
      <c r="AA69" s="14" t="str">
        <f t="shared" si="93"/>
        <v>NA</v>
      </c>
      <c r="AB69" s="14" t="str">
        <f t="shared" si="94"/>
        <v>NA</v>
      </c>
      <c r="AC69" s="14" t="str">
        <f t="shared" si="95"/>
        <v>NA</v>
      </c>
      <c r="AD69" s="14" t="str">
        <f t="shared" si="96"/>
        <v>NA</v>
      </c>
      <c r="AE69" s="14" t="str">
        <f t="shared" si="97"/>
        <v>NA</v>
      </c>
      <c r="AF69" s="14" t="str">
        <f t="shared" si="98"/>
        <v>NA</v>
      </c>
      <c r="AG69" s="14" t="str">
        <f t="shared" si="99"/>
        <v>NA</v>
      </c>
      <c r="AH69" s="14" t="str">
        <f t="shared" si="100"/>
        <v>NA</v>
      </c>
      <c r="AI69" s="14" t="str">
        <f t="shared" si="101"/>
        <v>NA</v>
      </c>
      <c r="AJ69" s="14" t="str">
        <f t="shared" si="102"/>
        <v>NA</v>
      </c>
      <c r="AK69" s="14" t="str">
        <f t="shared" si="103"/>
        <v>NA</v>
      </c>
      <c r="AL69" s="14">
        <f t="shared" si="104"/>
        <v>0</v>
      </c>
      <c r="AM69" s="14" t="str">
        <f t="shared" si="105"/>
        <v>NA</v>
      </c>
      <c r="AN69" s="11" t="str">
        <f t="shared" si="106"/>
        <v>NA</v>
      </c>
      <c r="AP69">
        <f t="shared" si="107"/>
        <v>0</v>
      </c>
      <c r="AQ69">
        <f t="shared" si="108"/>
        <v>0</v>
      </c>
      <c r="AR69">
        <f t="shared" si="109"/>
        <v>0</v>
      </c>
      <c r="AS69">
        <f t="shared" si="110"/>
        <v>0</v>
      </c>
      <c r="AT69">
        <f t="shared" si="111"/>
        <v>0</v>
      </c>
      <c r="AU69">
        <f t="shared" si="112"/>
        <v>0</v>
      </c>
      <c r="AV69">
        <f t="shared" si="113"/>
        <v>0</v>
      </c>
      <c r="AW69">
        <f t="shared" si="114"/>
        <v>0</v>
      </c>
      <c r="AX69">
        <f t="shared" si="115"/>
        <v>0</v>
      </c>
      <c r="AY69">
        <f t="shared" si="116"/>
        <v>0</v>
      </c>
      <c r="AZ69">
        <f t="shared" si="117"/>
        <v>0</v>
      </c>
      <c r="BA69">
        <f t="shared" si="118"/>
        <v>0</v>
      </c>
      <c r="BB69">
        <f t="shared" si="119"/>
        <v>0</v>
      </c>
      <c r="BD69">
        <f t="shared" si="120"/>
        <v>0</v>
      </c>
      <c r="BE69">
        <f t="shared" si="121"/>
        <v>0</v>
      </c>
      <c r="BF69">
        <f t="shared" si="122"/>
        <v>0</v>
      </c>
      <c r="BG69">
        <f t="shared" si="123"/>
        <v>0</v>
      </c>
      <c r="BH69">
        <f t="shared" si="124"/>
        <v>0</v>
      </c>
      <c r="BI69">
        <f t="shared" si="125"/>
        <v>0</v>
      </c>
      <c r="BJ69">
        <f t="shared" si="126"/>
        <v>0</v>
      </c>
      <c r="BK69">
        <f t="shared" si="127"/>
        <v>0</v>
      </c>
      <c r="BL69">
        <f t="shared" si="128"/>
        <v>0</v>
      </c>
      <c r="BM69">
        <f t="shared" si="129"/>
        <v>0</v>
      </c>
      <c r="BN69">
        <f t="shared" si="130"/>
        <v>0</v>
      </c>
      <c r="BO69">
        <f t="shared" si="131"/>
        <v>0</v>
      </c>
      <c r="BP69">
        <f t="shared" si="132"/>
        <v>0</v>
      </c>
      <c r="BQ69" t="str">
        <f t="shared" si="133"/>
        <v>NA</v>
      </c>
    </row>
    <row r="70" spans="4:69" x14ac:dyDescent="0.15">
      <c r="O70">
        <f t="shared" si="91"/>
        <v>0</v>
      </c>
      <c r="V70" s="37">
        <v>12</v>
      </c>
      <c r="W70" s="37">
        <v>4</v>
      </c>
      <c r="X70" s="15">
        <v>0</v>
      </c>
      <c r="Z70" s="14" t="str">
        <f t="shared" si="92"/>
        <v>NA</v>
      </c>
      <c r="AA70" s="14" t="str">
        <f t="shared" si="93"/>
        <v>NA</v>
      </c>
      <c r="AB70" s="14" t="str">
        <f t="shared" si="94"/>
        <v>NA</v>
      </c>
      <c r="AC70" s="14" t="str">
        <f t="shared" si="95"/>
        <v>NA</v>
      </c>
      <c r="AD70" s="14" t="str">
        <f t="shared" si="96"/>
        <v>NA</v>
      </c>
      <c r="AE70" s="14" t="str">
        <f t="shared" si="97"/>
        <v>NA</v>
      </c>
      <c r="AF70" s="14" t="str">
        <f t="shared" si="98"/>
        <v>NA</v>
      </c>
      <c r="AG70" s="14" t="str">
        <f t="shared" si="99"/>
        <v>NA</v>
      </c>
      <c r="AH70" s="14" t="str">
        <f t="shared" si="100"/>
        <v>NA</v>
      </c>
      <c r="AI70" s="14" t="str">
        <f t="shared" si="101"/>
        <v>NA</v>
      </c>
      <c r="AJ70" s="14" t="str">
        <f t="shared" si="102"/>
        <v>NA</v>
      </c>
      <c r="AK70" s="14" t="str">
        <f t="shared" si="103"/>
        <v>NA</v>
      </c>
      <c r="AL70" s="14">
        <f t="shared" si="104"/>
        <v>0</v>
      </c>
      <c r="AM70" s="14" t="str">
        <f t="shared" si="105"/>
        <v>NA</v>
      </c>
      <c r="AN70" s="11" t="str">
        <f t="shared" si="106"/>
        <v>NA</v>
      </c>
      <c r="AP70">
        <f t="shared" si="107"/>
        <v>0</v>
      </c>
      <c r="AQ70">
        <f t="shared" si="108"/>
        <v>0</v>
      </c>
      <c r="AR70">
        <f t="shared" si="109"/>
        <v>0</v>
      </c>
      <c r="AS70">
        <f t="shared" si="110"/>
        <v>0</v>
      </c>
      <c r="AT70">
        <f t="shared" si="111"/>
        <v>0</v>
      </c>
      <c r="AU70">
        <f t="shared" si="112"/>
        <v>0</v>
      </c>
      <c r="AV70">
        <f t="shared" si="113"/>
        <v>0</v>
      </c>
      <c r="AW70">
        <f t="shared" si="114"/>
        <v>0</v>
      </c>
      <c r="AX70">
        <f t="shared" si="115"/>
        <v>0</v>
      </c>
      <c r="AY70">
        <f t="shared" si="116"/>
        <v>0</v>
      </c>
      <c r="AZ70">
        <f t="shared" si="117"/>
        <v>0</v>
      </c>
      <c r="BA70">
        <f t="shared" si="118"/>
        <v>0</v>
      </c>
      <c r="BB70">
        <f t="shared" si="119"/>
        <v>0</v>
      </c>
      <c r="BD70">
        <f t="shared" si="120"/>
        <v>0</v>
      </c>
      <c r="BE70">
        <f t="shared" si="121"/>
        <v>0</v>
      </c>
      <c r="BF70">
        <f t="shared" si="122"/>
        <v>0</v>
      </c>
      <c r="BG70">
        <f t="shared" si="123"/>
        <v>0</v>
      </c>
      <c r="BH70">
        <f t="shared" si="124"/>
        <v>0</v>
      </c>
      <c r="BI70">
        <f t="shared" si="125"/>
        <v>0</v>
      </c>
      <c r="BJ70">
        <f t="shared" si="126"/>
        <v>0</v>
      </c>
      <c r="BK70">
        <f t="shared" si="127"/>
        <v>0</v>
      </c>
      <c r="BL70">
        <f t="shared" si="128"/>
        <v>0</v>
      </c>
      <c r="BM70">
        <f t="shared" si="129"/>
        <v>0</v>
      </c>
      <c r="BN70">
        <f t="shared" si="130"/>
        <v>0</v>
      </c>
      <c r="BO70">
        <f t="shared" si="131"/>
        <v>0</v>
      </c>
      <c r="BP70">
        <f t="shared" si="132"/>
        <v>0</v>
      </c>
      <c r="BQ70" t="str">
        <f t="shared" si="133"/>
        <v>NA</v>
      </c>
    </row>
    <row r="71" spans="4:69" x14ac:dyDescent="0.15">
      <c r="O71">
        <f t="shared" si="91"/>
        <v>0</v>
      </c>
      <c r="V71" s="37">
        <v>12</v>
      </c>
      <c r="W71" s="37">
        <v>4</v>
      </c>
      <c r="X71" s="15">
        <v>0</v>
      </c>
      <c r="Z71" s="14" t="str">
        <f t="shared" si="92"/>
        <v>NA</v>
      </c>
      <c r="AA71" s="14" t="str">
        <f t="shared" si="93"/>
        <v>NA</v>
      </c>
      <c r="AB71" s="14" t="str">
        <f t="shared" si="94"/>
        <v>NA</v>
      </c>
      <c r="AC71" s="14" t="str">
        <f t="shared" si="95"/>
        <v>NA</v>
      </c>
      <c r="AD71" s="14" t="str">
        <f t="shared" si="96"/>
        <v>NA</v>
      </c>
      <c r="AE71" s="14" t="str">
        <f t="shared" si="97"/>
        <v>NA</v>
      </c>
      <c r="AF71" s="14" t="str">
        <f t="shared" si="98"/>
        <v>NA</v>
      </c>
      <c r="AG71" s="14" t="str">
        <f t="shared" si="99"/>
        <v>NA</v>
      </c>
      <c r="AH71" s="14" t="str">
        <f t="shared" si="100"/>
        <v>NA</v>
      </c>
      <c r="AI71" s="14" t="str">
        <f t="shared" si="101"/>
        <v>NA</v>
      </c>
      <c r="AJ71" s="14" t="str">
        <f t="shared" si="102"/>
        <v>NA</v>
      </c>
      <c r="AK71" s="14" t="str">
        <f t="shared" si="103"/>
        <v>NA</v>
      </c>
      <c r="AL71" s="14">
        <f t="shared" si="104"/>
        <v>0</v>
      </c>
      <c r="AM71" s="14" t="str">
        <f t="shared" si="105"/>
        <v>NA</v>
      </c>
      <c r="AN71" s="11" t="str">
        <f t="shared" si="106"/>
        <v>NA</v>
      </c>
      <c r="AP71">
        <f t="shared" si="107"/>
        <v>0</v>
      </c>
      <c r="AQ71">
        <f t="shared" si="108"/>
        <v>0</v>
      </c>
      <c r="AR71">
        <f t="shared" si="109"/>
        <v>0</v>
      </c>
      <c r="AS71">
        <f t="shared" si="110"/>
        <v>0</v>
      </c>
      <c r="AT71">
        <f t="shared" si="111"/>
        <v>0</v>
      </c>
      <c r="AU71">
        <f t="shared" si="112"/>
        <v>0</v>
      </c>
      <c r="AV71">
        <f t="shared" si="113"/>
        <v>0</v>
      </c>
      <c r="AW71">
        <f t="shared" si="114"/>
        <v>0</v>
      </c>
      <c r="AX71">
        <f t="shared" si="115"/>
        <v>0</v>
      </c>
      <c r="AY71">
        <f t="shared" si="116"/>
        <v>0</v>
      </c>
      <c r="AZ71">
        <f t="shared" si="117"/>
        <v>0</v>
      </c>
      <c r="BA71">
        <f t="shared" si="118"/>
        <v>0</v>
      </c>
      <c r="BB71">
        <f t="shared" si="119"/>
        <v>0</v>
      </c>
      <c r="BD71">
        <f t="shared" si="120"/>
        <v>0</v>
      </c>
      <c r="BE71">
        <f t="shared" si="121"/>
        <v>0</v>
      </c>
      <c r="BF71">
        <f t="shared" si="122"/>
        <v>0</v>
      </c>
      <c r="BG71">
        <f t="shared" si="123"/>
        <v>0</v>
      </c>
      <c r="BH71">
        <f t="shared" si="124"/>
        <v>0</v>
      </c>
      <c r="BI71">
        <f t="shared" si="125"/>
        <v>0</v>
      </c>
      <c r="BJ71">
        <f t="shared" si="126"/>
        <v>0</v>
      </c>
      <c r="BK71">
        <f t="shared" si="127"/>
        <v>0</v>
      </c>
      <c r="BL71">
        <f t="shared" si="128"/>
        <v>0</v>
      </c>
      <c r="BM71">
        <f t="shared" si="129"/>
        <v>0</v>
      </c>
      <c r="BN71">
        <f t="shared" si="130"/>
        <v>0</v>
      </c>
      <c r="BO71">
        <f t="shared" si="131"/>
        <v>0</v>
      </c>
      <c r="BP71">
        <f t="shared" si="132"/>
        <v>0</v>
      </c>
      <c r="BQ71" t="str">
        <f t="shared" si="133"/>
        <v>NA</v>
      </c>
    </row>
    <row r="72" spans="4:69" x14ac:dyDescent="0.15">
      <c r="O72">
        <f t="shared" ref="O72:O99" si="134">SUM(D72:N72)</f>
        <v>0</v>
      </c>
      <c r="V72" s="37">
        <v>12</v>
      </c>
      <c r="W72" s="37">
        <v>4</v>
      </c>
      <c r="X72" s="15">
        <v>0</v>
      </c>
      <c r="Z72" s="14" t="str">
        <f t="shared" ref="Z72:Z99" si="135">IFERROR(BD72*$BQ72,"NA")</f>
        <v>NA</v>
      </c>
      <c r="AA72" s="14" t="str">
        <f t="shared" ref="AA72:AA99" si="136">IFERROR(BE72*$BQ72,"NA")</f>
        <v>NA</v>
      </c>
      <c r="AB72" s="14" t="str">
        <f t="shared" ref="AB72:AB99" si="137">IFERROR(BF72*$BQ72,"NA")</f>
        <v>NA</v>
      </c>
      <c r="AC72" s="14" t="str">
        <f t="shared" ref="AC72:AC99" si="138">IFERROR(BG72*$BQ72,"NA")</f>
        <v>NA</v>
      </c>
      <c r="AD72" s="14" t="str">
        <f t="shared" ref="AD72:AD99" si="139">IFERROR(IF(OR($X72="spinel", $X72="Spinel", $X72="SPINEL"),((BH72+BI72)*BQ72-AE72),BI72*$BQ72),"NA")</f>
        <v>NA</v>
      </c>
      <c r="AE72" s="14" t="str">
        <f t="shared" ref="AE72:AE99" si="140">IFERROR(IF(OR($X72="spinel", $X72="Spinel", $X72="SPINEL"),(1-AF72-AG72-AH72-AI72),BH72*$BQ72),"NA")</f>
        <v>NA</v>
      </c>
      <c r="AF72" s="14" t="str">
        <f t="shared" ref="AF72:AF99" si="141">IFERROR(BJ72*$BQ72,"NA")</f>
        <v>NA</v>
      </c>
      <c r="AG72" s="14" t="str">
        <f t="shared" ref="AG72:AG99" si="142">IFERROR(BK72*$BQ72,"NA")</f>
        <v>NA</v>
      </c>
      <c r="AH72" s="14" t="str">
        <f t="shared" ref="AH72:AH99" si="143">IFERROR(BL72*$BQ72,"NA")</f>
        <v>NA</v>
      </c>
      <c r="AI72" s="14" t="str">
        <f t="shared" ref="AI72:AI99" si="144">IFERROR(BM72*$BQ72,"NA")</f>
        <v>NA</v>
      </c>
      <c r="AJ72" s="14" t="str">
        <f t="shared" ref="AJ72:AJ99" si="145">IFERROR(BN72*$BQ72,"NA")</f>
        <v>NA</v>
      </c>
      <c r="AK72" s="14" t="str">
        <f t="shared" ref="AK72:AK99" si="146">IFERROR(BO72*$BQ72,"NA")</f>
        <v>NA</v>
      </c>
      <c r="AL72" s="14">
        <f t="shared" ref="AL72:AL99" si="147">IFERROR(SUM(Z72:AK72),"NA")</f>
        <v>0</v>
      </c>
      <c r="AM72" s="14" t="str">
        <f t="shared" ref="AM72:AM99" si="148">IFERROR(AF72/(AF72+AE72),"NA")</f>
        <v>NA</v>
      </c>
      <c r="AN72" s="11" t="str">
        <f t="shared" ref="AN72:AN99" si="149">IFERROR(AD72/(AD72+AE72),"NA")</f>
        <v>NA</v>
      </c>
      <c r="AP72">
        <f t="shared" ref="AP72:AP99" si="150">D72</f>
        <v>0</v>
      </c>
      <c r="AQ72">
        <f t="shared" ref="AQ72:AQ99" si="151">E72</f>
        <v>0</v>
      </c>
      <c r="AR72">
        <f t="shared" ref="AR72:AR99" si="152">F72</f>
        <v>0</v>
      </c>
      <c r="AS72">
        <f t="shared" ref="AS72:AS99" si="153">G72</f>
        <v>0</v>
      </c>
      <c r="AT72">
        <f t="shared" ref="AT72:AT99" si="154">BI72*AT$1/2</f>
        <v>0</v>
      </c>
      <c r="AU72">
        <f t="shared" ref="AU72:AU99" si="155">BH72*AU$1</f>
        <v>0</v>
      </c>
      <c r="AV72">
        <f t="shared" ref="AV72:AV99" si="156">I72</f>
        <v>0</v>
      </c>
      <c r="AW72">
        <f t="shared" ref="AW72:AW99" si="157">J72</f>
        <v>0</v>
      </c>
      <c r="AX72">
        <f t="shared" ref="AX72:AX99" si="158">K72</f>
        <v>0</v>
      </c>
      <c r="AY72">
        <f t="shared" ref="AY72:AY99" si="159">L72</f>
        <v>0</v>
      </c>
      <c r="AZ72">
        <f t="shared" ref="AZ72:AZ99" si="160">M72</f>
        <v>0</v>
      </c>
      <c r="BA72">
        <f t="shared" ref="BA72:BA99" si="161">N72</f>
        <v>0</v>
      </c>
      <c r="BB72">
        <f t="shared" ref="BB72:BB99" si="162">SUM(AP72:BA72)</f>
        <v>0</v>
      </c>
      <c r="BD72">
        <f t="shared" ref="BD72:BD99" si="163">D72/AP$1</f>
        <v>0</v>
      </c>
      <c r="BE72">
        <f t="shared" ref="BE72:BE99" si="164">E72/AQ$1</f>
        <v>0</v>
      </c>
      <c r="BF72">
        <f t="shared" ref="BF72:BF99" si="165">F72/AR$1*2</f>
        <v>0</v>
      </c>
      <c r="BG72">
        <f t="shared" ref="BG72:BG99" si="166">G72/AS$1*2</f>
        <v>0</v>
      </c>
      <c r="BH72">
        <f t="shared" ref="BH72:BH99" si="167">IF(OR($X72="spinel", $X72="Spinel", $X72="SPINEL"),H72/AU$1,H72/AU$1*(1-$X72))</f>
        <v>0</v>
      </c>
      <c r="BI72">
        <f t="shared" ref="BI72:BI99" si="168">IF(OR($X72="spinel", $X72="Spinel", $X72="SPINEL"),0,H72/AU$1*$X72)</f>
        <v>0</v>
      </c>
      <c r="BJ72">
        <f t="shared" ref="BJ72:BJ99" si="169">I72/AV$1</f>
        <v>0</v>
      </c>
      <c r="BK72">
        <f t="shared" ref="BK72:BK99" si="170">J72/AW$1</f>
        <v>0</v>
      </c>
      <c r="BL72">
        <f t="shared" ref="BL72:BL99" si="171">K72/AX$1</f>
        <v>0</v>
      </c>
      <c r="BM72">
        <f t="shared" ref="BM72:BM99" si="172">L72/AY$1</f>
        <v>0</v>
      </c>
      <c r="BN72">
        <f t="shared" ref="BN72:BN99" si="173">M72/AZ$1*2</f>
        <v>0</v>
      </c>
      <c r="BO72">
        <f t="shared" ref="BO72:BO99" si="174">N72/BA$1*2</f>
        <v>0</v>
      </c>
      <c r="BP72">
        <f t="shared" ref="BP72:BP99" si="175">SUM(BD72:BO72)</f>
        <v>0</v>
      </c>
      <c r="BQ72" t="str">
        <f t="shared" ref="BQ72:BQ99" si="176">IFERROR(IF(OR($U72="Total",$U72="total", $U72="TOTAL"),$W72/$BP72,V72/(BD72*4+BE72*4+BF72*3+BG72*3+BH72*2+BI72*3+BJ72*2+BK72*2+BL72*2+BM72*2+BN72+BO72)),"NA")</f>
        <v>NA</v>
      </c>
    </row>
    <row r="73" spans="4:69" x14ac:dyDescent="0.15">
      <c r="O73">
        <f t="shared" si="134"/>
        <v>0</v>
      </c>
      <c r="V73" s="37">
        <v>12</v>
      </c>
      <c r="W73" s="37">
        <v>4</v>
      </c>
      <c r="X73" s="15">
        <v>0</v>
      </c>
      <c r="Z73" s="14" t="str">
        <f t="shared" si="135"/>
        <v>NA</v>
      </c>
      <c r="AA73" s="14" t="str">
        <f t="shared" si="136"/>
        <v>NA</v>
      </c>
      <c r="AB73" s="14" t="str">
        <f t="shared" si="137"/>
        <v>NA</v>
      </c>
      <c r="AC73" s="14" t="str">
        <f t="shared" si="138"/>
        <v>NA</v>
      </c>
      <c r="AD73" s="14" t="str">
        <f t="shared" si="139"/>
        <v>NA</v>
      </c>
      <c r="AE73" s="14" t="str">
        <f t="shared" si="140"/>
        <v>NA</v>
      </c>
      <c r="AF73" s="14" t="str">
        <f t="shared" si="141"/>
        <v>NA</v>
      </c>
      <c r="AG73" s="14" t="str">
        <f t="shared" si="142"/>
        <v>NA</v>
      </c>
      <c r="AH73" s="14" t="str">
        <f t="shared" si="143"/>
        <v>NA</v>
      </c>
      <c r="AI73" s="14" t="str">
        <f t="shared" si="144"/>
        <v>NA</v>
      </c>
      <c r="AJ73" s="14" t="str">
        <f t="shared" si="145"/>
        <v>NA</v>
      </c>
      <c r="AK73" s="14" t="str">
        <f t="shared" si="146"/>
        <v>NA</v>
      </c>
      <c r="AL73" s="14">
        <f t="shared" si="147"/>
        <v>0</v>
      </c>
      <c r="AM73" s="14" t="str">
        <f t="shared" si="148"/>
        <v>NA</v>
      </c>
      <c r="AN73" s="11" t="str">
        <f t="shared" si="149"/>
        <v>NA</v>
      </c>
      <c r="AP73">
        <f t="shared" si="150"/>
        <v>0</v>
      </c>
      <c r="AQ73">
        <f t="shared" si="151"/>
        <v>0</v>
      </c>
      <c r="AR73">
        <f t="shared" si="152"/>
        <v>0</v>
      </c>
      <c r="AS73">
        <f t="shared" si="153"/>
        <v>0</v>
      </c>
      <c r="AT73">
        <f t="shared" si="154"/>
        <v>0</v>
      </c>
      <c r="AU73">
        <f t="shared" si="155"/>
        <v>0</v>
      </c>
      <c r="AV73">
        <f t="shared" si="156"/>
        <v>0</v>
      </c>
      <c r="AW73">
        <f t="shared" si="157"/>
        <v>0</v>
      </c>
      <c r="AX73">
        <f t="shared" si="158"/>
        <v>0</v>
      </c>
      <c r="AY73">
        <f t="shared" si="159"/>
        <v>0</v>
      </c>
      <c r="AZ73">
        <f t="shared" si="160"/>
        <v>0</v>
      </c>
      <c r="BA73">
        <f t="shared" si="161"/>
        <v>0</v>
      </c>
      <c r="BB73">
        <f t="shared" si="162"/>
        <v>0</v>
      </c>
      <c r="BD73">
        <f t="shared" si="163"/>
        <v>0</v>
      </c>
      <c r="BE73">
        <f t="shared" si="164"/>
        <v>0</v>
      </c>
      <c r="BF73">
        <f t="shared" si="165"/>
        <v>0</v>
      </c>
      <c r="BG73">
        <f t="shared" si="166"/>
        <v>0</v>
      </c>
      <c r="BH73">
        <f t="shared" si="167"/>
        <v>0</v>
      </c>
      <c r="BI73">
        <f t="shared" si="168"/>
        <v>0</v>
      </c>
      <c r="BJ73">
        <f t="shared" si="169"/>
        <v>0</v>
      </c>
      <c r="BK73">
        <f t="shared" si="170"/>
        <v>0</v>
      </c>
      <c r="BL73">
        <f t="shared" si="171"/>
        <v>0</v>
      </c>
      <c r="BM73">
        <f t="shared" si="172"/>
        <v>0</v>
      </c>
      <c r="BN73">
        <f t="shared" si="173"/>
        <v>0</v>
      </c>
      <c r="BO73">
        <f t="shared" si="174"/>
        <v>0</v>
      </c>
      <c r="BP73">
        <f t="shared" si="175"/>
        <v>0</v>
      </c>
      <c r="BQ73" t="str">
        <f t="shared" si="176"/>
        <v>NA</v>
      </c>
    </row>
    <row r="74" spans="4:69" x14ac:dyDescent="0.15">
      <c r="O74">
        <f t="shared" si="134"/>
        <v>0</v>
      </c>
      <c r="V74" s="37">
        <v>12</v>
      </c>
      <c r="W74" s="37">
        <v>4</v>
      </c>
      <c r="X74" s="15">
        <v>0</v>
      </c>
      <c r="Z74" s="14" t="str">
        <f t="shared" si="135"/>
        <v>NA</v>
      </c>
      <c r="AA74" s="14" t="str">
        <f t="shared" si="136"/>
        <v>NA</v>
      </c>
      <c r="AB74" s="14" t="str">
        <f t="shared" si="137"/>
        <v>NA</v>
      </c>
      <c r="AC74" s="14" t="str">
        <f t="shared" si="138"/>
        <v>NA</v>
      </c>
      <c r="AD74" s="14" t="str">
        <f t="shared" si="139"/>
        <v>NA</v>
      </c>
      <c r="AE74" s="14" t="str">
        <f t="shared" si="140"/>
        <v>NA</v>
      </c>
      <c r="AF74" s="14" t="str">
        <f t="shared" si="141"/>
        <v>NA</v>
      </c>
      <c r="AG74" s="14" t="str">
        <f t="shared" si="142"/>
        <v>NA</v>
      </c>
      <c r="AH74" s="14" t="str">
        <f t="shared" si="143"/>
        <v>NA</v>
      </c>
      <c r="AI74" s="14" t="str">
        <f t="shared" si="144"/>
        <v>NA</v>
      </c>
      <c r="AJ74" s="14" t="str">
        <f t="shared" si="145"/>
        <v>NA</v>
      </c>
      <c r="AK74" s="14" t="str">
        <f t="shared" si="146"/>
        <v>NA</v>
      </c>
      <c r="AL74" s="14">
        <f t="shared" si="147"/>
        <v>0</v>
      </c>
      <c r="AM74" s="14" t="str">
        <f t="shared" si="148"/>
        <v>NA</v>
      </c>
      <c r="AN74" s="11" t="str">
        <f t="shared" si="149"/>
        <v>NA</v>
      </c>
      <c r="AP74">
        <f t="shared" si="150"/>
        <v>0</v>
      </c>
      <c r="AQ74">
        <f t="shared" si="151"/>
        <v>0</v>
      </c>
      <c r="AR74">
        <f t="shared" si="152"/>
        <v>0</v>
      </c>
      <c r="AS74">
        <f t="shared" si="153"/>
        <v>0</v>
      </c>
      <c r="AT74">
        <f t="shared" si="154"/>
        <v>0</v>
      </c>
      <c r="AU74">
        <f t="shared" si="155"/>
        <v>0</v>
      </c>
      <c r="AV74">
        <f t="shared" si="156"/>
        <v>0</v>
      </c>
      <c r="AW74">
        <f t="shared" si="157"/>
        <v>0</v>
      </c>
      <c r="AX74">
        <f t="shared" si="158"/>
        <v>0</v>
      </c>
      <c r="AY74">
        <f t="shared" si="159"/>
        <v>0</v>
      </c>
      <c r="AZ74">
        <f t="shared" si="160"/>
        <v>0</v>
      </c>
      <c r="BA74">
        <f t="shared" si="161"/>
        <v>0</v>
      </c>
      <c r="BB74">
        <f t="shared" si="162"/>
        <v>0</v>
      </c>
      <c r="BD74">
        <f t="shared" si="163"/>
        <v>0</v>
      </c>
      <c r="BE74">
        <f t="shared" si="164"/>
        <v>0</v>
      </c>
      <c r="BF74">
        <f t="shared" si="165"/>
        <v>0</v>
      </c>
      <c r="BG74">
        <f t="shared" si="166"/>
        <v>0</v>
      </c>
      <c r="BH74">
        <f t="shared" si="167"/>
        <v>0</v>
      </c>
      <c r="BI74">
        <f t="shared" si="168"/>
        <v>0</v>
      </c>
      <c r="BJ74">
        <f t="shared" si="169"/>
        <v>0</v>
      </c>
      <c r="BK74">
        <f t="shared" si="170"/>
        <v>0</v>
      </c>
      <c r="BL74">
        <f t="shared" si="171"/>
        <v>0</v>
      </c>
      <c r="BM74">
        <f t="shared" si="172"/>
        <v>0</v>
      </c>
      <c r="BN74">
        <f t="shared" si="173"/>
        <v>0</v>
      </c>
      <c r="BO74">
        <f t="shared" si="174"/>
        <v>0</v>
      </c>
      <c r="BP74">
        <f t="shared" si="175"/>
        <v>0</v>
      </c>
      <c r="BQ74" t="str">
        <f t="shared" si="176"/>
        <v>NA</v>
      </c>
    </row>
    <row r="75" spans="4:69" x14ac:dyDescent="0.15">
      <c r="O75">
        <f t="shared" si="134"/>
        <v>0</v>
      </c>
      <c r="V75" s="37">
        <v>12</v>
      </c>
      <c r="W75" s="37">
        <v>4</v>
      </c>
      <c r="X75" s="15">
        <v>0</v>
      </c>
      <c r="Z75" s="14" t="str">
        <f t="shared" si="135"/>
        <v>NA</v>
      </c>
      <c r="AA75" s="14" t="str">
        <f t="shared" si="136"/>
        <v>NA</v>
      </c>
      <c r="AB75" s="14" t="str">
        <f t="shared" si="137"/>
        <v>NA</v>
      </c>
      <c r="AC75" s="14" t="str">
        <f t="shared" si="138"/>
        <v>NA</v>
      </c>
      <c r="AD75" s="14" t="str">
        <f t="shared" si="139"/>
        <v>NA</v>
      </c>
      <c r="AE75" s="14" t="str">
        <f t="shared" si="140"/>
        <v>NA</v>
      </c>
      <c r="AF75" s="14" t="str">
        <f t="shared" si="141"/>
        <v>NA</v>
      </c>
      <c r="AG75" s="14" t="str">
        <f t="shared" si="142"/>
        <v>NA</v>
      </c>
      <c r="AH75" s="14" t="str">
        <f t="shared" si="143"/>
        <v>NA</v>
      </c>
      <c r="AI75" s="14" t="str">
        <f t="shared" si="144"/>
        <v>NA</v>
      </c>
      <c r="AJ75" s="14" t="str">
        <f t="shared" si="145"/>
        <v>NA</v>
      </c>
      <c r="AK75" s="14" t="str">
        <f t="shared" si="146"/>
        <v>NA</v>
      </c>
      <c r="AL75" s="14">
        <f t="shared" si="147"/>
        <v>0</v>
      </c>
      <c r="AM75" s="14" t="str">
        <f t="shared" si="148"/>
        <v>NA</v>
      </c>
      <c r="AN75" s="11" t="str">
        <f t="shared" si="149"/>
        <v>NA</v>
      </c>
      <c r="AP75">
        <f t="shared" si="150"/>
        <v>0</v>
      </c>
      <c r="AQ75">
        <f t="shared" si="151"/>
        <v>0</v>
      </c>
      <c r="AR75">
        <f t="shared" si="152"/>
        <v>0</v>
      </c>
      <c r="AS75">
        <f t="shared" si="153"/>
        <v>0</v>
      </c>
      <c r="AT75">
        <f t="shared" si="154"/>
        <v>0</v>
      </c>
      <c r="AU75">
        <f t="shared" si="155"/>
        <v>0</v>
      </c>
      <c r="AV75">
        <f t="shared" si="156"/>
        <v>0</v>
      </c>
      <c r="AW75">
        <f t="shared" si="157"/>
        <v>0</v>
      </c>
      <c r="AX75">
        <f t="shared" si="158"/>
        <v>0</v>
      </c>
      <c r="AY75">
        <f t="shared" si="159"/>
        <v>0</v>
      </c>
      <c r="AZ75">
        <f t="shared" si="160"/>
        <v>0</v>
      </c>
      <c r="BA75">
        <f t="shared" si="161"/>
        <v>0</v>
      </c>
      <c r="BB75">
        <f t="shared" si="162"/>
        <v>0</v>
      </c>
      <c r="BD75">
        <f t="shared" si="163"/>
        <v>0</v>
      </c>
      <c r="BE75">
        <f t="shared" si="164"/>
        <v>0</v>
      </c>
      <c r="BF75">
        <f t="shared" si="165"/>
        <v>0</v>
      </c>
      <c r="BG75">
        <f t="shared" si="166"/>
        <v>0</v>
      </c>
      <c r="BH75">
        <f t="shared" si="167"/>
        <v>0</v>
      </c>
      <c r="BI75">
        <f t="shared" si="168"/>
        <v>0</v>
      </c>
      <c r="BJ75">
        <f t="shared" si="169"/>
        <v>0</v>
      </c>
      <c r="BK75">
        <f t="shared" si="170"/>
        <v>0</v>
      </c>
      <c r="BL75">
        <f t="shared" si="171"/>
        <v>0</v>
      </c>
      <c r="BM75">
        <f t="shared" si="172"/>
        <v>0</v>
      </c>
      <c r="BN75">
        <f t="shared" si="173"/>
        <v>0</v>
      </c>
      <c r="BO75">
        <f t="shared" si="174"/>
        <v>0</v>
      </c>
      <c r="BP75">
        <f t="shared" si="175"/>
        <v>0</v>
      </c>
      <c r="BQ75" t="str">
        <f t="shared" si="176"/>
        <v>NA</v>
      </c>
    </row>
    <row r="76" spans="4:69" s="27" customFormat="1" x14ac:dyDescent="0.15"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7">
        <f t="shared" si="134"/>
        <v>0</v>
      </c>
      <c r="Q76" s="28"/>
      <c r="R76" s="28"/>
      <c r="S76" s="28"/>
      <c r="U76" s="28"/>
      <c r="V76" s="29">
        <v>12</v>
      </c>
      <c r="W76" s="29">
        <v>4</v>
      </c>
      <c r="X76" s="15">
        <v>0</v>
      </c>
      <c r="Z76" s="30" t="str">
        <f t="shared" si="135"/>
        <v>NA</v>
      </c>
      <c r="AA76" s="30" t="str">
        <f t="shared" si="136"/>
        <v>NA</v>
      </c>
      <c r="AB76" s="30" t="str">
        <f t="shared" si="137"/>
        <v>NA</v>
      </c>
      <c r="AC76" s="30" t="str">
        <f t="shared" si="138"/>
        <v>NA</v>
      </c>
      <c r="AD76" s="30" t="str">
        <f t="shared" si="139"/>
        <v>NA</v>
      </c>
      <c r="AE76" s="30" t="str">
        <f t="shared" si="140"/>
        <v>NA</v>
      </c>
      <c r="AF76" s="30" t="str">
        <f t="shared" si="141"/>
        <v>NA</v>
      </c>
      <c r="AG76" s="30" t="str">
        <f t="shared" si="142"/>
        <v>NA</v>
      </c>
      <c r="AH76" s="30" t="str">
        <f t="shared" si="143"/>
        <v>NA</v>
      </c>
      <c r="AI76" s="30" t="str">
        <f t="shared" si="144"/>
        <v>NA</v>
      </c>
      <c r="AJ76" s="30" t="str">
        <f t="shared" si="145"/>
        <v>NA</v>
      </c>
      <c r="AK76" s="30" t="str">
        <f t="shared" si="146"/>
        <v>NA</v>
      </c>
      <c r="AL76" s="30">
        <f t="shared" si="147"/>
        <v>0</v>
      </c>
      <c r="AM76" s="30" t="str">
        <f t="shared" si="148"/>
        <v>NA</v>
      </c>
      <c r="AN76" s="31" t="str">
        <f t="shared" si="149"/>
        <v>NA</v>
      </c>
      <c r="AP76" s="27">
        <f t="shared" si="150"/>
        <v>0</v>
      </c>
      <c r="AQ76" s="27">
        <f t="shared" si="151"/>
        <v>0</v>
      </c>
      <c r="AR76" s="27">
        <f t="shared" si="152"/>
        <v>0</v>
      </c>
      <c r="AS76" s="27">
        <f t="shared" si="153"/>
        <v>0</v>
      </c>
      <c r="AT76" s="27">
        <f t="shared" si="154"/>
        <v>0</v>
      </c>
      <c r="AU76" s="27">
        <f t="shared" si="155"/>
        <v>0</v>
      </c>
      <c r="AV76" s="27">
        <f t="shared" si="156"/>
        <v>0</v>
      </c>
      <c r="AW76" s="27">
        <f t="shared" si="157"/>
        <v>0</v>
      </c>
      <c r="AX76" s="27">
        <f t="shared" si="158"/>
        <v>0</v>
      </c>
      <c r="AY76" s="27">
        <f t="shared" si="159"/>
        <v>0</v>
      </c>
      <c r="AZ76" s="27">
        <f t="shared" si="160"/>
        <v>0</v>
      </c>
      <c r="BA76" s="27">
        <f t="shared" si="161"/>
        <v>0</v>
      </c>
      <c r="BB76" s="27">
        <f t="shared" si="162"/>
        <v>0</v>
      </c>
      <c r="BD76" s="27">
        <f t="shared" si="163"/>
        <v>0</v>
      </c>
      <c r="BE76" s="27">
        <f t="shared" si="164"/>
        <v>0</v>
      </c>
      <c r="BF76" s="27">
        <f t="shared" si="165"/>
        <v>0</v>
      </c>
      <c r="BG76" s="27">
        <f t="shared" si="166"/>
        <v>0</v>
      </c>
      <c r="BH76" s="27">
        <f t="shared" si="167"/>
        <v>0</v>
      </c>
      <c r="BI76" s="27">
        <f t="shared" si="168"/>
        <v>0</v>
      </c>
      <c r="BJ76" s="27">
        <f t="shared" si="169"/>
        <v>0</v>
      </c>
      <c r="BK76" s="27">
        <f t="shared" si="170"/>
        <v>0</v>
      </c>
      <c r="BL76" s="27">
        <f t="shared" si="171"/>
        <v>0</v>
      </c>
      <c r="BM76" s="27">
        <f t="shared" si="172"/>
        <v>0</v>
      </c>
      <c r="BN76" s="27">
        <f t="shared" si="173"/>
        <v>0</v>
      </c>
      <c r="BO76" s="27">
        <f t="shared" si="174"/>
        <v>0</v>
      </c>
      <c r="BP76" s="27">
        <f t="shared" si="175"/>
        <v>0</v>
      </c>
      <c r="BQ76" s="27" t="str">
        <f t="shared" si="176"/>
        <v>NA</v>
      </c>
    </row>
    <row r="77" spans="4:69" s="27" customFormat="1" x14ac:dyDescent="0.15"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7">
        <f t="shared" si="134"/>
        <v>0</v>
      </c>
      <c r="Q77" s="28"/>
      <c r="R77" s="28"/>
      <c r="S77" s="28"/>
      <c r="U77" s="28"/>
      <c r="V77" s="29">
        <v>12</v>
      </c>
      <c r="W77" s="29">
        <v>4</v>
      </c>
      <c r="X77" s="15">
        <v>0</v>
      </c>
      <c r="Z77" s="30" t="str">
        <f t="shared" si="135"/>
        <v>NA</v>
      </c>
      <c r="AA77" s="30" t="str">
        <f t="shared" si="136"/>
        <v>NA</v>
      </c>
      <c r="AB77" s="30" t="str">
        <f t="shared" si="137"/>
        <v>NA</v>
      </c>
      <c r="AC77" s="30" t="str">
        <f t="shared" si="138"/>
        <v>NA</v>
      </c>
      <c r="AD77" s="30" t="str">
        <f t="shared" si="139"/>
        <v>NA</v>
      </c>
      <c r="AE77" s="30" t="str">
        <f t="shared" si="140"/>
        <v>NA</v>
      </c>
      <c r="AF77" s="30" t="str">
        <f t="shared" si="141"/>
        <v>NA</v>
      </c>
      <c r="AG77" s="30" t="str">
        <f t="shared" si="142"/>
        <v>NA</v>
      </c>
      <c r="AH77" s="30" t="str">
        <f t="shared" si="143"/>
        <v>NA</v>
      </c>
      <c r="AI77" s="30" t="str">
        <f t="shared" si="144"/>
        <v>NA</v>
      </c>
      <c r="AJ77" s="30" t="str">
        <f t="shared" si="145"/>
        <v>NA</v>
      </c>
      <c r="AK77" s="30" t="str">
        <f t="shared" si="146"/>
        <v>NA</v>
      </c>
      <c r="AL77" s="30">
        <f t="shared" si="147"/>
        <v>0</v>
      </c>
      <c r="AM77" s="30" t="str">
        <f t="shared" si="148"/>
        <v>NA</v>
      </c>
      <c r="AN77" s="31" t="str">
        <f t="shared" si="149"/>
        <v>NA</v>
      </c>
      <c r="AP77" s="27">
        <f t="shared" si="150"/>
        <v>0</v>
      </c>
      <c r="AQ77" s="27">
        <f t="shared" si="151"/>
        <v>0</v>
      </c>
      <c r="AR77" s="27">
        <f t="shared" si="152"/>
        <v>0</v>
      </c>
      <c r="AS77" s="27">
        <f t="shared" si="153"/>
        <v>0</v>
      </c>
      <c r="AT77" s="27">
        <f t="shared" si="154"/>
        <v>0</v>
      </c>
      <c r="AU77" s="27">
        <f t="shared" si="155"/>
        <v>0</v>
      </c>
      <c r="AV77" s="27">
        <f t="shared" si="156"/>
        <v>0</v>
      </c>
      <c r="AW77" s="27">
        <f t="shared" si="157"/>
        <v>0</v>
      </c>
      <c r="AX77" s="27">
        <f t="shared" si="158"/>
        <v>0</v>
      </c>
      <c r="AY77" s="27">
        <f t="shared" si="159"/>
        <v>0</v>
      </c>
      <c r="AZ77" s="27">
        <f t="shared" si="160"/>
        <v>0</v>
      </c>
      <c r="BA77" s="27">
        <f t="shared" si="161"/>
        <v>0</v>
      </c>
      <c r="BB77" s="27">
        <f t="shared" si="162"/>
        <v>0</v>
      </c>
      <c r="BD77" s="27">
        <f t="shared" si="163"/>
        <v>0</v>
      </c>
      <c r="BE77" s="27">
        <f t="shared" si="164"/>
        <v>0</v>
      </c>
      <c r="BF77" s="27">
        <f t="shared" si="165"/>
        <v>0</v>
      </c>
      <c r="BG77" s="27">
        <f t="shared" si="166"/>
        <v>0</v>
      </c>
      <c r="BH77" s="27">
        <f t="shared" si="167"/>
        <v>0</v>
      </c>
      <c r="BI77" s="27">
        <f t="shared" si="168"/>
        <v>0</v>
      </c>
      <c r="BJ77" s="27">
        <f t="shared" si="169"/>
        <v>0</v>
      </c>
      <c r="BK77" s="27">
        <f t="shared" si="170"/>
        <v>0</v>
      </c>
      <c r="BL77" s="27">
        <f t="shared" si="171"/>
        <v>0</v>
      </c>
      <c r="BM77" s="27">
        <f t="shared" si="172"/>
        <v>0</v>
      </c>
      <c r="BN77" s="27">
        <f t="shared" si="173"/>
        <v>0</v>
      </c>
      <c r="BO77" s="27">
        <f t="shared" si="174"/>
        <v>0</v>
      </c>
      <c r="BP77" s="27">
        <f t="shared" si="175"/>
        <v>0</v>
      </c>
      <c r="BQ77" s="27" t="str">
        <f t="shared" si="176"/>
        <v>NA</v>
      </c>
    </row>
    <row r="78" spans="4:69" s="27" customFormat="1" x14ac:dyDescent="0.15"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7">
        <f t="shared" si="134"/>
        <v>0</v>
      </c>
      <c r="Q78" s="28"/>
      <c r="R78" s="28"/>
      <c r="S78" s="28"/>
      <c r="U78" s="28"/>
      <c r="V78" s="29">
        <v>12</v>
      </c>
      <c r="W78" s="29">
        <v>4</v>
      </c>
      <c r="X78" s="15">
        <v>0</v>
      </c>
      <c r="Z78" s="30" t="str">
        <f t="shared" si="135"/>
        <v>NA</v>
      </c>
      <c r="AA78" s="30" t="str">
        <f t="shared" si="136"/>
        <v>NA</v>
      </c>
      <c r="AB78" s="30" t="str">
        <f t="shared" si="137"/>
        <v>NA</v>
      </c>
      <c r="AC78" s="30" t="str">
        <f t="shared" si="138"/>
        <v>NA</v>
      </c>
      <c r="AD78" s="30" t="str">
        <f t="shared" si="139"/>
        <v>NA</v>
      </c>
      <c r="AE78" s="30" t="str">
        <f t="shared" si="140"/>
        <v>NA</v>
      </c>
      <c r="AF78" s="30" t="str">
        <f t="shared" si="141"/>
        <v>NA</v>
      </c>
      <c r="AG78" s="30" t="str">
        <f t="shared" si="142"/>
        <v>NA</v>
      </c>
      <c r="AH78" s="30" t="str">
        <f t="shared" si="143"/>
        <v>NA</v>
      </c>
      <c r="AI78" s="30" t="str">
        <f t="shared" si="144"/>
        <v>NA</v>
      </c>
      <c r="AJ78" s="30" t="str">
        <f t="shared" si="145"/>
        <v>NA</v>
      </c>
      <c r="AK78" s="30" t="str">
        <f t="shared" si="146"/>
        <v>NA</v>
      </c>
      <c r="AL78" s="30">
        <f t="shared" si="147"/>
        <v>0</v>
      </c>
      <c r="AM78" s="30" t="str">
        <f t="shared" si="148"/>
        <v>NA</v>
      </c>
      <c r="AN78" s="31" t="str">
        <f t="shared" si="149"/>
        <v>NA</v>
      </c>
      <c r="AP78" s="27">
        <f t="shared" si="150"/>
        <v>0</v>
      </c>
      <c r="AQ78" s="27">
        <f t="shared" si="151"/>
        <v>0</v>
      </c>
      <c r="AR78" s="27">
        <f t="shared" si="152"/>
        <v>0</v>
      </c>
      <c r="AS78" s="27">
        <f t="shared" si="153"/>
        <v>0</v>
      </c>
      <c r="AT78" s="27">
        <f t="shared" si="154"/>
        <v>0</v>
      </c>
      <c r="AU78" s="27">
        <f t="shared" si="155"/>
        <v>0</v>
      </c>
      <c r="AV78" s="27">
        <f t="shared" si="156"/>
        <v>0</v>
      </c>
      <c r="AW78" s="27">
        <f t="shared" si="157"/>
        <v>0</v>
      </c>
      <c r="AX78" s="27">
        <f t="shared" si="158"/>
        <v>0</v>
      </c>
      <c r="AY78" s="27">
        <f t="shared" si="159"/>
        <v>0</v>
      </c>
      <c r="AZ78" s="27">
        <f t="shared" si="160"/>
        <v>0</v>
      </c>
      <c r="BA78" s="27">
        <f t="shared" si="161"/>
        <v>0</v>
      </c>
      <c r="BB78" s="27">
        <f t="shared" si="162"/>
        <v>0</v>
      </c>
      <c r="BD78" s="27">
        <f t="shared" si="163"/>
        <v>0</v>
      </c>
      <c r="BE78" s="27">
        <f t="shared" si="164"/>
        <v>0</v>
      </c>
      <c r="BF78" s="27">
        <f t="shared" si="165"/>
        <v>0</v>
      </c>
      <c r="BG78" s="27">
        <f t="shared" si="166"/>
        <v>0</v>
      </c>
      <c r="BH78" s="27">
        <f t="shared" si="167"/>
        <v>0</v>
      </c>
      <c r="BI78" s="27">
        <f t="shared" si="168"/>
        <v>0</v>
      </c>
      <c r="BJ78" s="27">
        <f t="shared" si="169"/>
        <v>0</v>
      </c>
      <c r="BK78" s="27">
        <f t="shared" si="170"/>
        <v>0</v>
      </c>
      <c r="BL78" s="27">
        <f t="shared" si="171"/>
        <v>0</v>
      </c>
      <c r="BM78" s="27">
        <f t="shared" si="172"/>
        <v>0</v>
      </c>
      <c r="BN78" s="27">
        <f t="shared" si="173"/>
        <v>0</v>
      </c>
      <c r="BO78" s="27">
        <f t="shared" si="174"/>
        <v>0</v>
      </c>
      <c r="BP78" s="27">
        <f t="shared" si="175"/>
        <v>0</v>
      </c>
      <c r="BQ78" s="27" t="str">
        <f t="shared" si="176"/>
        <v>NA</v>
      </c>
    </row>
    <row r="79" spans="4:69" x14ac:dyDescent="0.15">
      <c r="O79">
        <f t="shared" si="134"/>
        <v>0</v>
      </c>
      <c r="V79" s="37">
        <v>12</v>
      </c>
      <c r="W79" s="37">
        <v>4</v>
      </c>
      <c r="X79" s="15">
        <v>0</v>
      </c>
      <c r="Z79" s="14" t="str">
        <f t="shared" si="135"/>
        <v>NA</v>
      </c>
      <c r="AA79" s="14" t="str">
        <f t="shared" si="136"/>
        <v>NA</v>
      </c>
      <c r="AB79" s="14" t="str">
        <f t="shared" si="137"/>
        <v>NA</v>
      </c>
      <c r="AC79" s="14" t="str">
        <f t="shared" si="138"/>
        <v>NA</v>
      </c>
      <c r="AD79" s="14" t="str">
        <f t="shared" si="139"/>
        <v>NA</v>
      </c>
      <c r="AE79" s="14" t="str">
        <f t="shared" si="140"/>
        <v>NA</v>
      </c>
      <c r="AF79" s="14" t="str">
        <f t="shared" si="141"/>
        <v>NA</v>
      </c>
      <c r="AG79" s="14" t="str">
        <f t="shared" si="142"/>
        <v>NA</v>
      </c>
      <c r="AH79" s="14" t="str">
        <f t="shared" si="143"/>
        <v>NA</v>
      </c>
      <c r="AI79" s="14" t="str">
        <f t="shared" si="144"/>
        <v>NA</v>
      </c>
      <c r="AJ79" s="14" t="str">
        <f t="shared" si="145"/>
        <v>NA</v>
      </c>
      <c r="AK79" s="14" t="str">
        <f t="shared" si="146"/>
        <v>NA</v>
      </c>
      <c r="AL79" s="14">
        <f t="shared" si="147"/>
        <v>0</v>
      </c>
      <c r="AM79" s="14" t="str">
        <f t="shared" si="148"/>
        <v>NA</v>
      </c>
      <c r="AN79" s="11" t="str">
        <f t="shared" si="149"/>
        <v>NA</v>
      </c>
      <c r="AP79">
        <f t="shared" si="150"/>
        <v>0</v>
      </c>
      <c r="AQ79">
        <f t="shared" si="151"/>
        <v>0</v>
      </c>
      <c r="AR79">
        <f t="shared" si="152"/>
        <v>0</v>
      </c>
      <c r="AS79">
        <f t="shared" si="153"/>
        <v>0</v>
      </c>
      <c r="AT79">
        <f t="shared" si="154"/>
        <v>0</v>
      </c>
      <c r="AU79">
        <f t="shared" si="155"/>
        <v>0</v>
      </c>
      <c r="AV79">
        <f t="shared" si="156"/>
        <v>0</v>
      </c>
      <c r="AW79">
        <f t="shared" si="157"/>
        <v>0</v>
      </c>
      <c r="AX79">
        <f t="shared" si="158"/>
        <v>0</v>
      </c>
      <c r="AY79">
        <f t="shared" si="159"/>
        <v>0</v>
      </c>
      <c r="AZ79">
        <f t="shared" si="160"/>
        <v>0</v>
      </c>
      <c r="BA79">
        <f t="shared" si="161"/>
        <v>0</v>
      </c>
      <c r="BB79">
        <f t="shared" si="162"/>
        <v>0</v>
      </c>
      <c r="BD79">
        <f t="shared" si="163"/>
        <v>0</v>
      </c>
      <c r="BE79">
        <f t="shared" si="164"/>
        <v>0</v>
      </c>
      <c r="BF79">
        <f t="shared" si="165"/>
        <v>0</v>
      </c>
      <c r="BG79">
        <f t="shared" si="166"/>
        <v>0</v>
      </c>
      <c r="BH79">
        <f t="shared" si="167"/>
        <v>0</v>
      </c>
      <c r="BI79">
        <f t="shared" si="168"/>
        <v>0</v>
      </c>
      <c r="BJ79">
        <f t="shared" si="169"/>
        <v>0</v>
      </c>
      <c r="BK79">
        <f t="shared" si="170"/>
        <v>0</v>
      </c>
      <c r="BL79">
        <f t="shared" si="171"/>
        <v>0</v>
      </c>
      <c r="BM79">
        <f t="shared" si="172"/>
        <v>0</v>
      </c>
      <c r="BN79">
        <f t="shared" si="173"/>
        <v>0</v>
      </c>
      <c r="BO79">
        <f t="shared" si="174"/>
        <v>0</v>
      </c>
      <c r="BP79">
        <f t="shared" si="175"/>
        <v>0</v>
      </c>
      <c r="BQ79" t="str">
        <f t="shared" si="176"/>
        <v>NA</v>
      </c>
    </row>
    <row r="80" spans="4:69" x14ac:dyDescent="0.15">
      <c r="O80">
        <f t="shared" si="134"/>
        <v>0</v>
      </c>
      <c r="V80" s="37">
        <v>12</v>
      </c>
      <c r="W80" s="37">
        <v>4</v>
      </c>
      <c r="X80" s="15">
        <v>0</v>
      </c>
      <c r="Z80" s="14" t="str">
        <f t="shared" si="135"/>
        <v>NA</v>
      </c>
      <c r="AA80" s="14" t="str">
        <f t="shared" si="136"/>
        <v>NA</v>
      </c>
      <c r="AB80" s="14" t="str">
        <f t="shared" si="137"/>
        <v>NA</v>
      </c>
      <c r="AC80" s="14" t="str">
        <f t="shared" si="138"/>
        <v>NA</v>
      </c>
      <c r="AD80" s="14" t="str">
        <f t="shared" si="139"/>
        <v>NA</v>
      </c>
      <c r="AE80" s="14" t="str">
        <f t="shared" si="140"/>
        <v>NA</v>
      </c>
      <c r="AF80" s="14" t="str">
        <f t="shared" si="141"/>
        <v>NA</v>
      </c>
      <c r="AG80" s="14" t="str">
        <f t="shared" si="142"/>
        <v>NA</v>
      </c>
      <c r="AH80" s="14" t="str">
        <f t="shared" si="143"/>
        <v>NA</v>
      </c>
      <c r="AI80" s="14" t="str">
        <f t="shared" si="144"/>
        <v>NA</v>
      </c>
      <c r="AJ80" s="14" t="str">
        <f t="shared" si="145"/>
        <v>NA</v>
      </c>
      <c r="AK80" s="14" t="str">
        <f t="shared" si="146"/>
        <v>NA</v>
      </c>
      <c r="AL80" s="14">
        <f t="shared" si="147"/>
        <v>0</v>
      </c>
      <c r="AM80" s="14" t="str">
        <f t="shared" si="148"/>
        <v>NA</v>
      </c>
      <c r="AN80" s="11" t="str">
        <f t="shared" si="149"/>
        <v>NA</v>
      </c>
      <c r="AP80">
        <f t="shared" si="150"/>
        <v>0</v>
      </c>
      <c r="AQ80">
        <f t="shared" si="151"/>
        <v>0</v>
      </c>
      <c r="AR80">
        <f t="shared" si="152"/>
        <v>0</v>
      </c>
      <c r="AS80">
        <f t="shared" si="153"/>
        <v>0</v>
      </c>
      <c r="AT80">
        <f t="shared" si="154"/>
        <v>0</v>
      </c>
      <c r="AU80">
        <f t="shared" si="155"/>
        <v>0</v>
      </c>
      <c r="AV80">
        <f t="shared" si="156"/>
        <v>0</v>
      </c>
      <c r="AW80">
        <f t="shared" si="157"/>
        <v>0</v>
      </c>
      <c r="AX80">
        <f t="shared" si="158"/>
        <v>0</v>
      </c>
      <c r="AY80">
        <f t="shared" si="159"/>
        <v>0</v>
      </c>
      <c r="AZ80">
        <f t="shared" si="160"/>
        <v>0</v>
      </c>
      <c r="BA80">
        <f t="shared" si="161"/>
        <v>0</v>
      </c>
      <c r="BB80">
        <f t="shared" si="162"/>
        <v>0</v>
      </c>
      <c r="BD80">
        <f t="shared" si="163"/>
        <v>0</v>
      </c>
      <c r="BE80">
        <f t="shared" si="164"/>
        <v>0</v>
      </c>
      <c r="BF80">
        <f t="shared" si="165"/>
        <v>0</v>
      </c>
      <c r="BG80">
        <f t="shared" si="166"/>
        <v>0</v>
      </c>
      <c r="BH80">
        <f t="shared" si="167"/>
        <v>0</v>
      </c>
      <c r="BI80">
        <f t="shared" si="168"/>
        <v>0</v>
      </c>
      <c r="BJ80">
        <f t="shared" si="169"/>
        <v>0</v>
      </c>
      <c r="BK80">
        <f t="shared" si="170"/>
        <v>0</v>
      </c>
      <c r="BL80">
        <f t="shared" si="171"/>
        <v>0</v>
      </c>
      <c r="BM80">
        <f t="shared" si="172"/>
        <v>0</v>
      </c>
      <c r="BN80">
        <f t="shared" si="173"/>
        <v>0</v>
      </c>
      <c r="BO80">
        <f t="shared" si="174"/>
        <v>0</v>
      </c>
      <c r="BP80">
        <f t="shared" si="175"/>
        <v>0</v>
      </c>
      <c r="BQ80" t="str">
        <f t="shared" si="176"/>
        <v>NA</v>
      </c>
    </row>
    <row r="81" spans="15:69" x14ac:dyDescent="0.15">
      <c r="O81">
        <f t="shared" si="134"/>
        <v>0</v>
      </c>
      <c r="V81" s="37">
        <v>12</v>
      </c>
      <c r="W81" s="37">
        <v>4</v>
      </c>
      <c r="X81" s="15">
        <v>0</v>
      </c>
      <c r="Z81" s="14" t="str">
        <f t="shared" si="135"/>
        <v>NA</v>
      </c>
      <c r="AA81" s="14" t="str">
        <f t="shared" si="136"/>
        <v>NA</v>
      </c>
      <c r="AB81" s="14" t="str">
        <f t="shared" si="137"/>
        <v>NA</v>
      </c>
      <c r="AC81" s="14" t="str">
        <f t="shared" si="138"/>
        <v>NA</v>
      </c>
      <c r="AD81" s="14" t="str">
        <f t="shared" si="139"/>
        <v>NA</v>
      </c>
      <c r="AE81" s="14" t="str">
        <f t="shared" si="140"/>
        <v>NA</v>
      </c>
      <c r="AF81" s="14" t="str">
        <f t="shared" si="141"/>
        <v>NA</v>
      </c>
      <c r="AG81" s="14" t="str">
        <f t="shared" si="142"/>
        <v>NA</v>
      </c>
      <c r="AH81" s="14" t="str">
        <f t="shared" si="143"/>
        <v>NA</v>
      </c>
      <c r="AI81" s="14" t="str">
        <f t="shared" si="144"/>
        <v>NA</v>
      </c>
      <c r="AJ81" s="14" t="str">
        <f t="shared" si="145"/>
        <v>NA</v>
      </c>
      <c r="AK81" s="14" t="str">
        <f t="shared" si="146"/>
        <v>NA</v>
      </c>
      <c r="AL81" s="14">
        <f t="shared" si="147"/>
        <v>0</v>
      </c>
      <c r="AM81" s="14" t="str">
        <f t="shared" si="148"/>
        <v>NA</v>
      </c>
      <c r="AN81" s="11" t="str">
        <f t="shared" si="149"/>
        <v>NA</v>
      </c>
      <c r="AP81">
        <f t="shared" si="150"/>
        <v>0</v>
      </c>
      <c r="AQ81">
        <f t="shared" si="151"/>
        <v>0</v>
      </c>
      <c r="AR81">
        <f t="shared" si="152"/>
        <v>0</v>
      </c>
      <c r="AS81">
        <f t="shared" si="153"/>
        <v>0</v>
      </c>
      <c r="AT81">
        <f t="shared" si="154"/>
        <v>0</v>
      </c>
      <c r="AU81">
        <f t="shared" si="155"/>
        <v>0</v>
      </c>
      <c r="AV81">
        <f t="shared" si="156"/>
        <v>0</v>
      </c>
      <c r="AW81">
        <f t="shared" si="157"/>
        <v>0</v>
      </c>
      <c r="AX81">
        <f t="shared" si="158"/>
        <v>0</v>
      </c>
      <c r="AY81">
        <f t="shared" si="159"/>
        <v>0</v>
      </c>
      <c r="AZ81">
        <f t="shared" si="160"/>
        <v>0</v>
      </c>
      <c r="BA81">
        <f t="shared" si="161"/>
        <v>0</v>
      </c>
      <c r="BB81">
        <f t="shared" si="162"/>
        <v>0</v>
      </c>
      <c r="BD81">
        <f t="shared" si="163"/>
        <v>0</v>
      </c>
      <c r="BE81">
        <f t="shared" si="164"/>
        <v>0</v>
      </c>
      <c r="BF81">
        <f t="shared" si="165"/>
        <v>0</v>
      </c>
      <c r="BG81">
        <f t="shared" si="166"/>
        <v>0</v>
      </c>
      <c r="BH81">
        <f t="shared" si="167"/>
        <v>0</v>
      </c>
      <c r="BI81">
        <f t="shared" si="168"/>
        <v>0</v>
      </c>
      <c r="BJ81">
        <f t="shared" si="169"/>
        <v>0</v>
      </c>
      <c r="BK81">
        <f t="shared" si="170"/>
        <v>0</v>
      </c>
      <c r="BL81">
        <f t="shared" si="171"/>
        <v>0</v>
      </c>
      <c r="BM81">
        <f t="shared" si="172"/>
        <v>0</v>
      </c>
      <c r="BN81">
        <f t="shared" si="173"/>
        <v>0</v>
      </c>
      <c r="BO81">
        <f t="shared" si="174"/>
        <v>0</v>
      </c>
      <c r="BP81">
        <f t="shared" si="175"/>
        <v>0</v>
      </c>
      <c r="BQ81" t="str">
        <f t="shared" si="176"/>
        <v>NA</v>
      </c>
    </row>
    <row r="82" spans="15:69" x14ac:dyDescent="0.15">
      <c r="O82">
        <f t="shared" si="134"/>
        <v>0</v>
      </c>
      <c r="V82" s="37">
        <v>12</v>
      </c>
      <c r="W82" s="37">
        <v>4</v>
      </c>
      <c r="X82" s="15">
        <v>0</v>
      </c>
      <c r="Z82" s="14" t="str">
        <f t="shared" si="135"/>
        <v>NA</v>
      </c>
      <c r="AA82" s="14" t="str">
        <f t="shared" si="136"/>
        <v>NA</v>
      </c>
      <c r="AB82" s="14" t="str">
        <f t="shared" si="137"/>
        <v>NA</v>
      </c>
      <c r="AC82" s="14" t="str">
        <f t="shared" si="138"/>
        <v>NA</v>
      </c>
      <c r="AD82" s="14" t="str">
        <f t="shared" si="139"/>
        <v>NA</v>
      </c>
      <c r="AE82" s="14" t="str">
        <f t="shared" si="140"/>
        <v>NA</v>
      </c>
      <c r="AF82" s="14" t="str">
        <f t="shared" si="141"/>
        <v>NA</v>
      </c>
      <c r="AG82" s="14" t="str">
        <f t="shared" si="142"/>
        <v>NA</v>
      </c>
      <c r="AH82" s="14" t="str">
        <f t="shared" si="143"/>
        <v>NA</v>
      </c>
      <c r="AI82" s="14" t="str">
        <f t="shared" si="144"/>
        <v>NA</v>
      </c>
      <c r="AJ82" s="14" t="str">
        <f t="shared" si="145"/>
        <v>NA</v>
      </c>
      <c r="AK82" s="14" t="str">
        <f t="shared" si="146"/>
        <v>NA</v>
      </c>
      <c r="AL82" s="14">
        <f t="shared" si="147"/>
        <v>0</v>
      </c>
      <c r="AM82" s="14" t="str">
        <f t="shared" si="148"/>
        <v>NA</v>
      </c>
      <c r="AN82" s="11" t="str">
        <f t="shared" si="149"/>
        <v>NA</v>
      </c>
      <c r="AP82">
        <f t="shared" si="150"/>
        <v>0</v>
      </c>
      <c r="AQ82">
        <f t="shared" si="151"/>
        <v>0</v>
      </c>
      <c r="AR82">
        <f t="shared" si="152"/>
        <v>0</v>
      </c>
      <c r="AS82">
        <f t="shared" si="153"/>
        <v>0</v>
      </c>
      <c r="AT82">
        <f t="shared" si="154"/>
        <v>0</v>
      </c>
      <c r="AU82">
        <f t="shared" si="155"/>
        <v>0</v>
      </c>
      <c r="AV82">
        <f t="shared" si="156"/>
        <v>0</v>
      </c>
      <c r="AW82">
        <f t="shared" si="157"/>
        <v>0</v>
      </c>
      <c r="AX82">
        <f t="shared" si="158"/>
        <v>0</v>
      </c>
      <c r="AY82">
        <f t="shared" si="159"/>
        <v>0</v>
      </c>
      <c r="AZ82">
        <f t="shared" si="160"/>
        <v>0</v>
      </c>
      <c r="BA82">
        <f t="shared" si="161"/>
        <v>0</v>
      </c>
      <c r="BB82">
        <f t="shared" si="162"/>
        <v>0</v>
      </c>
      <c r="BD82">
        <f t="shared" si="163"/>
        <v>0</v>
      </c>
      <c r="BE82">
        <f t="shared" si="164"/>
        <v>0</v>
      </c>
      <c r="BF82">
        <f t="shared" si="165"/>
        <v>0</v>
      </c>
      <c r="BG82">
        <f t="shared" si="166"/>
        <v>0</v>
      </c>
      <c r="BH82">
        <f t="shared" si="167"/>
        <v>0</v>
      </c>
      <c r="BI82">
        <f t="shared" si="168"/>
        <v>0</v>
      </c>
      <c r="BJ82">
        <f t="shared" si="169"/>
        <v>0</v>
      </c>
      <c r="BK82">
        <f t="shared" si="170"/>
        <v>0</v>
      </c>
      <c r="BL82">
        <f t="shared" si="171"/>
        <v>0</v>
      </c>
      <c r="BM82">
        <f t="shared" si="172"/>
        <v>0</v>
      </c>
      <c r="BN82">
        <f t="shared" si="173"/>
        <v>0</v>
      </c>
      <c r="BO82">
        <f t="shared" si="174"/>
        <v>0</v>
      </c>
      <c r="BP82">
        <f t="shared" si="175"/>
        <v>0</v>
      </c>
      <c r="BQ82" t="str">
        <f t="shared" si="176"/>
        <v>NA</v>
      </c>
    </row>
    <row r="83" spans="15:69" x14ac:dyDescent="0.15">
      <c r="O83">
        <f t="shared" si="134"/>
        <v>0</v>
      </c>
      <c r="V83" s="37">
        <v>12</v>
      </c>
      <c r="W83" s="37">
        <v>4</v>
      </c>
      <c r="X83" s="15">
        <v>0</v>
      </c>
      <c r="Z83" s="14" t="str">
        <f t="shared" si="135"/>
        <v>NA</v>
      </c>
      <c r="AA83" s="14" t="str">
        <f t="shared" si="136"/>
        <v>NA</v>
      </c>
      <c r="AB83" s="14" t="str">
        <f t="shared" si="137"/>
        <v>NA</v>
      </c>
      <c r="AC83" s="14" t="str">
        <f t="shared" si="138"/>
        <v>NA</v>
      </c>
      <c r="AD83" s="14" t="str">
        <f t="shared" si="139"/>
        <v>NA</v>
      </c>
      <c r="AE83" s="14" t="str">
        <f t="shared" si="140"/>
        <v>NA</v>
      </c>
      <c r="AF83" s="14" t="str">
        <f t="shared" si="141"/>
        <v>NA</v>
      </c>
      <c r="AG83" s="14" t="str">
        <f t="shared" si="142"/>
        <v>NA</v>
      </c>
      <c r="AH83" s="14" t="str">
        <f t="shared" si="143"/>
        <v>NA</v>
      </c>
      <c r="AI83" s="14" t="str">
        <f t="shared" si="144"/>
        <v>NA</v>
      </c>
      <c r="AJ83" s="14" t="str">
        <f t="shared" si="145"/>
        <v>NA</v>
      </c>
      <c r="AK83" s="14" t="str">
        <f t="shared" si="146"/>
        <v>NA</v>
      </c>
      <c r="AL83" s="14">
        <f t="shared" si="147"/>
        <v>0</v>
      </c>
      <c r="AM83" s="14" t="str">
        <f t="shared" si="148"/>
        <v>NA</v>
      </c>
      <c r="AN83" s="11" t="str">
        <f t="shared" si="149"/>
        <v>NA</v>
      </c>
      <c r="AP83">
        <f t="shared" si="150"/>
        <v>0</v>
      </c>
      <c r="AQ83">
        <f t="shared" si="151"/>
        <v>0</v>
      </c>
      <c r="AR83">
        <f t="shared" si="152"/>
        <v>0</v>
      </c>
      <c r="AS83">
        <f t="shared" si="153"/>
        <v>0</v>
      </c>
      <c r="AT83">
        <f t="shared" si="154"/>
        <v>0</v>
      </c>
      <c r="AU83">
        <f t="shared" si="155"/>
        <v>0</v>
      </c>
      <c r="AV83">
        <f t="shared" si="156"/>
        <v>0</v>
      </c>
      <c r="AW83">
        <f t="shared" si="157"/>
        <v>0</v>
      </c>
      <c r="AX83">
        <f t="shared" si="158"/>
        <v>0</v>
      </c>
      <c r="AY83">
        <f t="shared" si="159"/>
        <v>0</v>
      </c>
      <c r="AZ83">
        <f t="shared" si="160"/>
        <v>0</v>
      </c>
      <c r="BA83">
        <f t="shared" si="161"/>
        <v>0</v>
      </c>
      <c r="BB83">
        <f t="shared" si="162"/>
        <v>0</v>
      </c>
      <c r="BD83">
        <f t="shared" si="163"/>
        <v>0</v>
      </c>
      <c r="BE83">
        <f t="shared" si="164"/>
        <v>0</v>
      </c>
      <c r="BF83">
        <f t="shared" si="165"/>
        <v>0</v>
      </c>
      <c r="BG83">
        <f t="shared" si="166"/>
        <v>0</v>
      </c>
      <c r="BH83">
        <f t="shared" si="167"/>
        <v>0</v>
      </c>
      <c r="BI83">
        <f t="shared" si="168"/>
        <v>0</v>
      </c>
      <c r="BJ83">
        <f t="shared" si="169"/>
        <v>0</v>
      </c>
      <c r="BK83">
        <f t="shared" si="170"/>
        <v>0</v>
      </c>
      <c r="BL83">
        <f t="shared" si="171"/>
        <v>0</v>
      </c>
      <c r="BM83">
        <f t="shared" si="172"/>
        <v>0</v>
      </c>
      <c r="BN83">
        <f t="shared" si="173"/>
        <v>0</v>
      </c>
      <c r="BO83">
        <f t="shared" si="174"/>
        <v>0</v>
      </c>
      <c r="BP83">
        <f t="shared" si="175"/>
        <v>0</v>
      </c>
      <c r="BQ83" t="str">
        <f t="shared" si="176"/>
        <v>NA</v>
      </c>
    </row>
    <row r="84" spans="15:69" x14ac:dyDescent="0.15">
      <c r="O84">
        <f t="shared" si="134"/>
        <v>0</v>
      </c>
      <c r="V84" s="37">
        <v>12</v>
      </c>
      <c r="W84" s="37">
        <v>4</v>
      </c>
      <c r="X84" s="15">
        <v>0</v>
      </c>
      <c r="Z84" s="14" t="str">
        <f t="shared" si="135"/>
        <v>NA</v>
      </c>
      <c r="AA84" s="14" t="str">
        <f t="shared" si="136"/>
        <v>NA</v>
      </c>
      <c r="AB84" s="14" t="str">
        <f t="shared" si="137"/>
        <v>NA</v>
      </c>
      <c r="AC84" s="14" t="str">
        <f t="shared" si="138"/>
        <v>NA</v>
      </c>
      <c r="AD84" s="14" t="str">
        <f t="shared" si="139"/>
        <v>NA</v>
      </c>
      <c r="AE84" s="14" t="str">
        <f t="shared" si="140"/>
        <v>NA</v>
      </c>
      <c r="AF84" s="14" t="str">
        <f t="shared" si="141"/>
        <v>NA</v>
      </c>
      <c r="AG84" s="14" t="str">
        <f t="shared" si="142"/>
        <v>NA</v>
      </c>
      <c r="AH84" s="14" t="str">
        <f t="shared" si="143"/>
        <v>NA</v>
      </c>
      <c r="AI84" s="14" t="str">
        <f t="shared" si="144"/>
        <v>NA</v>
      </c>
      <c r="AJ84" s="14" t="str">
        <f t="shared" si="145"/>
        <v>NA</v>
      </c>
      <c r="AK84" s="14" t="str">
        <f t="shared" si="146"/>
        <v>NA</v>
      </c>
      <c r="AL84" s="14">
        <f t="shared" si="147"/>
        <v>0</v>
      </c>
      <c r="AM84" s="14" t="str">
        <f t="shared" si="148"/>
        <v>NA</v>
      </c>
      <c r="AN84" s="11" t="str">
        <f t="shared" si="149"/>
        <v>NA</v>
      </c>
      <c r="AP84">
        <f t="shared" si="150"/>
        <v>0</v>
      </c>
      <c r="AQ84">
        <f t="shared" si="151"/>
        <v>0</v>
      </c>
      <c r="AR84">
        <f t="shared" si="152"/>
        <v>0</v>
      </c>
      <c r="AS84">
        <f t="shared" si="153"/>
        <v>0</v>
      </c>
      <c r="AT84">
        <f t="shared" si="154"/>
        <v>0</v>
      </c>
      <c r="AU84">
        <f t="shared" si="155"/>
        <v>0</v>
      </c>
      <c r="AV84">
        <f t="shared" si="156"/>
        <v>0</v>
      </c>
      <c r="AW84">
        <f t="shared" si="157"/>
        <v>0</v>
      </c>
      <c r="AX84">
        <f t="shared" si="158"/>
        <v>0</v>
      </c>
      <c r="AY84">
        <f t="shared" si="159"/>
        <v>0</v>
      </c>
      <c r="AZ84">
        <f t="shared" si="160"/>
        <v>0</v>
      </c>
      <c r="BA84">
        <f t="shared" si="161"/>
        <v>0</v>
      </c>
      <c r="BB84">
        <f t="shared" si="162"/>
        <v>0</v>
      </c>
      <c r="BD84">
        <f t="shared" si="163"/>
        <v>0</v>
      </c>
      <c r="BE84">
        <f t="shared" si="164"/>
        <v>0</v>
      </c>
      <c r="BF84">
        <f t="shared" si="165"/>
        <v>0</v>
      </c>
      <c r="BG84">
        <f t="shared" si="166"/>
        <v>0</v>
      </c>
      <c r="BH84">
        <f t="shared" si="167"/>
        <v>0</v>
      </c>
      <c r="BI84">
        <f t="shared" si="168"/>
        <v>0</v>
      </c>
      <c r="BJ84">
        <f t="shared" si="169"/>
        <v>0</v>
      </c>
      <c r="BK84">
        <f t="shared" si="170"/>
        <v>0</v>
      </c>
      <c r="BL84">
        <f t="shared" si="171"/>
        <v>0</v>
      </c>
      <c r="BM84">
        <f t="shared" si="172"/>
        <v>0</v>
      </c>
      <c r="BN84">
        <f t="shared" si="173"/>
        <v>0</v>
      </c>
      <c r="BO84">
        <f t="shared" si="174"/>
        <v>0</v>
      </c>
      <c r="BP84">
        <f t="shared" si="175"/>
        <v>0</v>
      </c>
      <c r="BQ84" t="str">
        <f t="shared" si="176"/>
        <v>NA</v>
      </c>
    </row>
    <row r="85" spans="15:69" x14ac:dyDescent="0.15">
      <c r="O85">
        <f t="shared" si="134"/>
        <v>0</v>
      </c>
      <c r="V85" s="37">
        <v>12</v>
      </c>
      <c r="W85" s="37">
        <v>4</v>
      </c>
      <c r="X85" s="15">
        <v>0</v>
      </c>
      <c r="Z85" s="14" t="str">
        <f t="shared" si="135"/>
        <v>NA</v>
      </c>
      <c r="AA85" s="14" t="str">
        <f t="shared" si="136"/>
        <v>NA</v>
      </c>
      <c r="AB85" s="14" t="str">
        <f t="shared" si="137"/>
        <v>NA</v>
      </c>
      <c r="AC85" s="14" t="str">
        <f t="shared" si="138"/>
        <v>NA</v>
      </c>
      <c r="AD85" s="14" t="str">
        <f t="shared" si="139"/>
        <v>NA</v>
      </c>
      <c r="AE85" s="14" t="str">
        <f t="shared" si="140"/>
        <v>NA</v>
      </c>
      <c r="AF85" s="14" t="str">
        <f t="shared" si="141"/>
        <v>NA</v>
      </c>
      <c r="AG85" s="14" t="str">
        <f t="shared" si="142"/>
        <v>NA</v>
      </c>
      <c r="AH85" s="14" t="str">
        <f t="shared" si="143"/>
        <v>NA</v>
      </c>
      <c r="AI85" s="14" t="str">
        <f t="shared" si="144"/>
        <v>NA</v>
      </c>
      <c r="AJ85" s="14" t="str">
        <f t="shared" si="145"/>
        <v>NA</v>
      </c>
      <c r="AK85" s="14" t="str">
        <f t="shared" si="146"/>
        <v>NA</v>
      </c>
      <c r="AL85" s="14">
        <f t="shared" si="147"/>
        <v>0</v>
      </c>
      <c r="AM85" s="14" t="str">
        <f t="shared" si="148"/>
        <v>NA</v>
      </c>
      <c r="AN85" s="11" t="str">
        <f t="shared" si="149"/>
        <v>NA</v>
      </c>
      <c r="AP85">
        <f t="shared" si="150"/>
        <v>0</v>
      </c>
      <c r="AQ85">
        <f t="shared" si="151"/>
        <v>0</v>
      </c>
      <c r="AR85">
        <f t="shared" si="152"/>
        <v>0</v>
      </c>
      <c r="AS85">
        <f t="shared" si="153"/>
        <v>0</v>
      </c>
      <c r="AT85">
        <f t="shared" si="154"/>
        <v>0</v>
      </c>
      <c r="AU85">
        <f t="shared" si="155"/>
        <v>0</v>
      </c>
      <c r="AV85">
        <f t="shared" si="156"/>
        <v>0</v>
      </c>
      <c r="AW85">
        <f t="shared" si="157"/>
        <v>0</v>
      </c>
      <c r="AX85">
        <f t="shared" si="158"/>
        <v>0</v>
      </c>
      <c r="AY85">
        <f t="shared" si="159"/>
        <v>0</v>
      </c>
      <c r="AZ85">
        <f t="shared" si="160"/>
        <v>0</v>
      </c>
      <c r="BA85">
        <f t="shared" si="161"/>
        <v>0</v>
      </c>
      <c r="BB85">
        <f t="shared" si="162"/>
        <v>0</v>
      </c>
      <c r="BD85">
        <f t="shared" si="163"/>
        <v>0</v>
      </c>
      <c r="BE85">
        <f t="shared" si="164"/>
        <v>0</v>
      </c>
      <c r="BF85">
        <f t="shared" si="165"/>
        <v>0</v>
      </c>
      <c r="BG85">
        <f t="shared" si="166"/>
        <v>0</v>
      </c>
      <c r="BH85">
        <f t="shared" si="167"/>
        <v>0</v>
      </c>
      <c r="BI85">
        <f t="shared" si="168"/>
        <v>0</v>
      </c>
      <c r="BJ85">
        <f t="shared" si="169"/>
        <v>0</v>
      </c>
      <c r="BK85">
        <f t="shared" si="170"/>
        <v>0</v>
      </c>
      <c r="BL85">
        <f t="shared" si="171"/>
        <v>0</v>
      </c>
      <c r="BM85">
        <f t="shared" si="172"/>
        <v>0</v>
      </c>
      <c r="BN85">
        <f t="shared" si="173"/>
        <v>0</v>
      </c>
      <c r="BO85">
        <f t="shared" si="174"/>
        <v>0</v>
      </c>
      <c r="BP85">
        <f t="shared" si="175"/>
        <v>0</v>
      </c>
      <c r="BQ85" t="str">
        <f t="shared" si="176"/>
        <v>NA</v>
      </c>
    </row>
    <row r="86" spans="15:69" x14ac:dyDescent="0.15">
      <c r="O86">
        <f t="shared" si="134"/>
        <v>0</v>
      </c>
      <c r="V86" s="37">
        <v>12</v>
      </c>
      <c r="W86" s="37">
        <v>4</v>
      </c>
      <c r="X86" s="15">
        <v>0</v>
      </c>
      <c r="Z86" s="14" t="str">
        <f t="shared" si="135"/>
        <v>NA</v>
      </c>
      <c r="AA86" s="14" t="str">
        <f t="shared" si="136"/>
        <v>NA</v>
      </c>
      <c r="AB86" s="14" t="str">
        <f t="shared" si="137"/>
        <v>NA</v>
      </c>
      <c r="AC86" s="14" t="str">
        <f t="shared" si="138"/>
        <v>NA</v>
      </c>
      <c r="AD86" s="14" t="str">
        <f t="shared" si="139"/>
        <v>NA</v>
      </c>
      <c r="AE86" s="14" t="str">
        <f t="shared" si="140"/>
        <v>NA</v>
      </c>
      <c r="AF86" s="14" t="str">
        <f t="shared" si="141"/>
        <v>NA</v>
      </c>
      <c r="AG86" s="14" t="str">
        <f t="shared" si="142"/>
        <v>NA</v>
      </c>
      <c r="AH86" s="14" t="str">
        <f t="shared" si="143"/>
        <v>NA</v>
      </c>
      <c r="AI86" s="14" t="str">
        <f t="shared" si="144"/>
        <v>NA</v>
      </c>
      <c r="AJ86" s="14" t="str">
        <f t="shared" si="145"/>
        <v>NA</v>
      </c>
      <c r="AK86" s="14" t="str">
        <f t="shared" si="146"/>
        <v>NA</v>
      </c>
      <c r="AL86" s="14">
        <f t="shared" si="147"/>
        <v>0</v>
      </c>
      <c r="AM86" s="14" t="str">
        <f t="shared" si="148"/>
        <v>NA</v>
      </c>
      <c r="AN86" s="11" t="str">
        <f t="shared" si="149"/>
        <v>NA</v>
      </c>
      <c r="AP86">
        <f t="shared" si="150"/>
        <v>0</v>
      </c>
      <c r="AQ86">
        <f t="shared" si="151"/>
        <v>0</v>
      </c>
      <c r="AR86">
        <f t="shared" si="152"/>
        <v>0</v>
      </c>
      <c r="AS86">
        <f t="shared" si="153"/>
        <v>0</v>
      </c>
      <c r="AT86">
        <f t="shared" si="154"/>
        <v>0</v>
      </c>
      <c r="AU86">
        <f t="shared" si="155"/>
        <v>0</v>
      </c>
      <c r="AV86">
        <f t="shared" si="156"/>
        <v>0</v>
      </c>
      <c r="AW86">
        <f t="shared" si="157"/>
        <v>0</v>
      </c>
      <c r="AX86">
        <f t="shared" si="158"/>
        <v>0</v>
      </c>
      <c r="AY86">
        <f t="shared" si="159"/>
        <v>0</v>
      </c>
      <c r="AZ86">
        <f t="shared" si="160"/>
        <v>0</v>
      </c>
      <c r="BA86">
        <f t="shared" si="161"/>
        <v>0</v>
      </c>
      <c r="BB86">
        <f t="shared" si="162"/>
        <v>0</v>
      </c>
      <c r="BD86">
        <f t="shared" si="163"/>
        <v>0</v>
      </c>
      <c r="BE86">
        <f t="shared" si="164"/>
        <v>0</v>
      </c>
      <c r="BF86">
        <f t="shared" si="165"/>
        <v>0</v>
      </c>
      <c r="BG86">
        <f t="shared" si="166"/>
        <v>0</v>
      </c>
      <c r="BH86">
        <f t="shared" si="167"/>
        <v>0</v>
      </c>
      <c r="BI86">
        <f t="shared" si="168"/>
        <v>0</v>
      </c>
      <c r="BJ86">
        <f t="shared" si="169"/>
        <v>0</v>
      </c>
      <c r="BK86">
        <f t="shared" si="170"/>
        <v>0</v>
      </c>
      <c r="BL86">
        <f t="shared" si="171"/>
        <v>0</v>
      </c>
      <c r="BM86">
        <f t="shared" si="172"/>
        <v>0</v>
      </c>
      <c r="BN86">
        <f t="shared" si="173"/>
        <v>0</v>
      </c>
      <c r="BO86">
        <f t="shared" si="174"/>
        <v>0</v>
      </c>
      <c r="BP86">
        <f t="shared" si="175"/>
        <v>0</v>
      </c>
      <c r="BQ86" t="str">
        <f t="shared" si="176"/>
        <v>NA</v>
      </c>
    </row>
    <row r="87" spans="15:69" x14ac:dyDescent="0.15">
      <c r="O87">
        <f t="shared" si="134"/>
        <v>0</v>
      </c>
      <c r="V87" s="37">
        <v>12</v>
      </c>
      <c r="W87" s="37">
        <v>4</v>
      </c>
      <c r="X87" s="15">
        <v>0</v>
      </c>
      <c r="Z87" s="14" t="str">
        <f t="shared" si="135"/>
        <v>NA</v>
      </c>
      <c r="AA87" s="14" t="str">
        <f t="shared" si="136"/>
        <v>NA</v>
      </c>
      <c r="AB87" s="14" t="str">
        <f t="shared" si="137"/>
        <v>NA</v>
      </c>
      <c r="AC87" s="14" t="str">
        <f t="shared" si="138"/>
        <v>NA</v>
      </c>
      <c r="AD87" s="14" t="str">
        <f t="shared" si="139"/>
        <v>NA</v>
      </c>
      <c r="AE87" s="14" t="str">
        <f t="shared" si="140"/>
        <v>NA</v>
      </c>
      <c r="AF87" s="14" t="str">
        <f t="shared" si="141"/>
        <v>NA</v>
      </c>
      <c r="AG87" s="14" t="str">
        <f t="shared" si="142"/>
        <v>NA</v>
      </c>
      <c r="AH87" s="14" t="str">
        <f t="shared" si="143"/>
        <v>NA</v>
      </c>
      <c r="AI87" s="14" t="str">
        <f t="shared" si="144"/>
        <v>NA</v>
      </c>
      <c r="AJ87" s="14" t="str">
        <f t="shared" si="145"/>
        <v>NA</v>
      </c>
      <c r="AK87" s="14" t="str">
        <f t="shared" si="146"/>
        <v>NA</v>
      </c>
      <c r="AL87" s="14">
        <f t="shared" si="147"/>
        <v>0</v>
      </c>
      <c r="AM87" s="14" t="str">
        <f t="shared" si="148"/>
        <v>NA</v>
      </c>
      <c r="AN87" s="11" t="str">
        <f t="shared" si="149"/>
        <v>NA</v>
      </c>
      <c r="AP87">
        <f t="shared" si="150"/>
        <v>0</v>
      </c>
      <c r="AQ87">
        <f t="shared" si="151"/>
        <v>0</v>
      </c>
      <c r="AR87">
        <f t="shared" si="152"/>
        <v>0</v>
      </c>
      <c r="AS87">
        <f t="shared" si="153"/>
        <v>0</v>
      </c>
      <c r="AT87">
        <f t="shared" si="154"/>
        <v>0</v>
      </c>
      <c r="AU87">
        <f t="shared" si="155"/>
        <v>0</v>
      </c>
      <c r="AV87">
        <f t="shared" si="156"/>
        <v>0</v>
      </c>
      <c r="AW87">
        <f t="shared" si="157"/>
        <v>0</v>
      </c>
      <c r="AX87">
        <f t="shared" si="158"/>
        <v>0</v>
      </c>
      <c r="AY87">
        <f t="shared" si="159"/>
        <v>0</v>
      </c>
      <c r="AZ87">
        <f t="shared" si="160"/>
        <v>0</v>
      </c>
      <c r="BA87">
        <f t="shared" si="161"/>
        <v>0</v>
      </c>
      <c r="BB87">
        <f t="shared" si="162"/>
        <v>0</v>
      </c>
      <c r="BD87">
        <f t="shared" si="163"/>
        <v>0</v>
      </c>
      <c r="BE87">
        <f t="shared" si="164"/>
        <v>0</v>
      </c>
      <c r="BF87">
        <f t="shared" si="165"/>
        <v>0</v>
      </c>
      <c r="BG87">
        <f t="shared" si="166"/>
        <v>0</v>
      </c>
      <c r="BH87">
        <f t="shared" si="167"/>
        <v>0</v>
      </c>
      <c r="BI87">
        <f t="shared" si="168"/>
        <v>0</v>
      </c>
      <c r="BJ87">
        <f t="shared" si="169"/>
        <v>0</v>
      </c>
      <c r="BK87">
        <f t="shared" si="170"/>
        <v>0</v>
      </c>
      <c r="BL87">
        <f t="shared" si="171"/>
        <v>0</v>
      </c>
      <c r="BM87">
        <f t="shared" si="172"/>
        <v>0</v>
      </c>
      <c r="BN87">
        <f t="shared" si="173"/>
        <v>0</v>
      </c>
      <c r="BO87">
        <f t="shared" si="174"/>
        <v>0</v>
      </c>
      <c r="BP87">
        <f t="shared" si="175"/>
        <v>0</v>
      </c>
      <c r="BQ87" t="str">
        <f t="shared" si="176"/>
        <v>NA</v>
      </c>
    </row>
    <row r="88" spans="15:69" x14ac:dyDescent="0.15">
      <c r="O88">
        <f t="shared" si="134"/>
        <v>0</v>
      </c>
      <c r="V88" s="37">
        <v>12</v>
      </c>
      <c r="W88" s="37">
        <v>4</v>
      </c>
      <c r="X88" s="15">
        <v>0</v>
      </c>
      <c r="Z88" s="14" t="str">
        <f t="shared" si="135"/>
        <v>NA</v>
      </c>
      <c r="AA88" s="14" t="str">
        <f t="shared" si="136"/>
        <v>NA</v>
      </c>
      <c r="AB88" s="14" t="str">
        <f t="shared" si="137"/>
        <v>NA</v>
      </c>
      <c r="AC88" s="14" t="str">
        <f t="shared" si="138"/>
        <v>NA</v>
      </c>
      <c r="AD88" s="14" t="str">
        <f t="shared" si="139"/>
        <v>NA</v>
      </c>
      <c r="AE88" s="14" t="str">
        <f t="shared" si="140"/>
        <v>NA</v>
      </c>
      <c r="AF88" s="14" t="str">
        <f t="shared" si="141"/>
        <v>NA</v>
      </c>
      <c r="AG88" s="14" t="str">
        <f t="shared" si="142"/>
        <v>NA</v>
      </c>
      <c r="AH88" s="14" t="str">
        <f t="shared" si="143"/>
        <v>NA</v>
      </c>
      <c r="AI88" s="14" t="str">
        <f t="shared" si="144"/>
        <v>NA</v>
      </c>
      <c r="AJ88" s="14" t="str">
        <f t="shared" si="145"/>
        <v>NA</v>
      </c>
      <c r="AK88" s="14" t="str">
        <f t="shared" si="146"/>
        <v>NA</v>
      </c>
      <c r="AL88" s="14">
        <f t="shared" si="147"/>
        <v>0</v>
      </c>
      <c r="AM88" s="14" t="str">
        <f t="shared" si="148"/>
        <v>NA</v>
      </c>
      <c r="AN88" s="11" t="str">
        <f t="shared" si="149"/>
        <v>NA</v>
      </c>
      <c r="AP88">
        <f t="shared" si="150"/>
        <v>0</v>
      </c>
      <c r="AQ88">
        <f t="shared" si="151"/>
        <v>0</v>
      </c>
      <c r="AR88">
        <f t="shared" si="152"/>
        <v>0</v>
      </c>
      <c r="AS88">
        <f t="shared" si="153"/>
        <v>0</v>
      </c>
      <c r="AT88">
        <f t="shared" si="154"/>
        <v>0</v>
      </c>
      <c r="AU88">
        <f t="shared" si="155"/>
        <v>0</v>
      </c>
      <c r="AV88">
        <f t="shared" si="156"/>
        <v>0</v>
      </c>
      <c r="AW88">
        <f t="shared" si="157"/>
        <v>0</v>
      </c>
      <c r="AX88">
        <f t="shared" si="158"/>
        <v>0</v>
      </c>
      <c r="AY88">
        <f t="shared" si="159"/>
        <v>0</v>
      </c>
      <c r="AZ88">
        <f t="shared" si="160"/>
        <v>0</v>
      </c>
      <c r="BA88">
        <f t="shared" si="161"/>
        <v>0</v>
      </c>
      <c r="BB88">
        <f t="shared" si="162"/>
        <v>0</v>
      </c>
      <c r="BD88">
        <f t="shared" si="163"/>
        <v>0</v>
      </c>
      <c r="BE88">
        <f t="shared" si="164"/>
        <v>0</v>
      </c>
      <c r="BF88">
        <f t="shared" si="165"/>
        <v>0</v>
      </c>
      <c r="BG88">
        <f t="shared" si="166"/>
        <v>0</v>
      </c>
      <c r="BH88">
        <f t="shared" si="167"/>
        <v>0</v>
      </c>
      <c r="BI88">
        <f t="shared" si="168"/>
        <v>0</v>
      </c>
      <c r="BJ88">
        <f t="shared" si="169"/>
        <v>0</v>
      </c>
      <c r="BK88">
        <f t="shared" si="170"/>
        <v>0</v>
      </c>
      <c r="BL88">
        <f t="shared" si="171"/>
        <v>0</v>
      </c>
      <c r="BM88">
        <f t="shared" si="172"/>
        <v>0</v>
      </c>
      <c r="BN88">
        <f t="shared" si="173"/>
        <v>0</v>
      </c>
      <c r="BO88">
        <f t="shared" si="174"/>
        <v>0</v>
      </c>
      <c r="BP88">
        <f t="shared" si="175"/>
        <v>0</v>
      </c>
      <c r="BQ88" t="str">
        <f t="shared" si="176"/>
        <v>NA</v>
      </c>
    </row>
    <row r="89" spans="15:69" x14ac:dyDescent="0.15">
      <c r="O89">
        <f t="shared" si="134"/>
        <v>0</v>
      </c>
      <c r="V89" s="37">
        <v>12</v>
      </c>
      <c r="W89" s="37">
        <v>4</v>
      </c>
      <c r="X89" s="15">
        <v>0</v>
      </c>
      <c r="Z89" s="14" t="str">
        <f t="shared" si="135"/>
        <v>NA</v>
      </c>
      <c r="AA89" s="14" t="str">
        <f t="shared" si="136"/>
        <v>NA</v>
      </c>
      <c r="AB89" s="14" t="str">
        <f t="shared" si="137"/>
        <v>NA</v>
      </c>
      <c r="AC89" s="14" t="str">
        <f t="shared" si="138"/>
        <v>NA</v>
      </c>
      <c r="AD89" s="14" t="str">
        <f t="shared" si="139"/>
        <v>NA</v>
      </c>
      <c r="AE89" s="14" t="str">
        <f t="shared" si="140"/>
        <v>NA</v>
      </c>
      <c r="AF89" s="14" t="str">
        <f t="shared" si="141"/>
        <v>NA</v>
      </c>
      <c r="AG89" s="14" t="str">
        <f t="shared" si="142"/>
        <v>NA</v>
      </c>
      <c r="AH89" s="14" t="str">
        <f t="shared" si="143"/>
        <v>NA</v>
      </c>
      <c r="AI89" s="14" t="str">
        <f t="shared" si="144"/>
        <v>NA</v>
      </c>
      <c r="AJ89" s="14" t="str">
        <f t="shared" si="145"/>
        <v>NA</v>
      </c>
      <c r="AK89" s="14" t="str">
        <f t="shared" si="146"/>
        <v>NA</v>
      </c>
      <c r="AL89" s="14">
        <f t="shared" si="147"/>
        <v>0</v>
      </c>
      <c r="AM89" s="14" t="str">
        <f t="shared" si="148"/>
        <v>NA</v>
      </c>
      <c r="AN89" s="11" t="str">
        <f t="shared" si="149"/>
        <v>NA</v>
      </c>
      <c r="AP89">
        <f t="shared" si="150"/>
        <v>0</v>
      </c>
      <c r="AQ89">
        <f t="shared" si="151"/>
        <v>0</v>
      </c>
      <c r="AR89">
        <f t="shared" si="152"/>
        <v>0</v>
      </c>
      <c r="AS89">
        <f t="shared" si="153"/>
        <v>0</v>
      </c>
      <c r="AT89">
        <f t="shared" si="154"/>
        <v>0</v>
      </c>
      <c r="AU89">
        <f t="shared" si="155"/>
        <v>0</v>
      </c>
      <c r="AV89">
        <f t="shared" si="156"/>
        <v>0</v>
      </c>
      <c r="AW89">
        <f t="shared" si="157"/>
        <v>0</v>
      </c>
      <c r="AX89">
        <f t="shared" si="158"/>
        <v>0</v>
      </c>
      <c r="AY89">
        <f t="shared" si="159"/>
        <v>0</v>
      </c>
      <c r="AZ89">
        <f t="shared" si="160"/>
        <v>0</v>
      </c>
      <c r="BA89">
        <f t="shared" si="161"/>
        <v>0</v>
      </c>
      <c r="BB89">
        <f t="shared" si="162"/>
        <v>0</v>
      </c>
      <c r="BD89">
        <f t="shared" si="163"/>
        <v>0</v>
      </c>
      <c r="BE89">
        <f t="shared" si="164"/>
        <v>0</v>
      </c>
      <c r="BF89">
        <f t="shared" si="165"/>
        <v>0</v>
      </c>
      <c r="BG89">
        <f t="shared" si="166"/>
        <v>0</v>
      </c>
      <c r="BH89">
        <f t="shared" si="167"/>
        <v>0</v>
      </c>
      <c r="BI89">
        <f t="shared" si="168"/>
        <v>0</v>
      </c>
      <c r="BJ89">
        <f t="shared" si="169"/>
        <v>0</v>
      </c>
      <c r="BK89">
        <f t="shared" si="170"/>
        <v>0</v>
      </c>
      <c r="BL89">
        <f t="shared" si="171"/>
        <v>0</v>
      </c>
      <c r="BM89">
        <f t="shared" si="172"/>
        <v>0</v>
      </c>
      <c r="BN89">
        <f t="shared" si="173"/>
        <v>0</v>
      </c>
      <c r="BO89">
        <f t="shared" si="174"/>
        <v>0</v>
      </c>
      <c r="BP89">
        <f t="shared" si="175"/>
        <v>0</v>
      </c>
      <c r="BQ89" t="str">
        <f t="shared" si="176"/>
        <v>NA</v>
      </c>
    </row>
    <row r="90" spans="15:69" x14ac:dyDescent="0.15">
      <c r="O90">
        <f t="shared" si="134"/>
        <v>0</v>
      </c>
      <c r="V90" s="37">
        <v>12</v>
      </c>
      <c r="W90" s="37">
        <v>4</v>
      </c>
      <c r="X90" s="15">
        <v>0</v>
      </c>
      <c r="Z90" s="14" t="str">
        <f t="shared" si="135"/>
        <v>NA</v>
      </c>
      <c r="AA90" s="14" t="str">
        <f t="shared" si="136"/>
        <v>NA</v>
      </c>
      <c r="AB90" s="14" t="str">
        <f t="shared" si="137"/>
        <v>NA</v>
      </c>
      <c r="AC90" s="14" t="str">
        <f t="shared" si="138"/>
        <v>NA</v>
      </c>
      <c r="AD90" s="14" t="str">
        <f t="shared" si="139"/>
        <v>NA</v>
      </c>
      <c r="AE90" s="14" t="str">
        <f t="shared" si="140"/>
        <v>NA</v>
      </c>
      <c r="AF90" s="14" t="str">
        <f t="shared" si="141"/>
        <v>NA</v>
      </c>
      <c r="AG90" s="14" t="str">
        <f t="shared" si="142"/>
        <v>NA</v>
      </c>
      <c r="AH90" s="14" t="str">
        <f t="shared" si="143"/>
        <v>NA</v>
      </c>
      <c r="AI90" s="14" t="str">
        <f t="shared" si="144"/>
        <v>NA</v>
      </c>
      <c r="AJ90" s="14" t="str">
        <f t="shared" si="145"/>
        <v>NA</v>
      </c>
      <c r="AK90" s="14" t="str">
        <f t="shared" si="146"/>
        <v>NA</v>
      </c>
      <c r="AL90" s="14">
        <f t="shared" si="147"/>
        <v>0</v>
      </c>
      <c r="AM90" s="14" t="str">
        <f t="shared" si="148"/>
        <v>NA</v>
      </c>
      <c r="AN90" s="11" t="str">
        <f t="shared" si="149"/>
        <v>NA</v>
      </c>
      <c r="AP90">
        <f t="shared" si="150"/>
        <v>0</v>
      </c>
      <c r="AQ90">
        <f t="shared" si="151"/>
        <v>0</v>
      </c>
      <c r="AR90">
        <f t="shared" si="152"/>
        <v>0</v>
      </c>
      <c r="AS90">
        <f t="shared" si="153"/>
        <v>0</v>
      </c>
      <c r="AT90">
        <f t="shared" si="154"/>
        <v>0</v>
      </c>
      <c r="AU90">
        <f t="shared" si="155"/>
        <v>0</v>
      </c>
      <c r="AV90">
        <f t="shared" si="156"/>
        <v>0</v>
      </c>
      <c r="AW90">
        <f t="shared" si="157"/>
        <v>0</v>
      </c>
      <c r="AX90">
        <f t="shared" si="158"/>
        <v>0</v>
      </c>
      <c r="AY90">
        <f t="shared" si="159"/>
        <v>0</v>
      </c>
      <c r="AZ90">
        <f t="shared" si="160"/>
        <v>0</v>
      </c>
      <c r="BA90">
        <f t="shared" si="161"/>
        <v>0</v>
      </c>
      <c r="BB90">
        <f t="shared" si="162"/>
        <v>0</v>
      </c>
      <c r="BD90">
        <f t="shared" si="163"/>
        <v>0</v>
      </c>
      <c r="BE90">
        <f t="shared" si="164"/>
        <v>0</v>
      </c>
      <c r="BF90">
        <f t="shared" si="165"/>
        <v>0</v>
      </c>
      <c r="BG90">
        <f t="shared" si="166"/>
        <v>0</v>
      </c>
      <c r="BH90">
        <f t="shared" si="167"/>
        <v>0</v>
      </c>
      <c r="BI90">
        <f t="shared" si="168"/>
        <v>0</v>
      </c>
      <c r="BJ90">
        <f t="shared" si="169"/>
        <v>0</v>
      </c>
      <c r="BK90">
        <f t="shared" si="170"/>
        <v>0</v>
      </c>
      <c r="BL90">
        <f t="shared" si="171"/>
        <v>0</v>
      </c>
      <c r="BM90">
        <f t="shared" si="172"/>
        <v>0</v>
      </c>
      <c r="BN90">
        <f t="shared" si="173"/>
        <v>0</v>
      </c>
      <c r="BO90">
        <f t="shared" si="174"/>
        <v>0</v>
      </c>
      <c r="BP90">
        <f t="shared" si="175"/>
        <v>0</v>
      </c>
      <c r="BQ90" t="str">
        <f t="shared" si="176"/>
        <v>NA</v>
      </c>
    </row>
    <row r="91" spans="15:69" x14ac:dyDescent="0.15">
      <c r="O91">
        <f t="shared" si="134"/>
        <v>0</v>
      </c>
      <c r="V91" s="37">
        <v>12</v>
      </c>
      <c r="W91" s="37">
        <v>4</v>
      </c>
      <c r="X91" s="15">
        <v>0</v>
      </c>
      <c r="Z91" s="14" t="str">
        <f t="shared" si="135"/>
        <v>NA</v>
      </c>
      <c r="AA91" s="14" t="str">
        <f t="shared" si="136"/>
        <v>NA</v>
      </c>
      <c r="AB91" s="14" t="str">
        <f t="shared" si="137"/>
        <v>NA</v>
      </c>
      <c r="AC91" s="14" t="str">
        <f t="shared" si="138"/>
        <v>NA</v>
      </c>
      <c r="AD91" s="14" t="str">
        <f t="shared" si="139"/>
        <v>NA</v>
      </c>
      <c r="AE91" s="14" t="str">
        <f t="shared" si="140"/>
        <v>NA</v>
      </c>
      <c r="AF91" s="14" t="str">
        <f t="shared" si="141"/>
        <v>NA</v>
      </c>
      <c r="AG91" s="14" t="str">
        <f t="shared" si="142"/>
        <v>NA</v>
      </c>
      <c r="AH91" s="14" t="str">
        <f t="shared" si="143"/>
        <v>NA</v>
      </c>
      <c r="AI91" s="14" t="str">
        <f t="shared" si="144"/>
        <v>NA</v>
      </c>
      <c r="AJ91" s="14" t="str">
        <f t="shared" si="145"/>
        <v>NA</v>
      </c>
      <c r="AK91" s="14" t="str">
        <f t="shared" si="146"/>
        <v>NA</v>
      </c>
      <c r="AL91" s="14">
        <f t="shared" si="147"/>
        <v>0</v>
      </c>
      <c r="AM91" s="14" t="str">
        <f t="shared" si="148"/>
        <v>NA</v>
      </c>
      <c r="AN91" s="11" t="str">
        <f t="shared" si="149"/>
        <v>NA</v>
      </c>
      <c r="AP91">
        <f t="shared" si="150"/>
        <v>0</v>
      </c>
      <c r="AQ91">
        <f t="shared" si="151"/>
        <v>0</v>
      </c>
      <c r="AR91">
        <f t="shared" si="152"/>
        <v>0</v>
      </c>
      <c r="AS91">
        <f t="shared" si="153"/>
        <v>0</v>
      </c>
      <c r="AT91">
        <f t="shared" si="154"/>
        <v>0</v>
      </c>
      <c r="AU91">
        <f t="shared" si="155"/>
        <v>0</v>
      </c>
      <c r="AV91">
        <f t="shared" si="156"/>
        <v>0</v>
      </c>
      <c r="AW91">
        <f t="shared" si="157"/>
        <v>0</v>
      </c>
      <c r="AX91">
        <f t="shared" si="158"/>
        <v>0</v>
      </c>
      <c r="AY91">
        <f t="shared" si="159"/>
        <v>0</v>
      </c>
      <c r="AZ91">
        <f t="shared" si="160"/>
        <v>0</v>
      </c>
      <c r="BA91">
        <f t="shared" si="161"/>
        <v>0</v>
      </c>
      <c r="BB91">
        <f t="shared" si="162"/>
        <v>0</v>
      </c>
      <c r="BD91">
        <f t="shared" si="163"/>
        <v>0</v>
      </c>
      <c r="BE91">
        <f t="shared" si="164"/>
        <v>0</v>
      </c>
      <c r="BF91">
        <f t="shared" si="165"/>
        <v>0</v>
      </c>
      <c r="BG91">
        <f t="shared" si="166"/>
        <v>0</v>
      </c>
      <c r="BH91">
        <f t="shared" si="167"/>
        <v>0</v>
      </c>
      <c r="BI91">
        <f t="shared" si="168"/>
        <v>0</v>
      </c>
      <c r="BJ91">
        <f t="shared" si="169"/>
        <v>0</v>
      </c>
      <c r="BK91">
        <f t="shared" si="170"/>
        <v>0</v>
      </c>
      <c r="BL91">
        <f t="shared" si="171"/>
        <v>0</v>
      </c>
      <c r="BM91">
        <f t="shared" si="172"/>
        <v>0</v>
      </c>
      <c r="BN91">
        <f t="shared" si="173"/>
        <v>0</v>
      </c>
      <c r="BO91">
        <f t="shared" si="174"/>
        <v>0</v>
      </c>
      <c r="BP91">
        <f t="shared" si="175"/>
        <v>0</v>
      </c>
      <c r="BQ91" t="str">
        <f t="shared" si="176"/>
        <v>NA</v>
      </c>
    </row>
    <row r="92" spans="15:69" x14ac:dyDescent="0.15">
      <c r="O92">
        <f t="shared" si="134"/>
        <v>0</v>
      </c>
      <c r="V92" s="37">
        <v>12</v>
      </c>
      <c r="W92" s="37">
        <v>4</v>
      </c>
      <c r="X92" s="15">
        <v>0</v>
      </c>
      <c r="Z92" s="14" t="str">
        <f t="shared" si="135"/>
        <v>NA</v>
      </c>
      <c r="AA92" s="14" t="str">
        <f t="shared" si="136"/>
        <v>NA</v>
      </c>
      <c r="AB92" s="14" t="str">
        <f t="shared" si="137"/>
        <v>NA</v>
      </c>
      <c r="AC92" s="14" t="str">
        <f t="shared" si="138"/>
        <v>NA</v>
      </c>
      <c r="AD92" s="14" t="str">
        <f t="shared" si="139"/>
        <v>NA</v>
      </c>
      <c r="AE92" s="14" t="str">
        <f t="shared" si="140"/>
        <v>NA</v>
      </c>
      <c r="AF92" s="14" t="str">
        <f t="shared" si="141"/>
        <v>NA</v>
      </c>
      <c r="AG92" s="14" t="str">
        <f t="shared" si="142"/>
        <v>NA</v>
      </c>
      <c r="AH92" s="14" t="str">
        <f t="shared" si="143"/>
        <v>NA</v>
      </c>
      <c r="AI92" s="14" t="str">
        <f t="shared" si="144"/>
        <v>NA</v>
      </c>
      <c r="AJ92" s="14" t="str">
        <f t="shared" si="145"/>
        <v>NA</v>
      </c>
      <c r="AK92" s="14" t="str">
        <f t="shared" si="146"/>
        <v>NA</v>
      </c>
      <c r="AL92" s="14">
        <f t="shared" si="147"/>
        <v>0</v>
      </c>
      <c r="AM92" s="14" t="str">
        <f t="shared" si="148"/>
        <v>NA</v>
      </c>
      <c r="AN92" s="11" t="str">
        <f t="shared" si="149"/>
        <v>NA</v>
      </c>
      <c r="AP92">
        <f t="shared" si="150"/>
        <v>0</v>
      </c>
      <c r="AQ92">
        <f t="shared" si="151"/>
        <v>0</v>
      </c>
      <c r="AR92">
        <f t="shared" si="152"/>
        <v>0</v>
      </c>
      <c r="AS92">
        <f t="shared" si="153"/>
        <v>0</v>
      </c>
      <c r="AT92">
        <f t="shared" si="154"/>
        <v>0</v>
      </c>
      <c r="AU92">
        <f t="shared" si="155"/>
        <v>0</v>
      </c>
      <c r="AV92">
        <f t="shared" si="156"/>
        <v>0</v>
      </c>
      <c r="AW92">
        <f t="shared" si="157"/>
        <v>0</v>
      </c>
      <c r="AX92">
        <f t="shared" si="158"/>
        <v>0</v>
      </c>
      <c r="AY92">
        <f t="shared" si="159"/>
        <v>0</v>
      </c>
      <c r="AZ92">
        <f t="shared" si="160"/>
        <v>0</v>
      </c>
      <c r="BA92">
        <f t="shared" si="161"/>
        <v>0</v>
      </c>
      <c r="BB92">
        <f t="shared" si="162"/>
        <v>0</v>
      </c>
      <c r="BD92">
        <f t="shared" si="163"/>
        <v>0</v>
      </c>
      <c r="BE92">
        <f t="shared" si="164"/>
        <v>0</v>
      </c>
      <c r="BF92">
        <f t="shared" si="165"/>
        <v>0</v>
      </c>
      <c r="BG92">
        <f t="shared" si="166"/>
        <v>0</v>
      </c>
      <c r="BH92">
        <f t="shared" si="167"/>
        <v>0</v>
      </c>
      <c r="BI92">
        <f t="shared" si="168"/>
        <v>0</v>
      </c>
      <c r="BJ92">
        <f t="shared" si="169"/>
        <v>0</v>
      </c>
      <c r="BK92">
        <f t="shared" si="170"/>
        <v>0</v>
      </c>
      <c r="BL92">
        <f t="shared" si="171"/>
        <v>0</v>
      </c>
      <c r="BM92">
        <f t="shared" si="172"/>
        <v>0</v>
      </c>
      <c r="BN92">
        <f t="shared" si="173"/>
        <v>0</v>
      </c>
      <c r="BO92">
        <f t="shared" si="174"/>
        <v>0</v>
      </c>
      <c r="BP92">
        <f t="shared" si="175"/>
        <v>0</v>
      </c>
      <c r="BQ92" t="str">
        <f t="shared" si="176"/>
        <v>NA</v>
      </c>
    </row>
    <row r="93" spans="15:69" x14ac:dyDescent="0.15">
      <c r="O93">
        <f t="shared" si="134"/>
        <v>0</v>
      </c>
      <c r="V93" s="37">
        <v>12</v>
      </c>
      <c r="W93" s="37">
        <v>4</v>
      </c>
      <c r="X93" s="15">
        <v>0</v>
      </c>
      <c r="Z93" s="14" t="str">
        <f t="shared" si="135"/>
        <v>NA</v>
      </c>
      <c r="AA93" s="14" t="str">
        <f t="shared" si="136"/>
        <v>NA</v>
      </c>
      <c r="AB93" s="14" t="str">
        <f t="shared" si="137"/>
        <v>NA</v>
      </c>
      <c r="AC93" s="14" t="str">
        <f t="shared" si="138"/>
        <v>NA</v>
      </c>
      <c r="AD93" s="14" t="str">
        <f t="shared" si="139"/>
        <v>NA</v>
      </c>
      <c r="AE93" s="14" t="str">
        <f t="shared" si="140"/>
        <v>NA</v>
      </c>
      <c r="AF93" s="14" t="str">
        <f t="shared" si="141"/>
        <v>NA</v>
      </c>
      <c r="AG93" s="14" t="str">
        <f t="shared" si="142"/>
        <v>NA</v>
      </c>
      <c r="AH93" s="14" t="str">
        <f t="shared" si="143"/>
        <v>NA</v>
      </c>
      <c r="AI93" s="14" t="str">
        <f t="shared" si="144"/>
        <v>NA</v>
      </c>
      <c r="AJ93" s="14" t="str">
        <f t="shared" si="145"/>
        <v>NA</v>
      </c>
      <c r="AK93" s="14" t="str">
        <f t="shared" si="146"/>
        <v>NA</v>
      </c>
      <c r="AL93" s="14">
        <f t="shared" si="147"/>
        <v>0</v>
      </c>
      <c r="AM93" s="14" t="str">
        <f t="shared" si="148"/>
        <v>NA</v>
      </c>
      <c r="AN93" s="11" t="str">
        <f t="shared" si="149"/>
        <v>NA</v>
      </c>
      <c r="AP93">
        <f t="shared" si="150"/>
        <v>0</v>
      </c>
      <c r="AQ93">
        <f t="shared" si="151"/>
        <v>0</v>
      </c>
      <c r="AR93">
        <f t="shared" si="152"/>
        <v>0</v>
      </c>
      <c r="AS93">
        <f t="shared" si="153"/>
        <v>0</v>
      </c>
      <c r="AT93">
        <f t="shared" si="154"/>
        <v>0</v>
      </c>
      <c r="AU93">
        <f t="shared" si="155"/>
        <v>0</v>
      </c>
      <c r="AV93">
        <f t="shared" si="156"/>
        <v>0</v>
      </c>
      <c r="AW93">
        <f t="shared" si="157"/>
        <v>0</v>
      </c>
      <c r="AX93">
        <f t="shared" si="158"/>
        <v>0</v>
      </c>
      <c r="AY93">
        <f t="shared" si="159"/>
        <v>0</v>
      </c>
      <c r="AZ93">
        <f t="shared" si="160"/>
        <v>0</v>
      </c>
      <c r="BA93">
        <f t="shared" si="161"/>
        <v>0</v>
      </c>
      <c r="BB93">
        <f t="shared" si="162"/>
        <v>0</v>
      </c>
      <c r="BD93">
        <f t="shared" si="163"/>
        <v>0</v>
      </c>
      <c r="BE93">
        <f t="shared" si="164"/>
        <v>0</v>
      </c>
      <c r="BF93">
        <f t="shared" si="165"/>
        <v>0</v>
      </c>
      <c r="BG93">
        <f t="shared" si="166"/>
        <v>0</v>
      </c>
      <c r="BH93">
        <f t="shared" si="167"/>
        <v>0</v>
      </c>
      <c r="BI93">
        <f t="shared" si="168"/>
        <v>0</v>
      </c>
      <c r="BJ93">
        <f t="shared" si="169"/>
        <v>0</v>
      </c>
      <c r="BK93">
        <f t="shared" si="170"/>
        <v>0</v>
      </c>
      <c r="BL93">
        <f t="shared" si="171"/>
        <v>0</v>
      </c>
      <c r="BM93">
        <f t="shared" si="172"/>
        <v>0</v>
      </c>
      <c r="BN93">
        <f t="shared" si="173"/>
        <v>0</v>
      </c>
      <c r="BO93">
        <f t="shared" si="174"/>
        <v>0</v>
      </c>
      <c r="BP93">
        <f t="shared" si="175"/>
        <v>0</v>
      </c>
      <c r="BQ93" t="str">
        <f t="shared" si="176"/>
        <v>NA</v>
      </c>
    </row>
    <row r="94" spans="15:69" x14ac:dyDescent="0.15">
      <c r="O94">
        <f t="shared" si="134"/>
        <v>0</v>
      </c>
      <c r="V94" s="37">
        <v>12</v>
      </c>
      <c r="W94" s="37">
        <v>4</v>
      </c>
      <c r="X94" s="15">
        <v>0</v>
      </c>
      <c r="Z94" s="14" t="str">
        <f t="shared" si="135"/>
        <v>NA</v>
      </c>
      <c r="AA94" s="14" t="str">
        <f t="shared" si="136"/>
        <v>NA</v>
      </c>
      <c r="AB94" s="14" t="str">
        <f t="shared" si="137"/>
        <v>NA</v>
      </c>
      <c r="AC94" s="14" t="str">
        <f t="shared" si="138"/>
        <v>NA</v>
      </c>
      <c r="AD94" s="14" t="str">
        <f t="shared" si="139"/>
        <v>NA</v>
      </c>
      <c r="AE94" s="14" t="str">
        <f t="shared" si="140"/>
        <v>NA</v>
      </c>
      <c r="AF94" s="14" t="str">
        <f t="shared" si="141"/>
        <v>NA</v>
      </c>
      <c r="AG94" s="14" t="str">
        <f t="shared" si="142"/>
        <v>NA</v>
      </c>
      <c r="AH94" s="14" t="str">
        <f t="shared" si="143"/>
        <v>NA</v>
      </c>
      <c r="AI94" s="14" t="str">
        <f t="shared" si="144"/>
        <v>NA</v>
      </c>
      <c r="AJ94" s="14" t="str">
        <f t="shared" si="145"/>
        <v>NA</v>
      </c>
      <c r="AK94" s="14" t="str">
        <f t="shared" si="146"/>
        <v>NA</v>
      </c>
      <c r="AL94" s="14">
        <f t="shared" si="147"/>
        <v>0</v>
      </c>
      <c r="AM94" s="14" t="str">
        <f t="shared" si="148"/>
        <v>NA</v>
      </c>
      <c r="AN94" s="11" t="str">
        <f t="shared" si="149"/>
        <v>NA</v>
      </c>
      <c r="AP94">
        <f t="shared" si="150"/>
        <v>0</v>
      </c>
      <c r="AQ94">
        <f t="shared" si="151"/>
        <v>0</v>
      </c>
      <c r="AR94">
        <f t="shared" si="152"/>
        <v>0</v>
      </c>
      <c r="AS94">
        <f t="shared" si="153"/>
        <v>0</v>
      </c>
      <c r="AT94">
        <f t="shared" si="154"/>
        <v>0</v>
      </c>
      <c r="AU94">
        <f t="shared" si="155"/>
        <v>0</v>
      </c>
      <c r="AV94">
        <f t="shared" si="156"/>
        <v>0</v>
      </c>
      <c r="AW94">
        <f t="shared" si="157"/>
        <v>0</v>
      </c>
      <c r="AX94">
        <f t="shared" si="158"/>
        <v>0</v>
      </c>
      <c r="AY94">
        <f t="shared" si="159"/>
        <v>0</v>
      </c>
      <c r="AZ94">
        <f t="shared" si="160"/>
        <v>0</v>
      </c>
      <c r="BA94">
        <f t="shared" si="161"/>
        <v>0</v>
      </c>
      <c r="BB94">
        <f t="shared" si="162"/>
        <v>0</v>
      </c>
      <c r="BD94">
        <f t="shared" si="163"/>
        <v>0</v>
      </c>
      <c r="BE94">
        <f t="shared" si="164"/>
        <v>0</v>
      </c>
      <c r="BF94">
        <f t="shared" si="165"/>
        <v>0</v>
      </c>
      <c r="BG94">
        <f t="shared" si="166"/>
        <v>0</v>
      </c>
      <c r="BH94">
        <f t="shared" si="167"/>
        <v>0</v>
      </c>
      <c r="BI94">
        <f t="shared" si="168"/>
        <v>0</v>
      </c>
      <c r="BJ94">
        <f t="shared" si="169"/>
        <v>0</v>
      </c>
      <c r="BK94">
        <f t="shared" si="170"/>
        <v>0</v>
      </c>
      <c r="BL94">
        <f t="shared" si="171"/>
        <v>0</v>
      </c>
      <c r="BM94">
        <f t="shared" si="172"/>
        <v>0</v>
      </c>
      <c r="BN94">
        <f t="shared" si="173"/>
        <v>0</v>
      </c>
      <c r="BO94">
        <f t="shared" si="174"/>
        <v>0</v>
      </c>
      <c r="BP94">
        <f t="shared" si="175"/>
        <v>0</v>
      </c>
      <c r="BQ94" t="str">
        <f t="shared" si="176"/>
        <v>NA</v>
      </c>
    </row>
    <row r="95" spans="15:69" x14ac:dyDescent="0.15">
      <c r="O95">
        <f t="shared" si="134"/>
        <v>0</v>
      </c>
      <c r="V95" s="37">
        <v>12</v>
      </c>
      <c r="W95" s="37">
        <v>4</v>
      </c>
      <c r="X95" s="15">
        <v>0</v>
      </c>
      <c r="Z95" s="14" t="str">
        <f t="shared" si="135"/>
        <v>NA</v>
      </c>
      <c r="AA95" s="14" t="str">
        <f t="shared" si="136"/>
        <v>NA</v>
      </c>
      <c r="AB95" s="14" t="str">
        <f t="shared" si="137"/>
        <v>NA</v>
      </c>
      <c r="AC95" s="14" t="str">
        <f t="shared" si="138"/>
        <v>NA</v>
      </c>
      <c r="AD95" s="14" t="str">
        <f t="shared" si="139"/>
        <v>NA</v>
      </c>
      <c r="AE95" s="14" t="str">
        <f t="shared" si="140"/>
        <v>NA</v>
      </c>
      <c r="AF95" s="14" t="str">
        <f t="shared" si="141"/>
        <v>NA</v>
      </c>
      <c r="AG95" s="14" t="str">
        <f t="shared" si="142"/>
        <v>NA</v>
      </c>
      <c r="AH95" s="14" t="str">
        <f t="shared" si="143"/>
        <v>NA</v>
      </c>
      <c r="AI95" s="14" t="str">
        <f t="shared" si="144"/>
        <v>NA</v>
      </c>
      <c r="AJ95" s="14" t="str">
        <f t="shared" si="145"/>
        <v>NA</v>
      </c>
      <c r="AK95" s="14" t="str">
        <f t="shared" si="146"/>
        <v>NA</v>
      </c>
      <c r="AL95" s="14">
        <f t="shared" si="147"/>
        <v>0</v>
      </c>
      <c r="AM95" s="14" t="str">
        <f t="shared" si="148"/>
        <v>NA</v>
      </c>
      <c r="AN95" s="11" t="str">
        <f t="shared" si="149"/>
        <v>NA</v>
      </c>
      <c r="AP95">
        <f t="shared" si="150"/>
        <v>0</v>
      </c>
      <c r="AQ95">
        <f t="shared" si="151"/>
        <v>0</v>
      </c>
      <c r="AR95">
        <f t="shared" si="152"/>
        <v>0</v>
      </c>
      <c r="AS95">
        <f t="shared" si="153"/>
        <v>0</v>
      </c>
      <c r="AT95">
        <f t="shared" si="154"/>
        <v>0</v>
      </c>
      <c r="AU95">
        <f t="shared" si="155"/>
        <v>0</v>
      </c>
      <c r="AV95">
        <f t="shared" si="156"/>
        <v>0</v>
      </c>
      <c r="AW95">
        <f t="shared" si="157"/>
        <v>0</v>
      </c>
      <c r="AX95">
        <f t="shared" si="158"/>
        <v>0</v>
      </c>
      <c r="AY95">
        <f t="shared" si="159"/>
        <v>0</v>
      </c>
      <c r="AZ95">
        <f t="shared" si="160"/>
        <v>0</v>
      </c>
      <c r="BA95">
        <f t="shared" si="161"/>
        <v>0</v>
      </c>
      <c r="BB95">
        <f t="shared" si="162"/>
        <v>0</v>
      </c>
      <c r="BD95">
        <f t="shared" si="163"/>
        <v>0</v>
      </c>
      <c r="BE95">
        <f t="shared" si="164"/>
        <v>0</v>
      </c>
      <c r="BF95">
        <f t="shared" si="165"/>
        <v>0</v>
      </c>
      <c r="BG95">
        <f t="shared" si="166"/>
        <v>0</v>
      </c>
      <c r="BH95">
        <f t="shared" si="167"/>
        <v>0</v>
      </c>
      <c r="BI95">
        <f t="shared" si="168"/>
        <v>0</v>
      </c>
      <c r="BJ95">
        <f t="shared" si="169"/>
        <v>0</v>
      </c>
      <c r="BK95">
        <f t="shared" si="170"/>
        <v>0</v>
      </c>
      <c r="BL95">
        <f t="shared" si="171"/>
        <v>0</v>
      </c>
      <c r="BM95">
        <f t="shared" si="172"/>
        <v>0</v>
      </c>
      <c r="BN95">
        <f t="shared" si="173"/>
        <v>0</v>
      </c>
      <c r="BO95">
        <f t="shared" si="174"/>
        <v>0</v>
      </c>
      <c r="BP95">
        <f t="shared" si="175"/>
        <v>0</v>
      </c>
      <c r="BQ95" t="str">
        <f t="shared" si="176"/>
        <v>NA</v>
      </c>
    </row>
    <row r="96" spans="15:69" x14ac:dyDescent="0.15">
      <c r="O96">
        <f t="shared" si="134"/>
        <v>0</v>
      </c>
      <c r="V96" s="37">
        <v>12</v>
      </c>
      <c r="W96" s="37">
        <v>4</v>
      </c>
      <c r="X96" s="15">
        <v>0</v>
      </c>
      <c r="Z96" s="14" t="str">
        <f t="shared" si="135"/>
        <v>NA</v>
      </c>
      <c r="AA96" s="14" t="str">
        <f t="shared" si="136"/>
        <v>NA</v>
      </c>
      <c r="AB96" s="14" t="str">
        <f t="shared" si="137"/>
        <v>NA</v>
      </c>
      <c r="AC96" s="14" t="str">
        <f t="shared" si="138"/>
        <v>NA</v>
      </c>
      <c r="AD96" s="14" t="str">
        <f t="shared" si="139"/>
        <v>NA</v>
      </c>
      <c r="AE96" s="14" t="str">
        <f t="shared" si="140"/>
        <v>NA</v>
      </c>
      <c r="AF96" s="14" t="str">
        <f t="shared" si="141"/>
        <v>NA</v>
      </c>
      <c r="AG96" s="14" t="str">
        <f t="shared" si="142"/>
        <v>NA</v>
      </c>
      <c r="AH96" s="14" t="str">
        <f t="shared" si="143"/>
        <v>NA</v>
      </c>
      <c r="AI96" s="14" t="str">
        <f t="shared" si="144"/>
        <v>NA</v>
      </c>
      <c r="AJ96" s="14" t="str">
        <f t="shared" si="145"/>
        <v>NA</v>
      </c>
      <c r="AK96" s="14" t="str">
        <f t="shared" si="146"/>
        <v>NA</v>
      </c>
      <c r="AL96" s="14">
        <f t="shared" si="147"/>
        <v>0</v>
      </c>
      <c r="AM96" s="14" t="str">
        <f t="shared" si="148"/>
        <v>NA</v>
      </c>
      <c r="AN96" s="11" t="str">
        <f t="shared" si="149"/>
        <v>NA</v>
      </c>
      <c r="AP96">
        <f t="shared" si="150"/>
        <v>0</v>
      </c>
      <c r="AQ96">
        <f t="shared" si="151"/>
        <v>0</v>
      </c>
      <c r="AR96">
        <f t="shared" si="152"/>
        <v>0</v>
      </c>
      <c r="AS96">
        <f t="shared" si="153"/>
        <v>0</v>
      </c>
      <c r="AT96">
        <f t="shared" si="154"/>
        <v>0</v>
      </c>
      <c r="AU96">
        <f t="shared" si="155"/>
        <v>0</v>
      </c>
      <c r="AV96">
        <f t="shared" si="156"/>
        <v>0</v>
      </c>
      <c r="AW96">
        <f t="shared" si="157"/>
        <v>0</v>
      </c>
      <c r="AX96">
        <f t="shared" si="158"/>
        <v>0</v>
      </c>
      <c r="AY96">
        <f t="shared" si="159"/>
        <v>0</v>
      </c>
      <c r="AZ96">
        <f t="shared" si="160"/>
        <v>0</v>
      </c>
      <c r="BA96">
        <f t="shared" si="161"/>
        <v>0</v>
      </c>
      <c r="BB96">
        <f t="shared" si="162"/>
        <v>0</v>
      </c>
      <c r="BD96">
        <f t="shared" si="163"/>
        <v>0</v>
      </c>
      <c r="BE96">
        <f t="shared" si="164"/>
        <v>0</v>
      </c>
      <c r="BF96">
        <f t="shared" si="165"/>
        <v>0</v>
      </c>
      <c r="BG96">
        <f t="shared" si="166"/>
        <v>0</v>
      </c>
      <c r="BH96">
        <f t="shared" si="167"/>
        <v>0</v>
      </c>
      <c r="BI96">
        <f t="shared" si="168"/>
        <v>0</v>
      </c>
      <c r="BJ96">
        <f t="shared" si="169"/>
        <v>0</v>
      </c>
      <c r="BK96">
        <f t="shared" si="170"/>
        <v>0</v>
      </c>
      <c r="BL96">
        <f t="shared" si="171"/>
        <v>0</v>
      </c>
      <c r="BM96">
        <f t="shared" si="172"/>
        <v>0</v>
      </c>
      <c r="BN96">
        <f t="shared" si="173"/>
        <v>0</v>
      </c>
      <c r="BO96">
        <f t="shared" si="174"/>
        <v>0</v>
      </c>
      <c r="BP96">
        <f t="shared" si="175"/>
        <v>0</v>
      </c>
      <c r="BQ96" t="str">
        <f t="shared" si="176"/>
        <v>NA</v>
      </c>
    </row>
    <row r="97" spans="4:69" x14ac:dyDescent="0.15">
      <c r="O97">
        <f t="shared" si="134"/>
        <v>0</v>
      </c>
      <c r="V97" s="37">
        <v>12</v>
      </c>
      <c r="W97" s="37">
        <v>4</v>
      </c>
      <c r="X97" s="15">
        <v>0</v>
      </c>
      <c r="Z97" s="14" t="str">
        <f t="shared" si="135"/>
        <v>NA</v>
      </c>
      <c r="AA97" s="14" t="str">
        <f t="shared" si="136"/>
        <v>NA</v>
      </c>
      <c r="AB97" s="14" t="str">
        <f t="shared" si="137"/>
        <v>NA</v>
      </c>
      <c r="AC97" s="14" t="str">
        <f t="shared" si="138"/>
        <v>NA</v>
      </c>
      <c r="AD97" s="14" t="str">
        <f t="shared" si="139"/>
        <v>NA</v>
      </c>
      <c r="AE97" s="14" t="str">
        <f t="shared" si="140"/>
        <v>NA</v>
      </c>
      <c r="AF97" s="14" t="str">
        <f t="shared" si="141"/>
        <v>NA</v>
      </c>
      <c r="AG97" s="14" t="str">
        <f t="shared" si="142"/>
        <v>NA</v>
      </c>
      <c r="AH97" s="14" t="str">
        <f t="shared" si="143"/>
        <v>NA</v>
      </c>
      <c r="AI97" s="14" t="str">
        <f t="shared" si="144"/>
        <v>NA</v>
      </c>
      <c r="AJ97" s="14" t="str">
        <f t="shared" si="145"/>
        <v>NA</v>
      </c>
      <c r="AK97" s="14" t="str">
        <f t="shared" si="146"/>
        <v>NA</v>
      </c>
      <c r="AL97" s="14">
        <f t="shared" si="147"/>
        <v>0</v>
      </c>
      <c r="AM97" s="14" t="str">
        <f t="shared" si="148"/>
        <v>NA</v>
      </c>
      <c r="AN97" s="11" t="str">
        <f t="shared" si="149"/>
        <v>NA</v>
      </c>
      <c r="AP97">
        <f t="shared" si="150"/>
        <v>0</v>
      </c>
      <c r="AQ97">
        <f t="shared" si="151"/>
        <v>0</v>
      </c>
      <c r="AR97">
        <f t="shared" si="152"/>
        <v>0</v>
      </c>
      <c r="AS97">
        <f t="shared" si="153"/>
        <v>0</v>
      </c>
      <c r="AT97">
        <f t="shared" si="154"/>
        <v>0</v>
      </c>
      <c r="AU97">
        <f t="shared" si="155"/>
        <v>0</v>
      </c>
      <c r="AV97">
        <f t="shared" si="156"/>
        <v>0</v>
      </c>
      <c r="AW97">
        <f t="shared" si="157"/>
        <v>0</v>
      </c>
      <c r="AX97">
        <f t="shared" si="158"/>
        <v>0</v>
      </c>
      <c r="AY97">
        <f t="shared" si="159"/>
        <v>0</v>
      </c>
      <c r="AZ97">
        <f t="shared" si="160"/>
        <v>0</v>
      </c>
      <c r="BA97">
        <f t="shared" si="161"/>
        <v>0</v>
      </c>
      <c r="BB97">
        <f t="shared" si="162"/>
        <v>0</v>
      </c>
      <c r="BD97">
        <f t="shared" si="163"/>
        <v>0</v>
      </c>
      <c r="BE97">
        <f t="shared" si="164"/>
        <v>0</v>
      </c>
      <c r="BF97">
        <f t="shared" si="165"/>
        <v>0</v>
      </c>
      <c r="BG97">
        <f t="shared" si="166"/>
        <v>0</v>
      </c>
      <c r="BH97">
        <f t="shared" si="167"/>
        <v>0</v>
      </c>
      <c r="BI97">
        <f t="shared" si="168"/>
        <v>0</v>
      </c>
      <c r="BJ97">
        <f t="shared" si="169"/>
        <v>0</v>
      </c>
      <c r="BK97">
        <f t="shared" si="170"/>
        <v>0</v>
      </c>
      <c r="BL97">
        <f t="shared" si="171"/>
        <v>0</v>
      </c>
      <c r="BM97">
        <f t="shared" si="172"/>
        <v>0</v>
      </c>
      <c r="BN97">
        <f t="shared" si="173"/>
        <v>0</v>
      </c>
      <c r="BO97">
        <f t="shared" si="174"/>
        <v>0</v>
      </c>
      <c r="BP97">
        <f t="shared" si="175"/>
        <v>0</v>
      </c>
      <c r="BQ97" t="str">
        <f t="shared" si="176"/>
        <v>NA</v>
      </c>
    </row>
    <row r="98" spans="4:69" x14ac:dyDescent="0.15">
      <c r="O98">
        <f t="shared" si="134"/>
        <v>0</v>
      </c>
      <c r="V98" s="37">
        <v>12</v>
      </c>
      <c r="W98" s="37">
        <v>4</v>
      </c>
      <c r="X98" s="15">
        <v>0</v>
      </c>
      <c r="Z98" s="14" t="str">
        <f t="shared" si="135"/>
        <v>NA</v>
      </c>
      <c r="AA98" s="14" t="str">
        <f t="shared" si="136"/>
        <v>NA</v>
      </c>
      <c r="AB98" s="14" t="str">
        <f t="shared" si="137"/>
        <v>NA</v>
      </c>
      <c r="AC98" s="14" t="str">
        <f t="shared" si="138"/>
        <v>NA</v>
      </c>
      <c r="AD98" s="14" t="str">
        <f t="shared" si="139"/>
        <v>NA</v>
      </c>
      <c r="AE98" s="14" t="str">
        <f t="shared" si="140"/>
        <v>NA</v>
      </c>
      <c r="AF98" s="14" t="str">
        <f t="shared" si="141"/>
        <v>NA</v>
      </c>
      <c r="AG98" s="14" t="str">
        <f t="shared" si="142"/>
        <v>NA</v>
      </c>
      <c r="AH98" s="14" t="str">
        <f t="shared" si="143"/>
        <v>NA</v>
      </c>
      <c r="AI98" s="14" t="str">
        <f t="shared" si="144"/>
        <v>NA</v>
      </c>
      <c r="AJ98" s="14" t="str">
        <f t="shared" si="145"/>
        <v>NA</v>
      </c>
      <c r="AK98" s="14" t="str">
        <f t="shared" si="146"/>
        <v>NA</v>
      </c>
      <c r="AL98" s="14">
        <f t="shared" si="147"/>
        <v>0</v>
      </c>
      <c r="AM98" s="14" t="str">
        <f t="shared" si="148"/>
        <v>NA</v>
      </c>
      <c r="AN98" s="11" t="str">
        <f t="shared" si="149"/>
        <v>NA</v>
      </c>
      <c r="AP98">
        <f t="shared" si="150"/>
        <v>0</v>
      </c>
      <c r="AQ98">
        <f t="shared" si="151"/>
        <v>0</v>
      </c>
      <c r="AR98">
        <f t="shared" si="152"/>
        <v>0</v>
      </c>
      <c r="AS98">
        <f t="shared" si="153"/>
        <v>0</v>
      </c>
      <c r="AT98">
        <f t="shared" si="154"/>
        <v>0</v>
      </c>
      <c r="AU98">
        <f t="shared" si="155"/>
        <v>0</v>
      </c>
      <c r="AV98">
        <f t="shared" si="156"/>
        <v>0</v>
      </c>
      <c r="AW98">
        <f t="shared" si="157"/>
        <v>0</v>
      </c>
      <c r="AX98">
        <f t="shared" si="158"/>
        <v>0</v>
      </c>
      <c r="AY98">
        <f t="shared" si="159"/>
        <v>0</v>
      </c>
      <c r="AZ98">
        <f t="shared" si="160"/>
        <v>0</v>
      </c>
      <c r="BA98">
        <f t="shared" si="161"/>
        <v>0</v>
      </c>
      <c r="BB98">
        <f t="shared" si="162"/>
        <v>0</v>
      </c>
      <c r="BD98">
        <f t="shared" si="163"/>
        <v>0</v>
      </c>
      <c r="BE98">
        <f t="shared" si="164"/>
        <v>0</v>
      </c>
      <c r="BF98">
        <f t="shared" si="165"/>
        <v>0</v>
      </c>
      <c r="BG98">
        <f t="shared" si="166"/>
        <v>0</v>
      </c>
      <c r="BH98">
        <f t="shared" si="167"/>
        <v>0</v>
      </c>
      <c r="BI98">
        <f t="shared" si="168"/>
        <v>0</v>
      </c>
      <c r="BJ98">
        <f t="shared" si="169"/>
        <v>0</v>
      </c>
      <c r="BK98">
        <f t="shared" si="170"/>
        <v>0</v>
      </c>
      <c r="BL98">
        <f t="shared" si="171"/>
        <v>0</v>
      </c>
      <c r="BM98">
        <f t="shared" si="172"/>
        <v>0</v>
      </c>
      <c r="BN98">
        <f t="shared" si="173"/>
        <v>0</v>
      </c>
      <c r="BO98">
        <f t="shared" si="174"/>
        <v>0</v>
      </c>
      <c r="BP98">
        <f t="shared" si="175"/>
        <v>0</v>
      </c>
      <c r="BQ98" t="str">
        <f t="shared" si="176"/>
        <v>NA</v>
      </c>
    </row>
    <row r="99" spans="4:69" x14ac:dyDescent="0.15">
      <c r="O99">
        <f t="shared" si="134"/>
        <v>0</v>
      </c>
      <c r="V99" s="37">
        <v>12</v>
      </c>
      <c r="W99" s="37">
        <v>4</v>
      </c>
      <c r="X99" s="15">
        <v>0</v>
      </c>
      <c r="Z99" s="14" t="str">
        <f t="shared" si="135"/>
        <v>NA</v>
      </c>
      <c r="AA99" s="14" t="str">
        <f t="shared" si="136"/>
        <v>NA</v>
      </c>
      <c r="AB99" s="14" t="str">
        <f t="shared" si="137"/>
        <v>NA</v>
      </c>
      <c r="AC99" s="14" t="str">
        <f t="shared" si="138"/>
        <v>NA</v>
      </c>
      <c r="AD99" s="14" t="str">
        <f t="shared" si="139"/>
        <v>NA</v>
      </c>
      <c r="AE99" s="14" t="str">
        <f t="shared" si="140"/>
        <v>NA</v>
      </c>
      <c r="AF99" s="14" t="str">
        <f t="shared" si="141"/>
        <v>NA</v>
      </c>
      <c r="AG99" s="14" t="str">
        <f t="shared" si="142"/>
        <v>NA</v>
      </c>
      <c r="AH99" s="14" t="str">
        <f t="shared" si="143"/>
        <v>NA</v>
      </c>
      <c r="AI99" s="14" t="str">
        <f t="shared" si="144"/>
        <v>NA</v>
      </c>
      <c r="AJ99" s="14" t="str">
        <f t="shared" si="145"/>
        <v>NA</v>
      </c>
      <c r="AK99" s="14" t="str">
        <f t="shared" si="146"/>
        <v>NA</v>
      </c>
      <c r="AL99" s="14">
        <f t="shared" si="147"/>
        <v>0</v>
      </c>
      <c r="AM99" s="14" t="str">
        <f t="shared" si="148"/>
        <v>NA</v>
      </c>
      <c r="AN99" s="11" t="str">
        <f t="shared" si="149"/>
        <v>NA</v>
      </c>
      <c r="AP99">
        <f t="shared" si="150"/>
        <v>0</v>
      </c>
      <c r="AQ99">
        <f t="shared" si="151"/>
        <v>0</v>
      </c>
      <c r="AR99">
        <f t="shared" si="152"/>
        <v>0</v>
      </c>
      <c r="AS99">
        <f t="shared" si="153"/>
        <v>0</v>
      </c>
      <c r="AT99">
        <f t="shared" si="154"/>
        <v>0</v>
      </c>
      <c r="AU99">
        <f t="shared" si="155"/>
        <v>0</v>
      </c>
      <c r="AV99">
        <f t="shared" si="156"/>
        <v>0</v>
      </c>
      <c r="AW99">
        <f t="shared" si="157"/>
        <v>0</v>
      </c>
      <c r="AX99">
        <f t="shared" si="158"/>
        <v>0</v>
      </c>
      <c r="AY99">
        <f t="shared" si="159"/>
        <v>0</v>
      </c>
      <c r="AZ99">
        <f t="shared" si="160"/>
        <v>0</v>
      </c>
      <c r="BA99">
        <f t="shared" si="161"/>
        <v>0</v>
      </c>
      <c r="BB99">
        <f t="shared" si="162"/>
        <v>0</v>
      </c>
      <c r="BD99">
        <f t="shared" si="163"/>
        <v>0</v>
      </c>
      <c r="BE99">
        <f t="shared" si="164"/>
        <v>0</v>
      </c>
      <c r="BF99">
        <f t="shared" si="165"/>
        <v>0</v>
      </c>
      <c r="BG99">
        <f t="shared" si="166"/>
        <v>0</v>
      </c>
      <c r="BH99">
        <f t="shared" si="167"/>
        <v>0</v>
      </c>
      <c r="BI99">
        <f t="shared" si="168"/>
        <v>0</v>
      </c>
      <c r="BJ99">
        <f t="shared" si="169"/>
        <v>0</v>
      </c>
      <c r="BK99">
        <f t="shared" si="170"/>
        <v>0</v>
      </c>
      <c r="BL99">
        <f t="shared" si="171"/>
        <v>0</v>
      </c>
      <c r="BM99">
        <f t="shared" si="172"/>
        <v>0</v>
      </c>
      <c r="BN99">
        <f t="shared" si="173"/>
        <v>0</v>
      </c>
      <c r="BO99">
        <f t="shared" si="174"/>
        <v>0</v>
      </c>
      <c r="BP99">
        <f t="shared" si="175"/>
        <v>0</v>
      </c>
      <c r="BQ99" t="str">
        <f t="shared" si="176"/>
        <v>NA</v>
      </c>
    </row>
    <row r="100" spans="4:69" x14ac:dyDescent="0.15">
      <c r="O100">
        <f t="shared" ref="O100:O135" si="177">SUM(D100:N100)</f>
        <v>0</v>
      </c>
      <c r="V100" s="39">
        <v>12</v>
      </c>
      <c r="W100" s="39">
        <v>4</v>
      </c>
      <c r="X100" s="15">
        <v>0</v>
      </c>
      <c r="Z100" s="14" t="str">
        <f t="shared" ref="Z100:Z135" si="178">IFERROR(BD100*$BQ100,"NA")</f>
        <v>NA</v>
      </c>
      <c r="AA100" s="14" t="str">
        <f t="shared" ref="AA100:AA135" si="179">IFERROR(BE100*$BQ100,"NA")</f>
        <v>NA</v>
      </c>
      <c r="AB100" s="14" t="str">
        <f t="shared" ref="AB100:AB135" si="180">IFERROR(BF100*$BQ100,"NA")</f>
        <v>NA</v>
      </c>
      <c r="AC100" s="14" t="str">
        <f t="shared" ref="AC100:AC135" si="181">IFERROR(BG100*$BQ100,"NA")</f>
        <v>NA</v>
      </c>
      <c r="AD100" s="14" t="str">
        <f t="shared" ref="AD100:AD135" si="182">IFERROR(IF(OR($X100="spinel", $X100="Spinel", $X100="SPINEL"),((BH100+BI100)*BQ100-AE100),BI100*$BQ100),"NA")</f>
        <v>NA</v>
      </c>
      <c r="AE100" s="14" t="str">
        <f t="shared" ref="AE100:AE135" si="183">IFERROR(IF(OR($X100="spinel", $X100="Spinel", $X100="SPINEL"),(1-AF100-AG100-AH100-AI100),BH100*$BQ100),"NA")</f>
        <v>NA</v>
      </c>
      <c r="AF100" s="14" t="str">
        <f t="shared" ref="AF100:AF135" si="184">IFERROR(BJ100*$BQ100,"NA")</f>
        <v>NA</v>
      </c>
      <c r="AG100" s="14" t="str">
        <f t="shared" ref="AG100:AG135" si="185">IFERROR(BK100*$BQ100,"NA")</f>
        <v>NA</v>
      </c>
      <c r="AH100" s="14" t="str">
        <f t="shared" ref="AH100:AH135" si="186">IFERROR(BL100*$BQ100,"NA")</f>
        <v>NA</v>
      </c>
      <c r="AI100" s="14" t="str">
        <f t="shared" ref="AI100:AI135" si="187">IFERROR(BM100*$BQ100,"NA")</f>
        <v>NA</v>
      </c>
      <c r="AJ100" s="14" t="str">
        <f t="shared" ref="AJ100:AJ135" si="188">IFERROR(BN100*$BQ100,"NA")</f>
        <v>NA</v>
      </c>
      <c r="AK100" s="14" t="str">
        <f t="shared" ref="AK100:AK135" si="189">IFERROR(BO100*$BQ100,"NA")</f>
        <v>NA</v>
      </c>
      <c r="AL100" s="14">
        <f t="shared" ref="AL100:AL135" si="190">IFERROR(SUM(Z100:AK100),"NA")</f>
        <v>0</v>
      </c>
      <c r="AM100" s="14" t="str">
        <f t="shared" ref="AM100:AM135" si="191">IFERROR(AF100/(AF100+AE100),"NA")</f>
        <v>NA</v>
      </c>
      <c r="AN100" s="11" t="str">
        <f t="shared" ref="AN100:AN135" si="192">IFERROR(AD100/(AD100+AE100),"NA")</f>
        <v>NA</v>
      </c>
      <c r="AP100">
        <f t="shared" ref="AP100:AP135" si="193">D100</f>
        <v>0</v>
      </c>
      <c r="AQ100">
        <f t="shared" ref="AQ100:AQ135" si="194">E100</f>
        <v>0</v>
      </c>
      <c r="AR100">
        <f t="shared" ref="AR100:AR135" si="195">F100</f>
        <v>0</v>
      </c>
      <c r="AS100">
        <f t="shared" ref="AS100:AS135" si="196">G100</f>
        <v>0</v>
      </c>
      <c r="AT100">
        <f t="shared" ref="AT100:AT135" si="197">BI100*AT$1/2</f>
        <v>0</v>
      </c>
      <c r="AU100">
        <f t="shared" ref="AU100:AU135" si="198">BH100*AU$1</f>
        <v>0</v>
      </c>
      <c r="AV100">
        <f t="shared" ref="AV100:AV135" si="199">I100</f>
        <v>0</v>
      </c>
      <c r="AW100">
        <f t="shared" ref="AW100:AW135" si="200">J100</f>
        <v>0</v>
      </c>
      <c r="AX100">
        <f t="shared" ref="AX100:AX135" si="201">K100</f>
        <v>0</v>
      </c>
      <c r="AY100">
        <f t="shared" ref="AY100:AY135" si="202">L100</f>
        <v>0</v>
      </c>
      <c r="AZ100">
        <f t="shared" ref="AZ100:AZ135" si="203">M100</f>
        <v>0</v>
      </c>
      <c r="BA100">
        <f t="shared" ref="BA100:BA135" si="204">N100</f>
        <v>0</v>
      </c>
      <c r="BB100">
        <f t="shared" ref="BB100:BB135" si="205">SUM(AP100:BA100)</f>
        <v>0</v>
      </c>
      <c r="BD100">
        <f t="shared" ref="BD100:BD135" si="206">D100/AP$1</f>
        <v>0</v>
      </c>
      <c r="BE100">
        <f t="shared" ref="BE100:BE135" si="207">E100/AQ$1</f>
        <v>0</v>
      </c>
      <c r="BF100">
        <f t="shared" ref="BF100:BF135" si="208">F100/AR$1*2</f>
        <v>0</v>
      </c>
      <c r="BG100">
        <f t="shared" ref="BG100:BG135" si="209">G100/AS$1*2</f>
        <v>0</v>
      </c>
      <c r="BH100">
        <f t="shared" ref="BH100:BH135" si="210">IF(OR($X100="spinel", $X100="Spinel", $X100="SPINEL"),H100/AU$1,H100/AU$1*(1-$X100))</f>
        <v>0</v>
      </c>
      <c r="BI100">
        <f t="shared" ref="BI100:BI135" si="211">IF(OR($X100="spinel", $X100="Spinel", $X100="SPINEL"),0,H100/AU$1*$X100)</f>
        <v>0</v>
      </c>
      <c r="BJ100">
        <f t="shared" ref="BJ100:BJ135" si="212">I100/AV$1</f>
        <v>0</v>
      </c>
      <c r="BK100">
        <f t="shared" ref="BK100:BK135" si="213">J100/AW$1</f>
        <v>0</v>
      </c>
      <c r="BL100">
        <f t="shared" ref="BL100:BL135" si="214">K100/AX$1</f>
        <v>0</v>
      </c>
      <c r="BM100">
        <f t="shared" ref="BM100:BM135" si="215">L100/AY$1</f>
        <v>0</v>
      </c>
      <c r="BN100">
        <f t="shared" ref="BN100:BN135" si="216">M100/AZ$1*2</f>
        <v>0</v>
      </c>
      <c r="BO100">
        <f t="shared" ref="BO100:BO135" si="217">N100/BA$1*2</f>
        <v>0</v>
      </c>
      <c r="BP100">
        <f t="shared" ref="BP100:BP135" si="218">SUM(BD100:BO100)</f>
        <v>0</v>
      </c>
      <c r="BQ100" t="str">
        <f t="shared" ref="BQ100:BQ135" si="219">IFERROR(IF(OR($U100="Total",$U100="total", $U100="TOTAL"),$W100/$BP100,V100/(BD100*4+BE100*4+BF100*3+BG100*3+BH100*2+BI100*3+BJ100*2+BK100*2+BL100*2+BM100*2+BN100+BO100)),"NA")</f>
        <v>NA</v>
      </c>
    </row>
    <row r="101" spans="4:69" x14ac:dyDescent="0.15">
      <c r="O101">
        <f t="shared" si="177"/>
        <v>0</v>
      </c>
      <c r="V101" s="39">
        <v>12</v>
      </c>
      <c r="W101" s="39">
        <v>4</v>
      </c>
      <c r="X101" s="15">
        <v>0</v>
      </c>
      <c r="Z101" s="14" t="str">
        <f t="shared" si="178"/>
        <v>NA</v>
      </c>
      <c r="AA101" s="14" t="str">
        <f t="shared" si="179"/>
        <v>NA</v>
      </c>
      <c r="AB101" s="14" t="str">
        <f t="shared" si="180"/>
        <v>NA</v>
      </c>
      <c r="AC101" s="14" t="str">
        <f t="shared" si="181"/>
        <v>NA</v>
      </c>
      <c r="AD101" s="14" t="str">
        <f t="shared" si="182"/>
        <v>NA</v>
      </c>
      <c r="AE101" s="14" t="str">
        <f t="shared" si="183"/>
        <v>NA</v>
      </c>
      <c r="AF101" s="14" t="str">
        <f t="shared" si="184"/>
        <v>NA</v>
      </c>
      <c r="AG101" s="14" t="str">
        <f t="shared" si="185"/>
        <v>NA</v>
      </c>
      <c r="AH101" s="14" t="str">
        <f t="shared" si="186"/>
        <v>NA</v>
      </c>
      <c r="AI101" s="14" t="str">
        <f t="shared" si="187"/>
        <v>NA</v>
      </c>
      <c r="AJ101" s="14" t="str">
        <f t="shared" si="188"/>
        <v>NA</v>
      </c>
      <c r="AK101" s="14" t="str">
        <f t="shared" si="189"/>
        <v>NA</v>
      </c>
      <c r="AL101" s="14">
        <f t="shared" si="190"/>
        <v>0</v>
      </c>
      <c r="AM101" s="14" t="str">
        <f t="shared" si="191"/>
        <v>NA</v>
      </c>
      <c r="AN101" s="11" t="str">
        <f t="shared" si="192"/>
        <v>NA</v>
      </c>
      <c r="AP101">
        <f t="shared" si="193"/>
        <v>0</v>
      </c>
      <c r="AQ101">
        <f t="shared" si="194"/>
        <v>0</v>
      </c>
      <c r="AR101">
        <f t="shared" si="195"/>
        <v>0</v>
      </c>
      <c r="AS101">
        <f t="shared" si="196"/>
        <v>0</v>
      </c>
      <c r="AT101">
        <f t="shared" si="197"/>
        <v>0</v>
      </c>
      <c r="AU101">
        <f t="shared" si="198"/>
        <v>0</v>
      </c>
      <c r="AV101">
        <f t="shared" si="199"/>
        <v>0</v>
      </c>
      <c r="AW101">
        <f t="shared" si="200"/>
        <v>0</v>
      </c>
      <c r="AX101">
        <f t="shared" si="201"/>
        <v>0</v>
      </c>
      <c r="AY101">
        <f t="shared" si="202"/>
        <v>0</v>
      </c>
      <c r="AZ101">
        <f t="shared" si="203"/>
        <v>0</v>
      </c>
      <c r="BA101">
        <f t="shared" si="204"/>
        <v>0</v>
      </c>
      <c r="BB101">
        <f t="shared" si="205"/>
        <v>0</v>
      </c>
      <c r="BD101">
        <f t="shared" si="206"/>
        <v>0</v>
      </c>
      <c r="BE101">
        <f t="shared" si="207"/>
        <v>0</v>
      </c>
      <c r="BF101">
        <f t="shared" si="208"/>
        <v>0</v>
      </c>
      <c r="BG101">
        <f t="shared" si="209"/>
        <v>0</v>
      </c>
      <c r="BH101">
        <f t="shared" si="210"/>
        <v>0</v>
      </c>
      <c r="BI101">
        <f t="shared" si="211"/>
        <v>0</v>
      </c>
      <c r="BJ101">
        <f t="shared" si="212"/>
        <v>0</v>
      </c>
      <c r="BK101">
        <f t="shared" si="213"/>
        <v>0</v>
      </c>
      <c r="BL101">
        <f t="shared" si="214"/>
        <v>0</v>
      </c>
      <c r="BM101">
        <f t="shared" si="215"/>
        <v>0</v>
      </c>
      <c r="BN101">
        <f t="shared" si="216"/>
        <v>0</v>
      </c>
      <c r="BO101">
        <f t="shared" si="217"/>
        <v>0</v>
      </c>
      <c r="BP101">
        <f t="shared" si="218"/>
        <v>0</v>
      </c>
      <c r="BQ101" t="str">
        <f t="shared" si="219"/>
        <v>NA</v>
      </c>
    </row>
    <row r="102" spans="4:69" x14ac:dyDescent="0.15">
      <c r="O102">
        <f t="shared" si="177"/>
        <v>0</v>
      </c>
      <c r="V102" s="39">
        <v>12</v>
      </c>
      <c r="W102" s="39">
        <v>4</v>
      </c>
      <c r="X102" s="15">
        <v>0</v>
      </c>
      <c r="Z102" s="14" t="str">
        <f t="shared" si="178"/>
        <v>NA</v>
      </c>
      <c r="AA102" s="14" t="str">
        <f t="shared" si="179"/>
        <v>NA</v>
      </c>
      <c r="AB102" s="14" t="str">
        <f t="shared" si="180"/>
        <v>NA</v>
      </c>
      <c r="AC102" s="14" t="str">
        <f t="shared" si="181"/>
        <v>NA</v>
      </c>
      <c r="AD102" s="14" t="str">
        <f t="shared" si="182"/>
        <v>NA</v>
      </c>
      <c r="AE102" s="14" t="str">
        <f t="shared" si="183"/>
        <v>NA</v>
      </c>
      <c r="AF102" s="14" t="str">
        <f t="shared" si="184"/>
        <v>NA</v>
      </c>
      <c r="AG102" s="14" t="str">
        <f t="shared" si="185"/>
        <v>NA</v>
      </c>
      <c r="AH102" s="14" t="str">
        <f t="shared" si="186"/>
        <v>NA</v>
      </c>
      <c r="AI102" s="14" t="str">
        <f t="shared" si="187"/>
        <v>NA</v>
      </c>
      <c r="AJ102" s="14" t="str">
        <f t="shared" si="188"/>
        <v>NA</v>
      </c>
      <c r="AK102" s="14" t="str">
        <f t="shared" si="189"/>
        <v>NA</v>
      </c>
      <c r="AL102" s="14">
        <f t="shared" si="190"/>
        <v>0</v>
      </c>
      <c r="AM102" s="14" t="str">
        <f t="shared" si="191"/>
        <v>NA</v>
      </c>
      <c r="AN102" s="11" t="str">
        <f t="shared" si="192"/>
        <v>NA</v>
      </c>
      <c r="AP102">
        <f t="shared" si="193"/>
        <v>0</v>
      </c>
      <c r="AQ102">
        <f t="shared" si="194"/>
        <v>0</v>
      </c>
      <c r="AR102">
        <f t="shared" si="195"/>
        <v>0</v>
      </c>
      <c r="AS102">
        <f t="shared" si="196"/>
        <v>0</v>
      </c>
      <c r="AT102">
        <f t="shared" si="197"/>
        <v>0</v>
      </c>
      <c r="AU102">
        <f t="shared" si="198"/>
        <v>0</v>
      </c>
      <c r="AV102">
        <f t="shared" si="199"/>
        <v>0</v>
      </c>
      <c r="AW102">
        <f t="shared" si="200"/>
        <v>0</v>
      </c>
      <c r="AX102">
        <f t="shared" si="201"/>
        <v>0</v>
      </c>
      <c r="AY102">
        <f t="shared" si="202"/>
        <v>0</v>
      </c>
      <c r="AZ102">
        <f t="shared" si="203"/>
        <v>0</v>
      </c>
      <c r="BA102">
        <f t="shared" si="204"/>
        <v>0</v>
      </c>
      <c r="BB102">
        <f t="shared" si="205"/>
        <v>0</v>
      </c>
      <c r="BD102">
        <f t="shared" si="206"/>
        <v>0</v>
      </c>
      <c r="BE102">
        <f t="shared" si="207"/>
        <v>0</v>
      </c>
      <c r="BF102">
        <f t="shared" si="208"/>
        <v>0</v>
      </c>
      <c r="BG102">
        <f t="shared" si="209"/>
        <v>0</v>
      </c>
      <c r="BH102">
        <f t="shared" si="210"/>
        <v>0</v>
      </c>
      <c r="BI102">
        <f t="shared" si="211"/>
        <v>0</v>
      </c>
      <c r="BJ102">
        <f t="shared" si="212"/>
        <v>0</v>
      </c>
      <c r="BK102">
        <f t="shared" si="213"/>
        <v>0</v>
      </c>
      <c r="BL102">
        <f t="shared" si="214"/>
        <v>0</v>
      </c>
      <c r="BM102">
        <f t="shared" si="215"/>
        <v>0</v>
      </c>
      <c r="BN102">
        <f t="shared" si="216"/>
        <v>0</v>
      </c>
      <c r="BO102">
        <f t="shared" si="217"/>
        <v>0</v>
      </c>
      <c r="BP102">
        <f t="shared" si="218"/>
        <v>0</v>
      </c>
      <c r="BQ102" t="str">
        <f t="shared" si="219"/>
        <v>NA</v>
      </c>
    </row>
    <row r="103" spans="4:69" x14ac:dyDescent="0.15">
      <c r="O103">
        <f t="shared" si="177"/>
        <v>0</v>
      </c>
      <c r="V103" s="39">
        <v>12</v>
      </c>
      <c r="W103" s="39">
        <v>4</v>
      </c>
      <c r="X103" s="15">
        <v>0</v>
      </c>
      <c r="Z103" s="14" t="str">
        <f t="shared" si="178"/>
        <v>NA</v>
      </c>
      <c r="AA103" s="14" t="str">
        <f t="shared" si="179"/>
        <v>NA</v>
      </c>
      <c r="AB103" s="14" t="str">
        <f t="shared" si="180"/>
        <v>NA</v>
      </c>
      <c r="AC103" s="14" t="str">
        <f t="shared" si="181"/>
        <v>NA</v>
      </c>
      <c r="AD103" s="14" t="str">
        <f t="shared" si="182"/>
        <v>NA</v>
      </c>
      <c r="AE103" s="14" t="str">
        <f t="shared" si="183"/>
        <v>NA</v>
      </c>
      <c r="AF103" s="14" t="str">
        <f t="shared" si="184"/>
        <v>NA</v>
      </c>
      <c r="AG103" s="14" t="str">
        <f t="shared" si="185"/>
        <v>NA</v>
      </c>
      <c r="AH103" s="14" t="str">
        <f t="shared" si="186"/>
        <v>NA</v>
      </c>
      <c r="AI103" s="14" t="str">
        <f t="shared" si="187"/>
        <v>NA</v>
      </c>
      <c r="AJ103" s="14" t="str">
        <f t="shared" si="188"/>
        <v>NA</v>
      </c>
      <c r="AK103" s="14" t="str">
        <f t="shared" si="189"/>
        <v>NA</v>
      </c>
      <c r="AL103" s="14">
        <f t="shared" si="190"/>
        <v>0</v>
      </c>
      <c r="AM103" s="14" t="str">
        <f t="shared" si="191"/>
        <v>NA</v>
      </c>
      <c r="AN103" s="11" t="str">
        <f t="shared" si="192"/>
        <v>NA</v>
      </c>
      <c r="AP103">
        <f t="shared" si="193"/>
        <v>0</v>
      </c>
      <c r="AQ103">
        <f t="shared" si="194"/>
        <v>0</v>
      </c>
      <c r="AR103">
        <f t="shared" si="195"/>
        <v>0</v>
      </c>
      <c r="AS103">
        <f t="shared" si="196"/>
        <v>0</v>
      </c>
      <c r="AT103">
        <f t="shared" si="197"/>
        <v>0</v>
      </c>
      <c r="AU103">
        <f t="shared" si="198"/>
        <v>0</v>
      </c>
      <c r="AV103">
        <f t="shared" si="199"/>
        <v>0</v>
      </c>
      <c r="AW103">
        <f t="shared" si="200"/>
        <v>0</v>
      </c>
      <c r="AX103">
        <f t="shared" si="201"/>
        <v>0</v>
      </c>
      <c r="AY103">
        <f t="shared" si="202"/>
        <v>0</v>
      </c>
      <c r="AZ103">
        <f t="shared" si="203"/>
        <v>0</v>
      </c>
      <c r="BA103">
        <f t="shared" si="204"/>
        <v>0</v>
      </c>
      <c r="BB103">
        <f t="shared" si="205"/>
        <v>0</v>
      </c>
      <c r="BD103">
        <f t="shared" si="206"/>
        <v>0</v>
      </c>
      <c r="BE103">
        <f t="shared" si="207"/>
        <v>0</v>
      </c>
      <c r="BF103">
        <f t="shared" si="208"/>
        <v>0</v>
      </c>
      <c r="BG103">
        <f t="shared" si="209"/>
        <v>0</v>
      </c>
      <c r="BH103">
        <f t="shared" si="210"/>
        <v>0</v>
      </c>
      <c r="BI103">
        <f t="shared" si="211"/>
        <v>0</v>
      </c>
      <c r="BJ103">
        <f t="shared" si="212"/>
        <v>0</v>
      </c>
      <c r="BK103">
        <f t="shared" si="213"/>
        <v>0</v>
      </c>
      <c r="BL103">
        <f t="shared" si="214"/>
        <v>0</v>
      </c>
      <c r="BM103">
        <f t="shared" si="215"/>
        <v>0</v>
      </c>
      <c r="BN103">
        <f t="shared" si="216"/>
        <v>0</v>
      </c>
      <c r="BO103">
        <f t="shared" si="217"/>
        <v>0</v>
      </c>
      <c r="BP103">
        <f t="shared" si="218"/>
        <v>0</v>
      </c>
      <c r="BQ103" t="str">
        <f t="shared" si="219"/>
        <v>NA</v>
      </c>
    </row>
    <row r="104" spans="4:69" x14ac:dyDescent="0.15">
      <c r="O104">
        <f t="shared" si="177"/>
        <v>0</v>
      </c>
      <c r="V104" s="39">
        <v>12</v>
      </c>
      <c r="W104" s="39">
        <v>4</v>
      </c>
      <c r="X104" s="15">
        <v>0</v>
      </c>
      <c r="Z104" s="14" t="str">
        <f t="shared" si="178"/>
        <v>NA</v>
      </c>
      <c r="AA104" s="14" t="str">
        <f t="shared" si="179"/>
        <v>NA</v>
      </c>
      <c r="AB104" s="14" t="str">
        <f t="shared" si="180"/>
        <v>NA</v>
      </c>
      <c r="AC104" s="14" t="str">
        <f t="shared" si="181"/>
        <v>NA</v>
      </c>
      <c r="AD104" s="14" t="str">
        <f t="shared" si="182"/>
        <v>NA</v>
      </c>
      <c r="AE104" s="14" t="str">
        <f t="shared" si="183"/>
        <v>NA</v>
      </c>
      <c r="AF104" s="14" t="str">
        <f t="shared" si="184"/>
        <v>NA</v>
      </c>
      <c r="AG104" s="14" t="str">
        <f t="shared" si="185"/>
        <v>NA</v>
      </c>
      <c r="AH104" s="14" t="str">
        <f t="shared" si="186"/>
        <v>NA</v>
      </c>
      <c r="AI104" s="14" t="str">
        <f t="shared" si="187"/>
        <v>NA</v>
      </c>
      <c r="AJ104" s="14" t="str">
        <f t="shared" si="188"/>
        <v>NA</v>
      </c>
      <c r="AK104" s="14" t="str">
        <f t="shared" si="189"/>
        <v>NA</v>
      </c>
      <c r="AL104" s="14">
        <f t="shared" si="190"/>
        <v>0</v>
      </c>
      <c r="AM104" s="14" t="str">
        <f t="shared" si="191"/>
        <v>NA</v>
      </c>
      <c r="AN104" s="11" t="str">
        <f t="shared" si="192"/>
        <v>NA</v>
      </c>
      <c r="AP104">
        <f t="shared" si="193"/>
        <v>0</v>
      </c>
      <c r="AQ104">
        <f t="shared" si="194"/>
        <v>0</v>
      </c>
      <c r="AR104">
        <f t="shared" si="195"/>
        <v>0</v>
      </c>
      <c r="AS104">
        <f t="shared" si="196"/>
        <v>0</v>
      </c>
      <c r="AT104">
        <f t="shared" si="197"/>
        <v>0</v>
      </c>
      <c r="AU104">
        <f t="shared" si="198"/>
        <v>0</v>
      </c>
      <c r="AV104">
        <f t="shared" si="199"/>
        <v>0</v>
      </c>
      <c r="AW104">
        <f t="shared" si="200"/>
        <v>0</v>
      </c>
      <c r="AX104">
        <f t="shared" si="201"/>
        <v>0</v>
      </c>
      <c r="AY104">
        <f t="shared" si="202"/>
        <v>0</v>
      </c>
      <c r="AZ104">
        <f t="shared" si="203"/>
        <v>0</v>
      </c>
      <c r="BA104">
        <f t="shared" si="204"/>
        <v>0</v>
      </c>
      <c r="BB104">
        <f t="shared" si="205"/>
        <v>0</v>
      </c>
      <c r="BD104">
        <f t="shared" si="206"/>
        <v>0</v>
      </c>
      <c r="BE104">
        <f t="shared" si="207"/>
        <v>0</v>
      </c>
      <c r="BF104">
        <f t="shared" si="208"/>
        <v>0</v>
      </c>
      <c r="BG104">
        <f t="shared" si="209"/>
        <v>0</v>
      </c>
      <c r="BH104">
        <f t="shared" si="210"/>
        <v>0</v>
      </c>
      <c r="BI104">
        <f t="shared" si="211"/>
        <v>0</v>
      </c>
      <c r="BJ104">
        <f t="shared" si="212"/>
        <v>0</v>
      </c>
      <c r="BK104">
        <f t="shared" si="213"/>
        <v>0</v>
      </c>
      <c r="BL104">
        <f t="shared" si="214"/>
        <v>0</v>
      </c>
      <c r="BM104">
        <f t="shared" si="215"/>
        <v>0</v>
      </c>
      <c r="BN104">
        <f t="shared" si="216"/>
        <v>0</v>
      </c>
      <c r="BO104">
        <f t="shared" si="217"/>
        <v>0</v>
      </c>
      <c r="BP104">
        <f t="shared" si="218"/>
        <v>0</v>
      </c>
      <c r="BQ104" t="str">
        <f t="shared" si="219"/>
        <v>NA</v>
      </c>
    </row>
    <row r="105" spans="4:69" x14ac:dyDescent="0.15">
      <c r="O105">
        <f t="shared" si="177"/>
        <v>0</v>
      </c>
      <c r="V105" s="39">
        <v>12</v>
      </c>
      <c r="W105" s="39">
        <v>4</v>
      </c>
      <c r="X105" s="15">
        <v>0</v>
      </c>
      <c r="Z105" s="14" t="str">
        <f t="shared" si="178"/>
        <v>NA</v>
      </c>
      <c r="AA105" s="14" t="str">
        <f t="shared" si="179"/>
        <v>NA</v>
      </c>
      <c r="AB105" s="14" t="str">
        <f t="shared" si="180"/>
        <v>NA</v>
      </c>
      <c r="AC105" s="14" t="str">
        <f t="shared" si="181"/>
        <v>NA</v>
      </c>
      <c r="AD105" s="14" t="str">
        <f t="shared" si="182"/>
        <v>NA</v>
      </c>
      <c r="AE105" s="14" t="str">
        <f t="shared" si="183"/>
        <v>NA</v>
      </c>
      <c r="AF105" s="14" t="str">
        <f t="shared" si="184"/>
        <v>NA</v>
      </c>
      <c r="AG105" s="14" t="str">
        <f t="shared" si="185"/>
        <v>NA</v>
      </c>
      <c r="AH105" s="14" t="str">
        <f t="shared" si="186"/>
        <v>NA</v>
      </c>
      <c r="AI105" s="14" t="str">
        <f t="shared" si="187"/>
        <v>NA</v>
      </c>
      <c r="AJ105" s="14" t="str">
        <f t="shared" si="188"/>
        <v>NA</v>
      </c>
      <c r="AK105" s="14" t="str">
        <f t="shared" si="189"/>
        <v>NA</v>
      </c>
      <c r="AL105" s="14">
        <f t="shared" si="190"/>
        <v>0</v>
      </c>
      <c r="AM105" s="14" t="str">
        <f t="shared" si="191"/>
        <v>NA</v>
      </c>
      <c r="AN105" s="11" t="str">
        <f t="shared" si="192"/>
        <v>NA</v>
      </c>
      <c r="AP105">
        <f t="shared" si="193"/>
        <v>0</v>
      </c>
      <c r="AQ105">
        <f t="shared" si="194"/>
        <v>0</v>
      </c>
      <c r="AR105">
        <f t="shared" si="195"/>
        <v>0</v>
      </c>
      <c r="AS105">
        <f t="shared" si="196"/>
        <v>0</v>
      </c>
      <c r="AT105">
        <f t="shared" si="197"/>
        <v>0</v>
      </c>
      <c r="AU105">
        <f t="shared" si="198"/>
        <v>0</v>
      </c>
      <c r="AV105">
        <f t="shared" si="199"/>
        <v>0</v>
      </c>
      <c r="AW105">
        <f t="shared" si="200"/>
        <v>0</v>
      </c>
      <c r="AX105">
        <f t="shared" si="201"/>
        <v>0</v>
      </c>
      <c r="AY105">
        <f t="shared" si="202"/>
        <v>0</v>
      </c>
      <c r="AZ105">
        <f t="shared" si="203"/>
        <v>0</v>
      </c>
      <c r="BA105">
        <f t="shared" si="204"/>
        <v>0</v>
      </c>
      <c r="BB105">
        <f t="shared" si="205"/>
        <v>0</v>
      </c>
      <c r="BD105">
        <f t="shared" si="206"/>
        <v>0</v>
      </c>
      <c r="BE105">
        <f t="shared" si="207"/>
        <v>0</v>
      </c>
      <c r="BF105">
        <f t="shared" si="208"/>
        <v>0</v>
      </c>
      <c r="BG105">
        <f t="shared" si="209"/>
        <v>0</v>
      </c>
      <c r="BH105">
        <f t="shared" si="210"/>
        <v>0</v>
      </c>
      <c r="BI105">
        <f t="shared" si="211"/>
        <v>0</v>
      </c>
      <c r="BJ105">
        <f t="shared" si="212"/>
        <v>0</v>
      </c>
      <c r="BK105">
        <f t="shared" si="213"/>
        <v>0</v>
      </c>
      <c r="BL105">
        <f t="shared" si="214"/>
        <v>0</v>
      </c>
      <c r="BM105">
        <f t="shared" si="215"/>
        <v>0</v>
      </c>
      <c r="BN105">
        <f t="shared" si="216"/>
        <v>0</v>
      </c>
      <c r="BO105">
        <f t="shared" si="217"/>
        <v>0</v>
      </c>
      <c r="BP105">
        <f t="shared" si="218"/>
        <v>0</v>
      </c>
      <c r="BQ105" t="str">
        <f t="shared" si="219"/>
        <v>NA</v>
      </c>
    </row>
    <row r="106" spans="4:69" x14ac:dyDescent="0.15">
      <c r="O106">
        <f t="shared" si="177"/>
        <v>0</v>
      </c>
      <c r="V106" s="39">
        <v>12</v>
      </c>
      <c r="W106" s="39">
        <v>4</v>
      </c>
      <c r="X106" s="15">
        <v>0</v>
      </c>
      <c r="Z106" s="14" t="str">
        <f t="shared" si="178"/>
        <v>NA</v>
      </c>
      <c r="AA106" s="14" t="str">
        <f t="shared" si="179"/>
        <v>NA</v>
      </c>
      <c r="AB106" s="14" t="str">
        <f t="shared" si="180"/>
        <v>NA</v>
      </c>
      <c r="AC106" s="14" t="str">
        <f t="shared" si="181"/>
        <v>NA</v>
      </c>
      <c r="AD106" s="14" t="str">
        <f t="shared" si="182"/>
        <v>NA</v>
      </c>
      <c r="AE106" s="14" t="str">
        <f t="shared" si="183"/>
        <v>NA</v>
      </c>
      <c r="AF106" s="14" t="str">
        <f t="shared" si="184"/>
        <v>NA</v>
      </c>
      <c r="AG106" s="14" t="str">
        <f t="shared" si="185"/>
        <v>NA</v>
      </c>
      <c r="AH106" s="14" t="str">
        <f t="shared" si="186"/>
        <v>NA</v>
      </c>
      <c r="AI106" s="14" t="str">
        <f t="shared" si="187"/>
        <v>NA</v>
      </c>
      <c r="AJ106" s="14" t="str">
        <f t="shared" si="188"/>
        <v>NA</v>
      </c>
      <c r="AK106" s="14" t="str">
        <f t="shared" si="189"/>
        <v>NA</v>
      </c>
      <c r="AL106" s="14">
        <f t="shared" si="190"/>
        <v>0</v>
      </c>
      <c r="AM106" s="14" t="str">
        <f t="shared" si="191"/>
        <v>NA</v>
      </c>
      <c r="AN106" s="11" t="str">
        <f t="shared" si="192"/>
        <v>NA</v>
      </c>
      <c r="AP106">
        <f t="shared" si="193"/>
        <v>0</v>
      </c>
      <c r="AQ106">
        <f t="shared" si="194"/>
        <v>0</v>
      </c>
      <c r="AR106">
        <f t="shared" si="195"/>
        <v>0</v>
      </c>
      <c r="AS106">
        <f t="shared" si="196"/>
        <v>0</v>
      </c>
      <c r="AT106">
        <f t="shared" si="197"/>
        <v>0</v>
      </c>
      <c r="AU106">
        <f t="shared" si="198"/>
        <v>0</v>
      </c>
      <c r="AV106">
        <f t="shared" si="199"/>
        <v>0</v>
      </c>
      <c r="AW106">
        <f t="shared" si="200"/>
        <v>0</v>
      </c>
      <c r="AX106">
        <f t="shared" si="201"/>
        <v>0</v>
      </c>
      <c r="AY106">
        <f t="shared" si="202"/>
        <v>0</v>
      </c>
      <c r="AZ106">
        <f t="shared" si="203"/>
        <v>0</v>
      </c>
      <c r="BA106">
        <f t="shared" si="204"/>
        <v>0</v>
      </c>
      <c r="BB106">
        <f t="shared" si="205"/>
        <v>0</v>
      </c>
      <c r="BD106">
        <f t="shared" si="206"/>
        <v>0</v>
      </c>
      <c r="BE106">
        <f t="shared" si="207"/>
        <v>0</v>
      </c>
      <c r="BF106">
        <f t="shared" si="208"/>
        <v>0</v>
      </c>
      <c r="BG106">
        <f t="shared" si="209"/>
        <v>0</v>
      </c>
      <c r="BH106">
        <f t="shared" si="210"/>
        <v>0</v>
      </c>
      <c r="BI106">
        <f t="shared" si="211"/>
        <v>0</v>
      </c>
      <c r="BJ106">
        <f t="shared" si="212"/>
        <v>0</v>
      </c>
      <c r="BK106">
        <f t="shared" si="213"/>
        <v>0</v>
      </c>
      <c r="BL106">
        <f t="shared" si="214"/>
        <v>0</v>
      </c>
      <c r="BM106">
        <f t="shared" si="215"/>
        <v>0</v>
      </c>
      <c r="BN106">
        <f t="shared" si="216"/>
        <v>0</v>
      </c>
      <c r="BO106">
        <f t="shared" si="217"/>
        <v>0</v>
      </c>
      <c r="BP106">
        <f t="shared" si="218"/>
        <v>0</v>
      </c>
      <c r="BQ106" t="str">
        <f t="shared" si="219"/>
        <v>NA</v>
      </c>
    </row>
    <row r="107" spans="4:69" x14ac:dyDescent="0.15">
      <c r="O107">
        <f t="shared" si="177"/>
        <v>0</v>
      </c>
      <c r="V107" s="39">
        <v>12</v>
      </c>
      <c r="W107" s="39">
        <v>4</v>
      </c>
      <c r="X107" s="15">
        <v>0</v>
      </c>
      <c r="Z107" s="14" t="str">
        <f t="shared" si="178"/>
        <v>NA</v>
      </c>
      <c r="AA107" s="14" t="str">
        <f t="shared" si="179"/>
        <v>NA</v>
      </c>
      <c r="AB107" s="14" t="str">
        <f t="shared" si="180"/>
        <v>NA</v>
      </c>
      <c r="AC107" s="14" t="str">
        <f t="shared" si="181"/>
        <v>NA</v>
      </c>
      <c r="AD107" s="14" t="str">
        <f t="shared" si="182"/>
        <v>NA</v>
      </c>
      <c r="AE107" s="14" t="str">
        <f t="shared" si="183"/>
        <v>NA</v>
      </c>
      <c r="AF107" s="14" t="str">
        <f t="shared" si="184"/>
        <v>NA</v>
      </c>
      <c r="AG107" s="14" t="str">
        <f t="shared" si="185"/>
        <v>NA</v>
      </c>
      <c r="AH107" s="14" t="str">
        <f t="shared" si="186"/>
        <v>NA</v>
      </c>
      <c r="AI107" s="14" t="str">
        <f t="shared" si="187"/>
        <v>NA</v>
      </c>
      <c r="AJ107" s="14" t="str">
        <f t="shared" si="188"/>
        <v>NA</v>
      </c>
      <c r="AK107" s="14" t="str">
        <f t="shared" si="189"/>
        <v>NA</v>
      </c>
      <c r="AL107" s="14">
        <f t="shared" si="190"/>
        <v>0</v>
      </c>
      <c r="AM107" s="14" t="str">
        <f t="shared" si="191"/>
        <v>NA</v>
      </c>
      <c r="AN107" s="11" t="str">
        <f t="shared" si="192"/>
        <v>NA</v>
      </c>
      <c r="AP107">
        <f t="shared" si="193"/>
        <v>0</v>
      </c>
      <c r="AQ107">
        <f t="shared" si="194"/>
        <v>0</v>
      </c>
      <c r="AR107">
        <f t="shared" si="195"/>
        <v>0</v>
      </c>
      <c r="AS107">
        <f t="shared" si="196"/>
        <v>0</v>
      </c>
      <c r="AT107">
        <f t="shared" si="197"/>
        <v>0</v>
      </c>
      <c r="AU107">
        <f t="shared" si="198"/>
        <v>0</v>
      </c>
      <c r="AV107">
        <f t="shared" si="199"/>
        <v>0</v>
      </c>
      <c r="AW107">
        <f t="shared" si="200"/>
        <v>0</v>
      </c>
      <c r="AX107">
        <f t="shared" si="201"/>
        <v>0</v>
      </c>
      <c r="AY107">
        <f t="shared" si="202"/>
        <v>0</v>
      </c>
      <c r="AZ107">
        <f t="shared" si="203"/>
        <v>0</v>
      </c>
      <c r="BA107">
        <f t="shared" si="204"/>
        <v>0</v>
      </c>
      <c r="BB107">
        <f t="shared" si="205"/>
        <v>0</v>
      </c>
      <c r="BD107">
        <f t="shared" si="206"/>
        <v>0</v>
      </c>
      <c r="BE107">
        <f t="shared" si="207"/>
        <v>0</v>
      </c>
      <c r="BF107">
        <f t="shared" si="208"/>
        <v>0</v>
      </c>
      <c r="BG107">
        <f t="shared" si="209"/>
        <v>0</v>
      </c>
      <c r="BH107">
        <f t="shared" si="210"/>
        <v>0</v>
      </c>
      <c r="BI107">
        <f t="shared" si="211"/>
        <v>0</v>
      </c>
      <c r="BJ107">
        <f t="shared" si="212"/>
        <v>0</v>
      </c>
      <c r="BK107">
        <f t="shared" si="213"/>
        <v>0</v>
      </c>
      <c r="BL107">
        <f t="shared" si="214"/>
        <v>0</v>
      </c>
      <c r="BM107">
        <f t="shared" si="215"/>
        <v>0</v>
      </c>
      <c r="BN107">
        <f t="shared" si="216"/>
        <v>0</v>
      </c>
      <c r="BO107">
        <f t="shared" si="217"/>
        <v>0</v>
      </c>
      <c r="BP107">
        <f t="shared" si="218"/>
        <v>0</v>
      </c>
      <c r="BQ107" t="str">
        <f t="shared" si="219"/>
        <v>NA</v>
      </c>
    </row>
    <row r="108" spans="4:69" x14ac:dyDescent="0.15">
      <c r="O108">
        <f t="shared" si="177"/>
        <v>0</v>
      </c>
      <c r="V108" s="39">
        <v>12</v>
      </c>
      <c r="W108" s="39">
        <v>4</v>
      </c>
      <c r="X108" s="15">
        <v>0</v>
      </c>
      <c r="Z108" s="14" t="str">
        <f t="shared" si="178"/>
        <v>NA</v>
      </c>
      <c r="AA108" s="14" t="str">
        <f t="shared" si="179"/>
        <v>NA</v>
      </c>
      <c r="AB108" s="14" t="str">
        <f t="shared" si="180"/>
        <v>NA</v>
      </c>
      <c r="AC108" s="14" t="str">
        <f t="shared" si="181"/>
        <v>NA</v>
      </c>
      <c r="AD108" s="14" t="str">
        <f t="shared" si="182"/>
        <v>NA</v>
      </c>
      <c r="AE108" s="14" t="str">
        <f t="shared" si="183"/>
        <v>NA</v>
      </c>
      <c r="AF108" s="14" t="str">
        <f t="shared" si="184"/>
        <v>NA</v>
      </c>
      <c r="AG108" s="14" t="str">
        <f t="shared" si="185"/>
        <v>NA</v>
      </c>
      <c r="AH108" s="14" t="str">
        <f t="shared" si="186"/>
        <v>NA</v>
      </c>
      <c r="AI108" s="14" t="str">
        <f t="shared" si="187"/>
        <v>NA</v>
      </c>
      <c r="AJ108" s="14" t="str">
        <f t="shared" si="188"/>
        <v>NA</v>
      </c>
      <c r="AK108" s="14" t="str">
        <f t="shared" si="189"/>
        <v>NA</v>
      </c>
      <c r="AL108" s="14">
        <f t="shared" si="190"/>
        <v>0</v>
      </c>
      <c r="AM108" s="14" t="str">
        <f t="shared" si="191"/>
        <v>NA</v>
      </c>
      <c r="AN108" s="11" t="str">
        <f t="shared" si="192"/>
        <v>NA</v>
      </c>
      <c r="AP108">
        <f t="shared" si="193"/>
        <v>0</v>
      </c>
      <c r="AQ108">
        <f t="shared" si="194"/>
        <v>0</v>
      </c>
      <c r="AR108">
        <f t="shared" si="195"/>
        <v>0</v>
      </c>
      <c r="AS108">
        <f t="shared" si="196"/>
        <v>0</v>
      </c>
      <c r="AT108">
        <f t="shared" si="197"/>
        <v>0</v>
      </c>
      <c r="AU108">
        <f t="shared" si="198"/>
        <v>0</v>
      </c>
      <c r="AV108">
        <f t="shared" si="199"/>
        <v>0</v>
      </c>
      <c r="AW108">
        <f t="shared" si="200"/>
        <v>0</v>
      </c>
      <c r="AX108">
        <f t="shared" si="201"/>
        <v>0</v>
      </c>
      <c r="AY108">
        <f t="shared" si="202"/>
        <v>0</v>
      </c>
      <c r="AZ108">
        <f t="shared" si="203"/>
        <v>0</v>
      </c>
      <c r="BA108">
        <f t="shared" si="204"/>
        <v>0</v>
      </c>
      <c r="BB108">
        <f t="shared" si="205"/>
        <v>0</v>
      </c>
      <c r="BD108">
        <f t="shared" si="206"/>
        <v>0</v>
      </c>
      <c r="BE108">
        <f t="shared" si="207"/>
        <v>0</v>
      </c>
      <c r="BF108">
        <f t="shared" si="208"/>
        <v>0</v>
      </c>
      <c r="BG108">
        <f t="shared" si="209"/>
        <v>0</v>
      </c>
      <c r="BH108">
        <f t="shared" si="210"/>
        <v>0</v>
      </c>
      <c r="BI108">
        <f t="shared" si="211"/>
        <v>0</v>
      </c>
      <c r="BJ108">
        <f t="shared" si="212"/>
        <v>0</v>
      </c>
      <c r="BK108">
        <f t="shared" si="213"/>
        <v>0</v>
      </c>
      <c r="BL108">
        <f t="shared" si="214"/>
        <v>0</v>
      </c>
      <c r="BM108">
        <f t="shared" si="215"/>
        <v>0</v>
      </c>
      <c r="BN108">
        <f t="shared" si="216"/>
        <v>0</v>
      </c>
      <c r="BO108">
        <f t="shared" si="217"/>
        <v>0</v>
      </c>
      <c r="BP108">
        <f t="shared" si="218"/>
        <v>0</v>
      </c>
      <c r="BQ108" t="str">
        <f t="shared" si="219"/>
        <v>NA</v>
      </c>
    </row>
    <row r="109" spans="4:69" s="27" customFormat="1" x14ac:dyDescent="0.15"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7">
        <f t="shared" si="177"/>
        <v>0</v>
      </c>
      <c r="Q109" s="28"/>
      <c r="R109" s="28"/>
      <c r="S109" s="28"/>
      <c r="U109" s="28"/>
      <c r="V109" s="29">
        <v>12</v>
      </c>
      <c r="W109" s="29">
        <v>4</v>
      </c>
      <c r="X109" s="15">
        <v>0</v>
      </c>
      <c r="Z109" s="30" t="str">
        <f t="shared" si="178"/>
        <v>NA</v>
      </c>
      <c r="AA109" s="30" t="str">
        <f t="shared" si="179"/>
        <v>NA</v>
      </c>
      <c r="AB109" s="30" t="str">
        <f t="shared" si="180"/>
        <v>NA</v>
      </c>
      <c r="AC109" s="30" t="str">
        <f t="shared" si="181"/>
        <v>NA</v>
      </c>
      <c r="AD109" s="30" t="str">
        <f t="shared" si="182"/>
        <v>NA</v>
      </c>
      <c r="AE109" s="30" t="str">
        <f t="shared" si="183"/>
        <v>NA</v>
      </c>
      <c r="AF109" s="30" t="str">
        <f t="shared" si="184"/>
        <v>NA</v>
      </c>
      <c r="AG109" s="30" t="str">
        <f t="shared" si="185"/>
        <v>NA</v>
      </c>
      <c r="AH109" s="30" t="str">
        <f t="shared" si="186"/>
        <v>NA</v>
      </c>
      <c r="AI109" s="30" t="str">
        <f t="shared" si="187"/>
        <v>NA</v>
      </c>
      <c r="AJ109" s="30" t="str">
        <f t="shared" si="188"/>
        <v>NA</v>
      </c>
      <c r="AK109" s="30" t="str">
        <f t="shared" si="189"/>
        <v>NA</v>
      </c>
      <c r="AL109" s="30">
        <f t="shared" si="190"/>
        <v>0</v>
      </c>
      <c r="AM109" s="30" t="str">
        <f t="shared" si="191"/>
        <v>NA</v>
      </c>
      <c r="AN109" s="31" t="str">
        <f t="shared" si="192"/>
        <v>NA</v>
      </c>
      <c r="AP109" s="27">
        <f t="shared" si="193"/>
        <v>0</v>
      </c>
      <c r="AQ109" s="27">
        <f t="shared" si="194"/>
        <v>0</v>
      </c>
      <c r="AR109" s="27">
        <f t="shared" si="195"/>
        <v>0</v>
      </c>
      <c r="AS109" s="27">
        <f t="shared" si="196"/>
        <v>0</v>
      </c>
      <c r="AT109" s="27">
        <f t="shared" si="197"/>
        <v>0</v>
      </c>
      <c r="AU109" s="27">
        <f t="shared" si="198"/>
        <v>0</v>
      </c>
      <c r="AV109" s="27">
        <f t="shared" si="199"/>
        <v>0</v>
      </c>
      <c r="AW109" s="27">
        <f t="shared" si="200"/>
        <v>0</v>
      </c>
      <c r="AX109" s="27">
        <f t="shared" si="201"/>
        <v>0</v>
      </c>
      <c r="AY109" s="27">
        <f t="shared" si="202"/>
        <v>0</v>
      </c>
      <c r="AZ109" s="27">
        <f t="shared" si="203"/>
        <v>0</v>
      </c>
      <c r="BA109" s="27">
        <f t="shared" si="204"/>
        <v>0</v>
      </c>
      <c r="BB109" s="27">
        <f t="shared" si="205"/>
        <v>0</v>
      </c>
      <c r="BD109" s="27">
        <f t="shared" si="206"/>
        <v>0</v>
      </c>
      <c r="BE109" s="27">
        <f t="shared" si="207"/>
        <v>0</v>
      </c>
      <c r="BF109" s="27">
        <f t="shared" si="208"/>
        <v>0</v>
      </c>
      <c r="BG109" s="27">
        <f t="shared" si="209"/>
        <v>0</v>
      </c>
      <c r="BH109" s="27">
        <f t="shared" si="210"/>
        <v>0</v>
      </c>
      <c r="BI109" s="27">
        <f t="shared" si="211"/>
        <v>0</v>
      </c>
      <c r="BJ109" s="27">
        <f t="shared" si="212"/>
        <v>0</v>
      </c>
      <c r="BK109" s="27">
        <f t="shared" si="213"/>
        <v>0</v>
      </c>
      <c r="BL109" s="27">
        <f t="shared" si="214"/>
        <v>0</v>
      </c>
      <c r="BM109" s="27">
        <f t="shared" si="215"/>
        <v>0</v>
      </c>
      <c r="BN109" s="27">
        <f t="shared" si="216"/>
        <v>0</v>
      </c>
      <c r="BO109" s="27">
        <f t="shared" si="217"/>
        <v>0</v>
      </c>
      <c r="BP109" s="27">
        <f t="shared" si="218"/>
        <v>0</v>
      </c>
      <c r="BQ109" s="27" t="str">
        <f t="shared" si="219"/>
        <v>NA</v>
      </c>
    </row>
    <row r="110" spans="4:69" s="27" customFormat="1" x14ac:dyDescent="0.15"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7">
        <f t="shared" si="177"/>
        <v>0</v>
      </c>
      <c r="Q110" s="28"/>
      <c r="R110" s="28"/>
      <c r="S110" s="28"/>
      <c r="U110" s="28"/>
      <c r="V110" s="29">
        <v>12</v>
      </c>
      <c r="W110" s="29">
        <v>4</v>
      </c>
      <c r="X110" s="15">
        <v>0</v>
      </c>
      <c r="Z110" s="30" t="str">
        <f t="shared" si="178"/>
        <v>NA</v>
      </c>
      <c r="AA110" s="30" t="str">
        <f t="shared" si="179"/>
        <v>NA</v>
      </c>
      <c r="AB110" s="30" t="str">
        <f t="shared" si="180"/>
        <v>NA</v>
      </c>
      <c r="AC110" s="30" t="str">
        <f t="shared" si="181"/>
        <v>NA</v>
      </c>
      <c r="AD110" s="30" t="str">
        <f t="shared" si="182"/>
        <v>NA</v>
      </c>
      <c r="AE110" s="30" t="str">
        <f t="shared" si="183"/>
        <v>NA</v>
      </c>
      <c r="AF110" s="30" t="str">
        <f t="shared" si="184"/>
        <v>NA</v>
      </c>
      <c r="AG110" s="30" t="str">
        <f t="shared" si="185"/>
        <v>NA</v>
      </c>
      <c r="AH110" s="30" t="str">
        <f t="shared" si="186"/>
        <v>NA</v>
      </c>
      <c r="AI110" s="30" t="str">
        <f t="shared" si="187"/>
        <v>NA</v>
      </c>
      <c r="AJ110" s="30" t="str">
        <f t="shared" si="188"/>
        <v>NA</v>
      </c>
      <c r="AK110" s="30" t="str">
        <f t="shared" si="189"/>
        <v>NA</v>
      </c>
      <c r="AL110" s="30">
        <f t="shared" si="190"/>
        <v>0</v>
      </c>
      <c r="AM110" s="30" t="str">
        <f t="shared" si="191"/>
        <v>NA</v>
      </c>
      <c r="AN110" s="31" t="str">
        <f t="shared" si="192"/>
        <v>NA</v>
      </c>
      <c r="AP110" s="27">
        <f t="shared" si="193"/>
        <v>0</v>
      </c>
      <c r="AQ110" s="27">
        <f t="shared" si="194"/>
        <v>0</v>
      </c>
      <c r="AR110" s="27">
        <f t="shared" si="195"/>
        <v>0</v>
      </c>
      <c r="AS110" s="27">
        <f t="shared" si="196"/>
        <v>0</v>
      </c>
      <c r="AT110" s="27">
        <f t="shared" si="197"/>
        <v>0</v>
      </c>
      <c r="AU110" s="27">
        <f t="shared" si="198"/>
        <v>0</v>
      </c>
      <c r="AV110" s="27">
        <f t="shared" si="199"/>
        <v>0</v>
      </c>
      <c r="AW110" s="27">
        <f t="shared" si="200"/>
        <v>0</v>
      </c>
      <c r="AX110" s="27">
        <f t="shared" si="201"/>
        <v>0</v>
      </c>
      <c r="AY110" s="27">
        <f t="shared" si="202"/>
        <v>0</v>
      </c>
      <c r="AZ110" s="27">
        <f t="shared" si="203"/>
        <v>0</v>
      </c>
      <c r="BA110" s="27">
        <f t="shared" si="204"/>
        <v>0</v>
      </c>
      <c r="BB110" s="27">
        <f t="shared" si="205"/>
        <v>0</v>
      </c>
      <c r="BD110" s="27">
        <f t="shared" si="206"/>
        <v>0</v>
      </c>
      <c r="BE110" s="27">
        <f t="shared" si="207"/>
        <v>0</v>
      </c>
      <c r="BF110" s="27">
        <f t="shared" si="208"/>
        <v>0</v>
      </c>
      <c r="BG110" s="27">
        <f t="shared" si="209"/>
        <v>0</v>
      </c>
      <c r="BH110" s="27">
        <f t="shared" si="210"/>
        <v>0</v>
      </c>
      <c r="BI110" s="27">
        <f t="shared" si="211"/>
        <v>0</v>
      </c>
      <c r="BJ110" s="27">
        <f t="shared" si="212"/>
        <v>0</v>
      </c>
      <c r="BK110" s="27">
        <f t="shared" si="213"/>
        <v>0</v>
      </c>
      <c r="BL110" s="27">
        <f t="shared" si="214"/>
        <v>0</v>
      </c>
      <c r="BM110" s="27">
        <f t="shared" si="215"/>
        <v>0</v>
      </c>
      <c r="BN110" s="27">
        <f t="shared" si="216"/>
        <v>0</v>
      </c>
      <c r="BO110" s="27">
        <f t="shared" si="217"/>
        <v>0</v>
      </c>
      <c r="BP110" s="27">
        <f t="shared" si="218"/>
        <v>0</v>
      </c>
      <c r="BQ110" s="27" t="str">
        <f t="shared" si="219"/>
        <v>NA</v>
      </c>
    </row>
    <row r="111" spans="4:69" x14ac:dyDescent="0.15">
      <c r="O111">
        <f t="shared" si="177"/>
        <v>0</v>
      </c>
      <c r="V111" s="39">
        <v>12</v>
      </c>
      <c r="W111" s="39">
        <v>4</v>
      </c>
      <c r="X111" s="15">
        <v>0</v>
      </c>
      <c r="Z111" s="14" t="str">
        <f t="shared" si="178"/>
        <v>NA</v>
      </c>
      <c r="AA111" s="14" t="str">
        <f t="shared" si="179"/>
        <v>NA</v>
      </c>
      <c r="AB111" s="14" t="str">
        <f t="shared" si="180"/>
        <v>NA</v>
      </c>
      <c r="AC111" s="14" t="str">
        <f t="shared" si="181"/>
        <v>NA</v>
      </c>
      <c r="AD111" s="14" t="str">
        <f t="shared" si="182"/>
        <v>NA</v>
      </c>
      <c r="AE111" s="14" t="str">
        <f t="shared" si="183"/>
        <v>NA</v>
      </c>
      <c r="AF111" s="14" t="str">
        <f t="shared" si="184"/>
        <v>NA</v>
      </c>
      <c r="AG111" s="14" t="str">
        <f t="shared" si="185"/>
        <v>NA</v>
      </c>
      <c r="AH111" s="14" t="str">
        <f t="shared" si="186"/>
        <v>NA</v>
      </c>
      <c r="AI111" s="14" t="str">
        <f t="shared" si="187"/>
        <v>NA</v>
      </c>
      <c r="AJ111" s="14" t="str">
        <f t="shared" si="188"/>
        <v>NA</v>
      </c>
      <c r="AK111" s="14" t="str">
        <f t="shared" si="189"/>
        <v>NA</v>
      </c>
      <c r="AL111" s="14">
        <f t="shared" si="190"/>
        <v>0</v>
      </c>
      <c r="AM111" s="14" t="str">
        <f t="shared" si="191"/>
        <v>NA</v>
      </c>
      <c r="AN111" s="11" t="str">
        <f t="shared" si="192"/>
        <v>NA</v>
      </c>
      <c r="AP111">
        <f t="shared" si="193"/>
        <v>0</v>
      </c>
      <c r="AQ111">
        <f t="shared" si="194"/>
        <v>0</v>
      </c>
      <c r="AR111">
        <f t="shared" si="195"/>
        <v>0</v>
      </c>
      <c r="AS111">
        <f t="shared" si="196"/>
        <v>0</v>
      </c>
      <c r="AT111">
        <f t="shared" si="197"/>
        <v>0</v>
      </c>
      <c r="AU111">
        <f t="shared" si="198"/>
        <v>0</v>
      </c>
      <c r="AV111">
        <f t="shared" si="199"/>
        <v>0</v>
      </c>
      <c r="AW111">
        <f t="shared" si="200"/>
        <v>0</v>
      </c>
      <c r="AX111">
        <f t="shared" si="201"/>
        <v>0</v>
      </c>
      <c r="AY111">
        <f t="shared" si="202"/>
        <v>0</v>
      </c>
      <c r="AZ111">
        <f t="shared" si="203"/>
        <v>0</v>
      </c>
      <c r="BA111">
        <f t="shared" si="204"/>
        <v>0</v>
      </c>
      <c r="BB111">
        <f t="shared" si="205"/>
        <v>0</v>
      </c>
      <c r="BD111">
        <f t="shared" si="206"/>
        <v>0</v>
      </c>
      <c r="BE111">
        <f t="shared" si="207"/>
        <v>0</v>
      </c>
      <c r="BF111">
        <f t="shared" si="208"/>
        <v>0</v>
      </c>
      <c r="BG111">
        <f t="shared" si="209"/>
        <v>0</v>
      </c>
      <c r="BH111">
        <f t="shared" si="210"/>
        <v>0</v>
      </c>
      <c r="BI111">
        <f t="shared" si="211"/>
        <v>0</v>
      </c>
      <c r="BJ111">
        <f t="shared" si="212"/>
        <v>0</v>
      </c>
      <c r="BK111">
        <f t="shared" si="213"/>
        <v>0</v>
      </c>
      <c r="BL111">
        <f t="shared" si="214"/>
        <v>0</v>
      </c>
      <c r="BM111">
        <f t="shared" si="215"/>
        <v>0</v>
      </c>
      <c r="BN111">
        <f t="shared" si="216"/>
        <v>0</v>
      </c>
      <c r="BO111">
        <f t="shared" si="217"/>
        <v>0</v>
      </c>
      <c r="BP111">
        <f t="shared" si="218"/>
        <v>0</v>
      </c>
      <c r="BQ111" t="str">
        <f t="shared" si="219"/>
        <v>NA</v>
      </c>
    </row>
    <row r="112" spans="4:69" x14ac:dyDescent="0.15">
      <c r="O112">
        <f t="shared" si="177"/>
        <v>0</v>
      </c>
      <c r="V112" s="39">
        <v>12</v>
      </c>
      <c r="W112" s="39">
        <v>4</v>
      </c>
      <c r="X112" s="15">
        <v>0</v>
      </c>
      <c r="Z112" s="14" t="str">
        <f t="shared" si="178"/>
        <v>NA</v>
      </c>
      <c r="AA112" s="14" t="str">
        <f t="shared" si="179"/>
        <v>NA</v>
      </c>
      <c r="AB112" s="14" t="str">
        <f t="shared" si="180"/>
        <v>NA</v>
      </c>
      <c r="AC112" s="14" t="str">
        <f t="shared" si="181"/>
        <v>NA</v>
      </c>
      <c r="AD112" s="14" t="str">
        <f t="shared" si="182"/>
        <v>NA</v>
      </c>
      <c r="AE112" s="14" t="str">
        <f t="shared" si="183"/>
        <v>NA</v>
      </c>
      <c r="AF112" s="14" t="str">
        <f t="shared" si="184"/>
        <v>NA</v>
      </c>
      <c r="AG112" s="14" t="str">
        <f t="shared" si="185"/>
        <v>NA</v>
      </c>
      <c r="AH112" s="14" t="str">
        <f t="shared" si="186"/>
        <v>NA</v>
      </c>
      <c r="AI112" s="14" t="str">
        <f t="shared" si="187"/>
        <v>NA</v>
      </c>
      <c r="AJ112" s="14" t="str">
        <f t="shared" si="188"/>
        <v>NA</v>
      </c>
      <c r="AK112" s="14" t="str">
        <f t="shared" si="189"/>
        <v>NA</v>
      </c>
      <c r="AL112" s="14">
        <f t="shared" si="190"/>
        <v>0</v>
      </c>
      <c r="AM112" s="14" t="str">
        <f t="shared" si="191"/>
        <v>NA</v>
      </c>
      <c r="AN112" s="11" t="str">
        <f t="shared" si="192"/>
        <v>NA</v>
      </c>
      <c r="AP112">
        <f t="shared" si="193"/>
        <v>0</v>
      </c>
      <c r="AQ112">
        <f t="shared" si="194"/>
        <v>0</v>
      </c>
      <c r="AR112">
        <f t="shared" si="195"/>
        <v>0</v>
      </c>
      <c r="AS112">
        <f t="shared" si="196"/>
        <v>0</v>
      </c>
      <c r="AT112">
        <f t="shared" si="197"/>
        <v>0</v>
      </c>
      <c r="AU112">
        <f t="shared" si="198"/>
        <v>0</v>
      </c>
      <c r="AV112">
        <f t="shared" si="199"/>
        <v>0</v>
      </c>
      <c r="AW112">
        <f t="shared" si="200"/>
        <v>0</v>
      </c>
      <c r="AX112">
        <f t="shared" si="201"/>
        <v>0</v>
      </c>
      <c r="AY112">
        <f t="shared" si="202"/>
        <v>0</v>
      </c>
      <c r="AZ112">
        <f t="shared" si="203"/>
        <v>0</v>
      </c>
      <c r="BA112">
        <f t="shared" si="204"/>
        <v>0</v>
      </c>
      <c r="BB112">
        <f t="shared" si="205"/>
        <v>0</v>
      </c>
      <c r="BD112">
        <f t="shared" si="206"/>
        <v>0</v>
      </c>
      <c r="BE112">
        <f t="shared" si="207"/>
        <v>0</v>
      </c>
      <c r="BF112">
        <f t="shared" si="208"/>
        <v>0</v>
      </c>
      <c r="BG112">
        <f t="shared" si="209"/>
        <v>0</v>
      </c>
      <c r="BH112">
        <f t="shared" si="210"/>
        <v>0</v>
      </c>
      <c r="BI112">
        <f t="shared" si="211"/>
        <v>0</v>
      </c>
      <c r="BJ112">
        <f t="shared" si="212"/>
        <v>0</v>
      </c>
      <c r="BK112">
        <f t="shared" si="213"/>
        <v>0</v>
      </c>
      <c r="BL112">
        <f t="shared" si="214"/>
        <v>0</v>
      </c>
      <c r="BM112">
        <f t="shared" si="215"/>
        <v>0</v>
      </c>
      <c r="BN112">
        <f t="shared" si="216"/>
        <v>0</v>
      </c>
      <c r="BO112">
        <f t="shared" si="217"/>
        <v>0</v>
      </c>
      <c r="BP112">
        <f t="shared" si="218"/>
        <v>0</v>
      </c>
      <c r="BQ112" t="str">
        <f t="shared" si="219"/>
        <v>NA</v>
      </c>
    </row>
    <row r="113" spans="15:69" x14ac:dyDescent="0.15">
      <c r="O113">
        <f t="shared" si="177"/>
        <v>0</v>
      </c>
      <c r="V113" s="39">
        <v>12</v>
      </c>
      <c r="W113" s="39">
        <v>4</v>
      </c>
      <c r="X113" s="15">
        <v>0</v>
      </c>
      <c r="Z113" s="14" t="str">
        <f t="shared" si="178"/>
        <v>NA</v>
      </c>
      <c r="AA113" s="14" t="str">
        <f t="shared" si="179"/>
        <v>NA</v>
      </c>
      <c r="AB113" s="14" t="str">
        <f t="shared" si="180"/>
        <v>NA</v>
      </c>
      <c r="AC113" s="14" t="str">
        <f t="shared" si="181"/>
        <v>NA</v>
      </c>
      <c r="AD113" s="14" t="str">
        <f t="shared" si="182"/>
        <v>NA</v>
      </c>
      <c r="AE113" s="14" t="str">
        <f t="shared" si="183"/>
        <v>NA</v>
      </c>
      <c r="AF113" s="14" t="str">
        <f t="shared" si="184"/>
        <v>NA</v>
      </c>
      <c r="AG113" s="14" t="str">
        <f t="shared" si="185"/>
        <v>NA</v>
      </c>
      <c r="AH113" s="14" t="str">
        <f t="shared" si="186"/>
        <v>NA</v>
      </c>
      <c r="AI113" s="14" t="str">
        <f t="shared" si="187"/>
        <v>NA</v>
      </c>
      <c r="AJ113" s="14" t="str">
        <f t="shared" si="188"/>
        <v>NA</v>
      </c>
      <c r="AK113" s="14" t="str">
        <f t="shared" si="189"/>
        <v>NA</v>
      </c>
      <c r="AL113" s="14">
        <f t="shared" si="190"/>
        <v>0</v>
      </c>
      <c r="AM113" s="14" t="str">
        <f t="shared" si="191"/>
        <v>NA</v>
      </c>
      <c r="AN113" s="11" t="str">
        <f t="shared" si="192"/>
        <v>NA</v>
      </c>
      <c r="AP113">
        <f t="shared" si="193"/>
        <v>0</v>
      </c>
      <c r="AQ113">
        <f t="shared" si="194"/>
        <v>0</v>
      </c>
      <c r="AR113">
        <f t="shared" si="195"/>
        <v>0</v>
      </c>
      <c r="AS113">
        <f t="shared" si="196"/>
        <v>0</v>
      </c>
      <c r="AT113">
        <f t="shared" si="197"/>
        <v>0</v>
      </c>
      <c r="AU113">
        <f t="shared" si="198"/>
        <v>0</v>
      </c>
      <c r="AV113">
        <f t="shared" si="199"/>
        <v>0</v>
      </c>
      <c r="AW113">
        <f t="shared" si="200"/>
        <v>0</v>
      </c>
      <c r="AX113">
        <f t="shared" si="201"/>
        <v>0</v>
      </c>
      <c r="AY113">
        <f t="shared" si="202"/>
        <v>0</v>
      </c>
      <c r="AZ113">
        <f t="shared" si="203"/>
        <v>0</v>
      </c>
      <c r="BA113">
        <f t="shared" si="204"/>
        <v>0</v>
      </c>
      <c r="BB113">
        <f t="shared" si="205"/>
        <v>0</v>
      </c>
      <c r="BD113">
        <f t="shared" si="206"/>
        <v>0</v>
      </c>
      <c r="BE113">
        <f t="shared" si="207"/>
        <v>0</v>
      </c>
      <c r="BF113">
        <f t="shared" si="208"/>
        <v>0</v>
      </c>
      <c r="BG113">
        <f t="shared" si="209"/>
        <v>0</v>
      </c>
      <c r="BH113">
        <f t="shared" si="210"/>
        <v>0</v>
      </c>
      <c r="BI113">
        <f t="shared" si="211"/>
        <v>0</v>
      </c>
      <c r="BJ113">
        <f t="shared" si="212"/>
        <v>0</v>
      </c>
      <c r="BK113">
        <f t="shared" si="213"/>
        <v>0</v>
      </c>
      <c r="BL113">
        <f t="shared" si="214"/>
        <v>0</v>
      </c>
      <c r="BM113">
        <f t="shared" si="215"/>
        <v>0</v>
      </c>
      <c r="BN113">
        <f t="shared" si="216"/>
        <v>0</v>
      </c>
      <c r="BO113">
        <f t="shared" si="217"/>
        <v>0</v>
      </c>
      <c r="BP113">
        <f t="shared" si="218"/>
        <v>0</v>
      </c>
      <c r="BQ113" t="str">
        <f t="shared" si="219"/>
        <v>NA</v>
      </c>
    </row>
    <row r="114" spans="15:69" x14ac:dyDescent="0.15">
      <c r="O114">
        <f t="shared" si="177"/>
        <v>0</v>
      </c>
      <c r="V114" s="39">
        <v>12</v>
      </c>
      <c r="W114" s="39">
        <v>4</v>
      </c>
      <c r="X114" s="15">
        <v>0</v>
      </c>
      <c r="Z114" s="14" t="str">
        <f t="shared" si="178"/>
        <v>NA</v>
      </c>
      <c r="AA114" s="14" t="str">
        <f t="shared" si="179"/>
        <v>NA</v>
      </c>
      <c r="AB114" s="14" t="str">
        <f t="shared" si="180"/>
        <v>NA</v>
      </c>
      <c r="AC114" s="14" t="str">
        <f t="shared" si="181"/>
        <v>NA</v>
      </c>
      <c r="AD114" s="14" t="str">
        <f t="shared" si="182"/>
        <v>NA</v>
      </c>
      <c r="AE114" s="14" t="str">
        <f t="shared" si="183"/>
        <v>NA</v>
      </c>
      <c r="AF114" s="14" t="str">
        <f t="shared" si="184"/>
        <v>NA</v>
      </c>
      <c r="AG114" s="14" t="str">
        <f t="shared" si="185"/>
        <v>NA</v>
      </c>
      <c r="AH114" s="14" t="str">
        <f t="shared" si="186"/>
        <v>NA</v>
      </c>
      <c r="AI114" s="14" t="str">
        <f t="shared" si="187"/>
        <v>NA</v>
      </c>
      <c r="AJ114" s="14" t="str">
        <f t="shared" si="188"/>
        <v>NA</v>
      </c>
      <c r="AK114" s="14" t="str">
        <f t="shared" si="189"/>
        <v>NA</v>
      </c>
      <c r="AL114" s="14">
        <f t="shared" si="190"/>
        <v>0</v>
      </c>
      <c r="AM114" s="14" t="str">
        <f t="shared" si="191"/>
        <v>NA</v>
      </c>
      <c r="AN114" s="11" t="str">
        <f t="shared" si="192"/>
        <v>NA</v>
      </c>
      <c r="AP114">
        <f t="shared" si="193"/>
        <v>0</v>
      </c>
      <c r="AQ114">
        <f t="shared" si="194"/>
        <v>0</v>
      </c>
      <c r="AR114">
        <f t="shared" si="195"/>
        <v>0</v>
      </c>
      <c r="AS114">
        <f t="shared" si="196"/>
        <v>0</v>
      </c>
      <c r="AT114">
        <f t="shared" si="197"/>
        <v>0</v>
      </c>
      <c r="AU114">
        <f t="shared" si="198"/>
        <v>0</v>
      </c>
      <c r="AV114">
        <f t="shared" si="199"/>
        <v>0</v>
      </c>
      <c r="AW114">
        <f t="shared" si="200"/>
        <v>0</v>
      </c>
      <c r="AX114">
        <f t="shared" si="201"/>
        <v>0</v>
      </c>
      <c r="AY114">
        <f t="shared" si="202"/>
        <v>0</v>
      </c>
      <c r="AZ114">
        <f t="shared" si="203"/>
        <v>0</v>
      </c>
      <c r="BA114">
        <f t="shared" si="204"/>
        <v>0</v>
      </c>
      <c r="BB114">
        <f t="shared" si="205"/>
        <v>0</v>
      </c>
      <c r="BD114">
        <f t="shared" si="206"/>
        <v>0</v>
      </c>
      <c r="BE114">
        <f t="shared" si="207"/>
        <v>0</v>
      </c>
      <c r="BF114">
        <f t="shared" si="208"/>
        <v>0</v>
      </c>
      <c r="BG114">
        <f t="shared" si="209"/>
        <v>0</v>
      </c>
      <c r="BH114">
        <f t="shared" si="210"/>
        <v>0</v>
      </c>
      <c r="BI114">
        <f t="shared" si="211"/>
        <v>0</v>
      </c>
      <c r="BJ114">
        <f t="shared" si="212"/>
        <v>0</v>
      </c>
      <c r="BK114">
        <f t="shared" si="213"/>
        <v>0</v>
      </c>
      <c r="BL114">
        <f t="shared" si="214"/>
        <v>0</v>
      </c>
      <c r="BM114">
        <f t="shared" si="215"/>
        <v>0</v>
      </c>
      <c r="BN114">
        <f t="shared" si="216"/>
        <v>0</v>
      </c>
      <c r="BO114">
        <f t="shared" si="217"/>
        <v>0</v>
      </c>
      <c r="BP114">
        <f t="shared" si="218"/>
        <v>0</v>
      </c>
      <c r="BQ114" t="str">
        <f t="shared" si="219"/>
        <v>NA</v>
      </c>
    </row>
    <row r="115" spans="15:69" x14ac:dyDescent="0.15">
      <c r="O115">
        <f t="shared" si="177"/>
        <v>0</v>
      </c>
      <c r="V115" s="39">
        <v>12</v>
      </c>
      <c r="W115" s="39">
        <v>4</v>
      </c>
      <c r="X115" s="15">
        <v>0</v>
      </c>
      <c r="Z115" s="14" t="str">
        <f t="shared" si="178"/>
        <v>NA</v>
      </c>
      <c r="AA115" s="14" t="str">
        <f t="shared" si="179"/>
        <v>NA</v>
      </c>
      <c r="AB115" s="14" t="str">
        <f t="shared" si="180"/>
        <v>NA</v>
      </c>
      <c r="AC115" s="14" t="str">
        <f t="shared" si="181"/>
        <v>NA</v>
      </c>
      <c r="AD115" s="14" t="str">
        <f t="shared" si="182"/>
        <v>NA</v>
      </c>
      <c r="AE115" s="14" t="str">
        <f t="shared" si="183"/>
        <v>NA</v>
      </c>
      <c r="AF115" s="14" t="str">
        <f t="shared" si="184"/>
        <v>NA</v>
      </c>
      <c r="AG115" s="14" t="str">
        <f t="shared" si="185"/>
        <v>NA</v>
      </c>
      <c r="AH115" s="14" t="str">
        <f t="shared" si="186"/>
        <v>NA</v>
      </c>
      <c r="AI115" s="14" t="str">
        <f t="shared" si="187"/>
        <v>NA</v>
      </c>
      <c r="AJ115" s="14" t="str">
        <f t="shared" si="188"/>
        <v>NA</v>
      </c>
      <c r="AK115" s="14" t="str">
        <f t="shared" si="189"/>
        <v>NA</v>
      </c>
      <c r="AL115" s="14">
        <f t="shared" si="190"/>
        <v>0</v>
      </c>
      <c r="AM115" s="14" t="str">
        <f t="shared" si="191"/>
        <v>NA</v>
      </c>
      <c r="AN115" s="11" t="str">
        <f t="shared" si="192"/>
        <v>NA</v>
      </c>
      <c r="AP115">
        <f t="shared" si="193"/>
        <v>0</v>
      </c>
      <c r="AQ115">
        <f t="shared" si="194"/>
        <v>0</v>
      </c>
      <c r="AR115">
        <f t="shared" si="195"/>
        <v>0</v>
      </c>
      <c r="AS115">
        <f t="shared" si="196"/>
        <v>0</v>
      </c>
      <c r="AT115">
        <f t="shared" si="197"/>
        <v>0</v>
      </c>
      <c r="AU115">
        <f t="shared" si="198"/>
        <v>0</v>
      </c>
      <c r="AV115">
        <f t="shared" si="199"/>
        <v>0</v>
      </c>
      <c r="AW115">
        <f t="shared" si="200"/>
        <v>0</v>
      </c>
      <c r="AX115">
        <f t="shared" si="201"/>
        <v>0</v>
      </c>
      <c r="AY115">
        <f t="shared" si="202"/>
        <v>0</v>
      </c>
      <c r="AZ115">
        <f t="shared" si="203"/>
        <v>0</v>
      </c>
      <c r="BA115">
        <f t="shared" si="204"/>
        <v>0</v>
      </c>
      <c r="BB115">
        <f t="shared" si="205"/>
        <v>0</v>
      </c>
      <c r="BD115">
        <f t="shared" si="206"/>
        <v>0</v>
      </c>
      <c r="BE115">
        <f t="shared" si="207"/>
        <v>0</v>
      </c>
      <c r="BF115">
        <f t="shared" si="208"/>
        <v>0</v>
      </c>
      <c r="BG115">
        <f t="shared" si="209"/>
        <v>0</v>
      </c>
      <c r="BH115">
        <f t="shared" si="210"/>
        <v>0</v>
      </c>
      <c r="BI115">
        <f t="shared" si="211"/>
        <v>0</v>
      </c>
      <c r="BJ115">
        <f t="shared" si="212"/>
        <v>0</v>
      </c>
      <c r="BK115">
        <f t="shared" si="213"/>
        <v>0</v>
      </c>
      <c r="BL115">
        <f t="shared" si="214"/>
        <v>0</v>
      </c>
      <c r="BM115">
        <f t="shared" si="215"/>
        <v>0</v>
      </c>
      <c r="BN115">
        <f t="shared" si="216"/>
        <v>0</v>
      </c>
      <c r="BO115">
        <f t="shared" si="217"/>
        <v>0</v>
      </c>
      <c r="BP115">
        <f t="shared" si="218"/>
        <v>0</v>
      </c>
      <c r="BQ115" t="str">
        <f t="shared" si="219"/>
        <v>NA</v>
      </c>
    </row>
    <row r="116" spans="15:69" x14ac:dyDescent="0.15">
      <c r="O116">
        <f t="shared" si="177"/>
        <v>0</v>
      </c>
      <c r="V116" s="39">
        <v>12</v>
      </c>
      <c r="W116" s="39">
        <v>4</v>
      </c>
      <c r="X116" s="15">
        <v>0</v>
      </c>
      <c r="Z116" s="14" t="str">
        <f t="shared" si="178"/>
        <v>NA</v>
      </c>
      <c r="AA116" s="14" t="str">
        <f t="shared" si="179"/>
        <v>NA</v>
      </c>
      <c r="AB116" s="14" t="str">
        <f t="shared" si="180"/>
        <v>NA</v>
      </c>
      <c r="AC116" s="14" t="str">
        <f t="shared" si="181"/>
        <v>NA</v>
      </c>
      <c r="AD116" s="14" t="str">
        <f t="shared" si="182"/>
        <v>NA</v>
      </c>
      <c r="AE116" s="14" t="str">
        <f t="shared" si="183"/>
        <v>NA</v>
      </c>
      <c r="AF116" s="14" t="str">
        <f t="shared" si="184"/>
        <v>NA</v>
      </c>
      <c r="AG116" s="14" t="str">
        <f t="shared" si="185"/>
        <v>NA</v>
      </c>
      <c r="AH116" s="14" t="str">
        <f t="shared" si="186"/>
        <v>NA</v>
      </c>
      <c r="AI116" s="14" t="str">
        <f t="shared" si="187"/>
        <v>NA</v>
      </c>
      <c r="AJ116" s="14" t="str">
        <f t="shared" si="188"/>
        <v>NA</v>
      </c>
      <c r="AK116" s="14" t="str">
        <f t="shared" si="189"/>
        <v>NA</v>
      </c>
      <c r="AL116" s="14">
        <f t="shared" si="190"/>
        <v>0</v>
      </c>
      <c r="AM116" s="14" t="str">
        <f t="shared" si="191"/>
        <v>NA</v>
      </c>
      <c r="AN116" s="11" t="str">
        <f t="shared" si="192"/>
        <v>NA</v>
      </c>
      <c r="AP116">
        <f t="shared" si="193"/>
        <v>0</v>
      </c>
      <c r="AQ116">
        <f t="shared" si="194"/>
        <v>0</v>
      </c>
      <c r="AR116">
        <f t="shared" si="195"/>
        <v>0</v>
      </c>
      <c r="AS116">
        <f t="shared" si="196"/>
        <v>0</v>
      </c>
      <c r="AT116">
        <f t="shared" si="197"/>
        <v>0</v>
      </c>
      <c r="AU116">
        <f t="shared" si="198"/>
        <v>0</v>
      </c>
      <c r="AV116">
        <f t="shared" si="199"/>
        <v>0</v>
      </c>
      <c r="AW116">
        <f t="shared" si="200"/>
        <v>0</v>
      </c>
      <c r="AX116">
        <f t="shared" si="201"/>
        <v>0</v>
      </c>
      <c r="AY116">
        <f t="shared" si="202"/>
        <v>0</v>
      </c>
      <c r="AZ116">
        <f t="shared" si="203"/>
        <v>0</v>
      </c>
      <c r="BA116">
        <f t="shared" si="204"/>
        <v>0</v>
      </c>
      <c r="BB116">
        <f t="shared" si="205"/>
        <v>0</v>
      </c>
      <c r="BD116">
        <f t="shared" si="206"/>
        <v>0</v>
      </c>
      <c r="BE116">
        <f t="shared" si="207"/>
        <v>0</v>
      </c>
      <c r="BF116">
        <f t="shared" si="208"/>
        <v>0</v>
      </c>
      <c r="BG116">
        <f t="shared" si="209"/>
        <v>0</v>
      </c>
      <c r="BH116">
        <f t="shared" si="210"/>
        <v>0</v>
      </c>
      <c r="BI116">
        <f t="shared" si="211"/>
        <v>0</v>
      </c>
      <c r="BJ116">
        <f t="shared" si="212"/>
        <v>0</v>
      </c>
      <c r="BK116">
        <f t="shared" si="213"/>
        <v>0</v>
      </c>
      <c r="BL116">
        <f t="shared" si="214"/>
        <v>0</v>
      </c>
      <c r="BM116">
        <f t="shared" si="215"/>
        <v>0</v>
      </c>
      <c r="BN116">
        <f t="shared" si="216"/>
        <v>0</v>
      </c>
      <c r="BO116">
        <f t="shared" si="217"/>
        <v>0</v>
      </c>
      <c r="BP116">
        <f t="shared" si="218"/>
        <v>0</v>
      </c>
      <c r="BQ116" t="str">
        <f t="shared" si="219"/>
        <v>NA</v>
      </c>
    </row>
    <row r="117" spans="15:69" x14ac:dyDescent="0.15">
      <c r="O117">
        <f t="shared" si="177"/>
        <v>0</v>
      </c>
      <c r="V117" s="39">
        <v>12</v>
      </c>
      <c r="W117" s="39">
        <v>4</v>
      </c>
      <c r="X117" s="15">
        <v>0</v>
      </c>
      <c r="Z117" s="14" t="str">
        <f t="shared" si="178"/>
        <v>NA</v>
      </c>
      <c r="AA117" s="14" t="str">
        <f t="shared" si="179"/>
        <v>NA</v>
      </c>
      <c r="AB117" s="14" t="str">
        <f t="shared" si="180"/>
        <v>NA</v>
      </c>
      <c r="AC117" s="14" t="str">
        <f t="shared" si="181"/>
        <v>NA</v>
      </c>
      <c r="AD117" s="14" t="str">
        <f t="shared" si="182"/>
        <v>NA</v>
      </c>
      <c r="AE117" s="14" t="str">
        <f t="shared" si="183"/>
        <v>NA</v>
      </c>
      <c r="AF117" s="14" t="str">
        <f t="shared" si="184"/>
        <v>NA</v>
      </c>
      <c r="AG117" s="14" t="str">
        <f t="shared" si="185"/>
        <v>NA</v>
      </c>
      <c r="AH117" s="14" t="str">
        <f t="shared" si="186"/>
        <v>NA</v>
      </c>
      <c r="AI117" s="14" t="str">
        <f t="shared" si="187"/>
        <v>NA</v>
      </c>
      <c r="AJ117" s="14" t="str">
        <f t="shared" si="188"/>
        <v>NA</v>
      </c>
      <c r="AK117" s="14" t="str">
        <f t="shared" si="189"/>
        <v>NA</v>
      </c>
      <c r="AL117" s="14">
        <f t="shared" si="190"/>
        <v>0</v>
      </c>
      <c r="AM117" s="14" t="str">
        <f t="shared" si="191"/>
        <v>NA</v>
      </c>
      <c r="AN117" s="11" t="str">
        <f t="shared" si="192"/>
        <v>NA</v>
      </c>
      <c r="AP117">
        <f t="shared" si="193"/>
        <v>0</v>
      </c>
      <c r="AQ117">
        <f t="shared" si="194"/>
        <v>0</v>
      </c>
      <c r="AR117">
        <f t="shared" si="195"/>
        <v>0</v>
      </c>
      <c r="AS117">
        <f t="shared" si="196"/>
        <v>0</v>
      </c>
      <c r="AT117">
        <f t="shared" si="197"/>
        <v>0</v>
      </c>
      <c r="AU117">
        <f t="shared" si="198"/>
        <v>0</v>
      </c>
      <c r="AV117">
        <f t="shared" si="199"/>
        <v>0</v>
      </c>
      <c r="AW117">
        <f t="shared" si="200"/>
        <v>0</v>
      </c>
      <c r="AX117">
        <f t="shared" si="201"/>
        <v>0</v>
      </c>
      <c r="AY117">
        <f t="shared" si="202"/>
        <v>0</v>
      </c>
      <c r="AZ117">
        <f t="shared" si="203"/>
        <v>0</v>
      </c>
      <c r="BA117">
        <f t="shared" si="204"/>
        <v>0</v>
      </c>
      <c r="BB117">
        <f t="shared" si="205"/>
        <v>0</v>
      </c>
      <c r="BD117">
        <f t="shared" si="206"/>
        <v>0</v>
      </c>
      <c r="BE117">
        <f t="shared" si="207"/>
        <v>0</v>
      </c>
      <c r="BF117">
        <f t="shared" si="208"/>
        <v>0</v>
      </c>
      <c r="BG117">
        <f t="shared" si="209"/>
        <v>0</v>
      </c>
      <c r="BH117">
        <f t="shared" si="210"/>
        <v>0</v>
      </c>
      <c r="BI117">
        <f t="shared" si="211"/>
        <v>0</v>
      </c>
      <c r="BJ117">
        <f t="shared" si="212"/>
        <v>0</v>
      </c>
      <c r="BK117">
        <f t="shared" si="213"/>
        <v>0</v>
      </c>
      <c r="BL117">
        <f t="shared" si="214"/>
        <v>0</v>
      </c>
      <c r="BM117">
        <f t="shared" si="215"/>
        <v>0</v>
      </c>
      <c r="BN117">
        <f t="shared" si="216"/>
        <v>0</v>
      </c>
      <c r="BO117">
        <f t="shared" si="217"/>
        <v>0</v>
      </c>
      <c r="BP117">
        <f t="shared" si="218"/>
        <v>0</v>
      </c>
      <c r="BQ117" t="str">
        <f t="shared" si="219"/>
        <v>NA</v>
      </c>
    </row>
    <row r="118" spans="15:69" x14ac:dyDescent="0.15">
      <c r="O118">
        <f t="shared" si="177"/>
        <v>0</v>
      </c>
      <c r="V118" s="39">
        <v>12</v>
      </c>
      <c r="W118" s="39">
        <v>4</v>
      </c>
      <c r="X118" s="15">
        <v>0</v>
      </c>
      <c r="Z118" s="14" t="str">
        <f t="shared" si="178"/>
        <v>NA</v>
      </c>
      <c r="AA118" s="14" t="str">
        <f t="shared" si="179"/>
        <v>NA</v>
      </c>
      <c r="AB118" s="14" t="str">
        <f t="shared" si="180"/>
        <v>NA</v>
      </c>
      <c r="AC118" s="14" t="str">
        <f t="shared" si="181"/>
        <v>NA</v>
      </c>
      <c r="AD118" s="14" t="str">
        <f t="shared" si="182"/>
        <v>NA</v>
      </c>
      <c r="AE118" s="14" t="str">
        <f t="shared" si="183"/>
        <v>NA</v>
      </c>
      <c r="AF118" s="14" t="str">
        <f t="shared" si="184"/>
        <v>NA</v>
      </c>
      <c r="AG118" s="14" t="str">
        <f t="shared" si="185"/>
        <v>NA</v>
      </c>
      <c r="AH118" s="14" t="str">
        <f t="shared" si="186"/>
        <v>NA</v>
      </c>
      <c r="AI118" s="14" t="str">
        <f t="shared" si="187"/>
        <v>NA</v>
      </c>
      <c r="AJ118" s="14" t="str">
        <f t="shared" si="188"/>
        <v>NA</v>
      </c>
      <c r="AK118" s="14" t="str">
        <f t="shared" si="189"/>
        <v>NA</v>
      </c>
      <c r="AL118" s="14">
        <f t="shared" si="190"/>
        <v>0</v>
      </c>
      <c r="AM118" s="14" t="str">
        <f t="shared" si="191"/>
        <v>NA</v>
      </c>
      <c r="AN118" s="11" t="str">
        <f t="shared" si="192"/>
        <v>NA</v>
      </c>
      <c r="AP118">
        <f t="shared" si="193"/>
        <v>0</v>
      </c>
      <c r="AQ118">
        <f t="shared" si="194"/>
        <v>0</v>
      </c>
      <c r="AR118">
        <f t="shared" si="195"/>
        <v>0</v>
      </c>
      <c r="AS118">
        <f t="shared" si="196"/>
        <v>0</v>
      </c>
      <c r="AT118">
        <f t="shared" si="197"/>
        <v>0</v>
      </c>
      <c r="AU118">
        <f t="shared" si="198"/>
        <v>0</v>
      </c>
      <c r="AV118">
        <f t="shared" si="199"/>
        <v>0</v>
      </c>
      <c r="AW118">
        <f t="shared" si="200"/>
        <v>0</v>
      </c>
      <c r="AX118">
        <f t="shared" si="201"/>
        <v>0</v>
      </c>
      <c r="AY118">
        <f t="shared" si="202"/>
        <v>0</v>
      </c>
      <c r="AZ118">
        <f t="shared" si="203"/>
        <v>0</v>
      </c>
      <c r="BA118">
        <f t="shared" si="204"/>
        <v>0</v>
      </c>
      <c r="BB118">
        <f t="shared" si="205"/>
        <v>0</v>
      </c>
      <c r="BD118">
        <f t="shared" si="206"/>
        <v>0</v>
      </c>
      <c r="BE118">
        <f t="shared" si="207"/>
        <v>0</v>
      </c>
      <c r="BF118">
        <f t="shared" si="208"/>
        <v>0</v>
      </c>
      <c r="BG118">
        <f t="shared" si="209"/>
        <v>0</v>
      </c>
      <c r="BH118">
        <f t="shared" si="210"/>
        <v>0</v>
      </c>
      <c r="BI118">
        <f t="shared" si="211"/>
        <v>0</v>
      </c>
      <c r="BJ118">
        <f t="shared" si="212"/>
        <v>0</v>
      </c>
      <c r="BK118">
        <f t="shared" si="213"/>
        <v>0</v>
      </c>
      <c r="BL118">
        <f t="shared" si="214"/>
        <v>0</v>
      </c>
      <c r="BM118">
        <f t="shared" si="215"/>
        <v>0</v>
      </c>
      <c r="BN118">
        <f t="shared" si="216"/>
        <v>0</v>
      </c>
      <c r="BO118">
        <f t="shared" si="217"/>
        <v>0</v>
      </c>
      <c r="BP118">
        <f t="shared" si="218"/>
        <v>0</v>
      </c>
      <c r="BQ118" t="str">
        <f t="shared" si="219"/>
        <v>NA</v>
      </c>
    </row>
    <row r="119" spans="15:69" x14ac:dyDescent="0.15">
      <c r="O119">
        <f t="shared" si="177"/>
        <v>0</v>
      </c>
      <c r="V119" s="39">
        <v>12</v>
      </c>
      <c r="W119" s="39">
        <v>4</v>
      </c>
      <c r="X119" s="15">
        <v>0</v>
      </c>
      <c r="Z119" s="14" t="str">
        <f t="shared" si="178"/>
        <v>NA</v>
      </c>
      <c r="AA119" s="14" t="str">
        <f t="shared" si="179"/>
        <v>NA</v>
      </c>
      <c r="AB119" s="14" t="str">
        <f t="shared" si="180"/>
        <v>NA</v>
      </c>
      <c r="AC119" s="14" t="str">
        <f t="shared" si="181"/>
        <v>NA</v>
      </c>
      <c r="AD119" s="14" t="str">
        <f t="shared" si="182"/>
        <v>NA</v>
      </c>
      <c r="AE119" s="14" t="str">
        <f t="shared" si="183"/>
        <v>NA</v>
      </c>
      <c r="AF119" s="14" t="str">
        <f t="shared" si="184"/>
        <v>NA</v>
      </c>
      <c r="AG119" s="14" t="str">
        <f t="shared" si="185"/>
        <v>NA</v>
      </c>
      <c r="AH119" s="14" t="str">
        <f t="shared" si="186"/>
        <v>NA</v>
      </c>
      <c r="AI119" s="14" t="str">
        <f t="shared" si="187"/>
        <v>NA</v>
      </c>
      <c r="AJ119" s="14" t="str">
        <f t="shared" si="188"/>
        <v>NA</v>
      </c>
      <c r="AK119" s="14" t="str">
        <f t="shared" si="189"/>
        <v>NA</v>
      </c>
      <c r="AL119" s="14">
        <f t="shared" si="190"/>
        <v>0</v>
      </c>
      <c r="AM119" s="14" t="str">
        <f t="shared" si="191"/>
        <v>NA</v>
      </c>
      <c r="AN119" s="11" t="str">
        <f t="shared" si="192"/>
        <v>NA</v>
      </c>
      <c r="AP119">
        <f t="shared" si="193"/>
        <v>0</v>
      </c>
      <c r="AQ119">
        <f t="shared" si="194"/>
        <v>0</v>
      </c>
      <c r="AR119">
        <f t="shared" si="195"/>
        <v>0</v>
      </c>
      <c r="AS119">
        <f t="shared" si="196"/>
        <v>0</v>
      </c>
      <c r="AT119">
        <f t="shared" si="197"/>
        <v>0</v>
      </c>
      <c r="AU119">
        <f t="shared" si="198"/>
        <v>0</v>
      </c>
      <c r="AV119">
        <f t="shared" si="199"/>
        <v>0</v>
      </c>
      <c r="AW119">
        <f t="shared" si="200"/>
        <v>0</v>
      </c>
      <c r="AX119">
        <f t="shared" si="201"/>
        <v>0</v>
      </c>
      <c r="AY119">
        <f t="shared" si="202"/>
        <v>0</v>
      </c>
      <c r="AZ119">
        <f t="shared" si="203"/>
        <v>0</v>
      </c>
      <c r="BA119">
        <f t="shared" si="204"/>
        <v>0</v>
      </c>
      <c r="BB119">
        <f t="shared" si="205"/>
        <v>0</v>
      </c>
      <c r="BD119">
        <f t="shared" si="206"/>
        <v>0</v>
      </c>
      <c r="BE119">
        <f t="shared" si="207"/>
        <v>0</v>
      </c>
      <c r="BF119">
        <f t="shared" si="208"/>
        <v>0</v>
      </c>
      <c r="BG119">
        <f t="shared" si="209"/>
        <v>0</v>
      </c>
      <c r="BH119">
        <f t="shared" si="210"/>
        <v>0</v>
      </c>
      <c r="BI119">
        <f t="shared" si="211"/>
        <v>0</v>
      </c>
      <c r="BJ119">
        <f t="shared" si="212"/>
        <v>0</v>
      </c>
      <c r="BK119">
        <f t="shared" si="213"/>
        <v>0</v>
      </c>
      <c r="BL119">
        <f t="shared" si="214"/>
        <v>0</v>
      </c>
      <c r="BM119">
        <f t="shared" si="215"/>
        <v>0</v>
      </c>
      <c r="BN119">
        <f t="shared" si="216"/>
        <v>0</v>
      </c>
      <c r="BO119">
        <f t="shared" si="217"/>
        <v>0</v>
      </c>
      <c r="BP119">
        <f t="shared" si="218"/>
        <v>0</v>
      </c>
      <c r="BQ119" t="str">
        <f t="shared" si="219"/>
        <v>NA</v>
      </c>
    </row>
    <row r="120" spans="15:69" x14ac:dyDescent="0.15">
      <c r="O120">
        <f t="shared" si="177"/>
        <v>0</v>
      </c>
      <c r="V120" s="39">
        <v>12</v>
      </c>
      <c r="W120" s="39">
        <v>4</v>
      </c>
      <c r="X120" s="15">
        <v>0</v>
      </c>
      <c r="Z120" s="14" t="str">
        <f t="shared" si="178"/>
        <v>NA</v>
      </c>
      <c r="AA120" s="14" t="str">
        <f t="shared" si="179"/>
        <v>NA</v>
      </c>
      <c r="AB120" s="14" t="str">
        <f t="shared" si="180"/>
        <v>NA</v>
      </c>
      <c r="AC120" s="14" t="str">
        <f t="shared" si="181"/>
        <v>NA</v>
      </c>
      <c r="AD120" s="14" t="str">
        <f t="shared" si="182"/>
        <v>NA</v>
      </c>
      <c r="AE120" s="14" t="str">
        <f t="shared" si="183"/>
        <v>NA</v>
      </c>
      <c r="AF120" s="14" t="str">
        <f t="shared" si="184"/>
        <v>NA</v>
      </c>
      <c r="AG120" s="14" t="str">
        <f t="shared" si="185"/>
        <v>NA</v>
      </c>
      <c r="AH120" s="14" t="str">
        <f t="shared" si="186"/>
        <v>NA</v>
      </c>
      <c r="AI120" s="14" t="str">
        <f t="shared" si="187"/>
        <v>NA</v>
      </c>
      <c r="AJ120" s="14" t="str">
        <f t="shared" si="188"/>
        <v>NA</v>
      </c>
      <c r="AK120" s="14" t="str">
        <f t="shared" si="189"/>
        <v>NA</v>
      </c>
      <c r="AL120" s="14">
        <f t="shared" si="190"/>
        <v>0</v>
      </c>
      <c r="AM120" s="14" t="str">
        <f t="shared" si="191"/>
        <v>NA</v>
      </c>
      <c r="AN120" s="11" t="str">
        <f t="shared" si="192"/>
        <v>NA</v>
      </c>
      <c r="AP120">
        <f t="shared" si="193"/>
        <v>0</v>
      </c>
      <c r="AQ120">
        <f t="shared" si="194"/>
        <v>0</v>
      </c>
      <c r="AR120">
        <f t="shared" si="195"/>
        <v>0</v>
      </c>
      <c r="AS120">
        <f t="shared" si="196"/>
        <v>0</v>
      </c>
      <c r="AT120">
        <f t="shared" si="197"/>
        <v>0</v>
      </c>
      <c r="AU120">
        <f t="shared" si="198"/>
        <v>0</v>
      </c>
      <c r="AV120">
        <f t="shared" si="199"/>
        <v>0</v>
      </c>
      <c r="AW120">
        <f t="shared" si="200"/>
        <v>0</v>
      </c>
      <c r="AX120">
        <f t="shared" si="201"/>
        <v>0</v>
      </c>
      <c r="AY120">
        <f t="shared" si="202"/>
        <v>0</v>
      </c>
      <c r="AZ120">
        <f t="shared" si="203"/>
        <v>0</v>
      </c>
      <c r="BA120">
        <f t="shared" si="204"/>
        <v>0</v>
      </c>
      <c r="BB120">
        <f t="shared" si="205"/>
        <v>0</v>
      </c>
      <c r="BD120">
        <f t="shared" si="206"/>
        <v>0</v>
      </c>
      <c r="BE120">
        <f t="shared" si="207"/>
        <v>0</v>
      </c>
      <c r="BF120">
        <f t="shared" si="208"/>
        <v>0</v>
      </c>
      <c r="BG120">
        <f t="shared" si="209"/>
        <v>0</v>
      </c>
      <c r="BH120">
        <f t="shared" si="210"/>
        <v>0</v>
      </c>
      <c r="BI120">
        <f t="shared" si="211"/>
        <v>0</v>
      </c>
      <c r="BJ120">
        <f t="shared" si="212"/>
        <v>0</v>
      </c>
      <c r="BK120">
        <f t="shared" si="213"/>
        <v>0</v>
      </c>
      <c r="BL120">
        <f t="shared" si="214"/>
        <v>0</v>
      </c>
      <c r="BM120">
        <f t="shared" si="215"/>
        <v>0</v>
      </c>
      <c r="BN120">
        <f t="shared" si="216"/>
        <v>0</v>
      </c>
      <c r="BO120">
        <f t="shared" si="217"/>
        <v>0</v>
      </c>
      <c r="BP120">
        <f t="shared" si="218"/>
        <v>0</v>
      </c>
      <c r="BQ120" t="str">
        <f t="shared" si="219"/>
        <v>NA</v>
      </c>
    </row>
    <row r="121" spans="15:69" x14ac:dyDescent="0.15">
      <c r="O121">
        <f t="shared" si="177"/>
        <v>0</v>
      </c>
      <c r="V121" s="39">
        <v>12</v>
      </c>
      <c r="W121" s="39">
        <v>4</v>
      </c>
      <c r="X121" s="15">
        <v>0</v>
      </c>
      <c r="Z121" s="14" t="str">
        <f t="shared" si="178"/>
        <v>NA</v>
      </c>
      <c r="AA121" s="14" t="str">
        <f t="shared" si="179"/>
        <v>NA</v>
      </c>
      <c r="AB121" s="14" t="str">
        <f t="shared" si="180"/>
        <v>NA</v>
      </c>
      <c r="AC121" s="14" t="str">
        <f t="shared" si="181"/>
        <v>NA</v>
      </c>
      <c r="AD121" s="14" t="str">
        <f t="shared" si="182"/>
        <v>NA</v>
      </c>
      <c r="AE121" s="14" t="str">
        <f t="shared" si="183"/>
        <v>NA</v>
      </c>
      <c r="AF121" s="14" t="str">
        <f t="shared" si="184"/>
        <v>NA</v>
      </c>
      <c r="AG121" s="14" t="str">
        <f t="shared" si="185"/>
        <v>NA</v>
      </c>
      <c r="AH121" s="14" t="str">
        <f t="shared" si="186"/>
        <v>NA</v>
      </c>
      <c r="AI121" s="14" t="str">
        <f t="shared" si="187"/>
        <v>NA</v>
      </c>
      <c r="AJ121" s="14" t="str">
        <f t="shared" si="188"/>
        <v>NA</v>
      </c>
      <c r="AK121" s="14" t="str">
        <f t="shared" si="189"/>
        <v>NA</v>
      </c>
      <c r="AL121" s="14">
        <f t="shared" si="190"/>
        <v>0</v>
      </c>
      <c r="AM121" s="14" t="str">
        <f t="shared" si="191"/>
        <v>NA</v>
      </c>
      <c r="AN121" s="11" t="str">
        <f t="shared" si="192"/>
        <v>NA</v>
      </c>
      <c r="AP121">
        <f t="shared" si="193"/>
        <v>0</v>
      </c>
      <c r="AQ121">
        <f t="shared" si="194"/>
        <v>0</v>
      </c>
      <c r="AR121">
        <f t="shared" si="195"/>
        <v>0</v>
      </c>
      <c r="AS121">
        <f t="shared" si="196"/>
        <v>0</v>
      </c>
      <c r="AT121">
        <f t="shared" si="197"/>
        <v>0</v>
      </c>
      <c r="AU121">
        <f t="shared" si="198"/>
        <v>0</v>
      </c>
      <c r="AV121">
        <f t="shared" si="199"/>
        <v>0</v>
      </c>
      <c r="AW121">
        <f t="shared" si="200"/>
        <v>0</v>
      </c>
      <c r="AX121">
        <f t="shared" si="201"/>
        <v>0</v>
      </c>
      <c r="AY121">
        <f t="shared" si="202"/>
        <v>0</v>
      </c>
      <c r="AZ121">
        <f t="shared" si="203"/>
        <v>0</v>
      </c>
      <c r="BA121">
        <f t="shared" si="204"/>
        <v>0</v>
      </c>
      <c r="BB121">
        <f t="shared" si="205"/>
        <v>0</v>
      </c>
      <c r="BD121">
        <f t="shared" si="206"/>
        <v>0</v>
      </c>
      <c r="BE121">
        <f t="shared" si="207"/>
        <v>0</v>
      </c>
      <c r="BF121">
        <f t="shared" si="208"/>
        <v>0</v>
      </c>
      <c r="BG121">
        <f t="shared" si="209"/>
        <v>0</v>
      </c>
      <c r="BH121">
        <f t="shared" si="210"/>
        <v>0</v>
      </c>
      <c r="BI121">
        <f t="shared" si="211"/>
        <v>0</v>
      </c>
      <c r="BJ121">
        <f t="shared" si="212"/>
        <v>0</v>
      </c>
      <c r="BK121">
        <f t="shared" si="213"/>
        <v>0</v>
      </c>
      <c r="BL121">
        <f t="shared" si="214"/>
        <v>0</v>
      </c>
      <c r="BM121">
        <f t="shared" si="215"/>
        <v>0</v>
      </c>
      <c r="BN121">
        <f t="shared" si="216"/>
        <v>0</v>
      </c>
      <c r="BO121">
        <f t="shared" si="217"/>
        <v>0</v>
      </c>
      <c r="BP121">
        <f t="shared" si="218"/>
        <v>0</v>
      </c>
      <c r="BQ121" t="str">
        <f t="shared" si="219"/>
        <v>NA</v>
      </c>
    </row>
    <row r="122" spans="15:69" x14ac:dyDescent="0.15">
      <c r="O122">
        <f t="shared" si="177"/>
        <v>0</v>
      </c>
      <c r="V122" s="39">
        <v>12</v>
      </c>
      <c r="W122" s="39">
        <v>4</v>
      </c>
      <c r="X122" s="15">
        <v>0</v>
      </c>
      <c r="Z122" s="14" t="str">
        <f t="shared" si="178"/>
        <v>NA</v>
      </c>
      <c r="AA122" s="14" t="str">
        <f t="shared" si="179"/>
        <v>NA</v>
      </c>
      <c r="AB122" s="14" t="str">
        <f t="shared" si="180"/>
        <v>NA</v>
      </c>
      <c r="AC122" s="14" t="str">
        <f t="shared" si="181"/>
        <v>NA</v>
      </c>
      <c r="AD122" s="14" t="str">
        <f t="shared" si="182"/>
        <v>NA</v>
      </c>
      <c r="AE122" s="14" t="str">
        <f t="shared" si="183"/>
        <v>NA</v>
      </c>
      <c r="AF122" s="14" t="str">
        <f t="shared" si="184"/>
        <v>NA</v>
      </c>
      <c r="AG122" s="14" t="str">
        <f t="shared" si="185"/>
        <v>NA</v>
      </c>
      <c r="AH122" s="14" t="str">
        <f t="shared" si="186"/>
        <v>NA</v>
      </c>
      <c r="AI122" s="14" t="str">
        <f t="shared" si="187"/>
        <v>NA</v>
      </c>
      <c r="AJ122" s="14" t="str">
        <f t="shared" si="188"/>
        <v>NA</v>
      </c>
      <c r="AK122" s="14" t="str">
        <f t="shared" si="189"/>
        <v>NA</v>
      </c>
      <c r="AL122" s="14">
        <f t="shared" si="190"/>
        <v>0</v>
      </c>
      <c r="AM122" s="14" t="str">
        <f t="shared" si="191"/>
        <v>NA</v>
      </c>
      <c r="AN122" s="11" t="str">
        <f t="shared" si="192"/>
        <v>NA</v>
      </c>
      <c r="AP122">
        <f t="shared" si="193"/>
        <v>0</v>
      </c>
      <c r="AQ122">
        <f t="shared" si="194"/>
        <v>0</v>
      </c>
      <c r="AR122">
        <f t="shared" si="195"/>
        <v>0</v>
      </c>
      <c r="AS122">
        <f t="shared" si="196"/>
        <v>0</v>
      </c>
      <c r="AT122">
        <f t="shared" si="197"/>
        <v>0</v>
      </c>
      <c r="AU122">
        <f t="shared" si="198"/>
        <v>0</v>
      </c>
      <c r="AV122">
        <f t="shared" si="199"/>
        <v>0</v>
      </c>
      <c r="AW122">
        <f t="shared" si="200"/>
        <v>0</v>
      </c>
      <c r="AX122">
        <f t="shared" si="201"/>
        <v>0</v>
      </c>
      <c r="AY122">
        <f t="shared" si="202"/>
        <v>0</v>
      </c>
      <c r="AZ122">
        <f t="shared" si="203"/>
        <v>0</v>
      </c>
      <c r="BA122">
        <f t="shared" si="204"/>
        <v>0</v>
      </c>
      <c r="BB122">
        <f t="shared" si="205"/>
        <v>0</v>
      </c>
      <c r="BD122">
        <f t="shared" si="206"/>
        <v>0</v>
      </c>
      <c r="BE122">
        <f t="shared" si="207"/>
        <v>0</v>
      </c>
      <c r="BF122">
        <f t="shared" si="208"/>
        <v>0</v>
      </c>
      <c r="BG122">
        <f t="shared" si="209"/>
        <v>0</v>
      </c>
      <c r="BH122">
        <f t="shared" si="210"/>
        <v>0</v>
      </c>
      <c r="BI122">
        <f t="shared" si="211"/>
        <v>0</v>
      </c>
      <c r="BJ122">
        <f t="shared" si="212"/>
        <v>0</v>
      </c>
      <c r="BK122">
        <f t="shared" si="213"/>
        <v>0</v>
      </c>
      <c r="BL122">
        <f t="shared" si="214"/>
        <v>0</v>
      </c>
      <c r="BM122">
        <f t="shared" si="215"/>
        <v>0</v>
      </c>
      <c r="BN122">
        <f t="shared" si="216"/>
        <v>0</v>
      </c>
      <c r="BO122">
        <f t="shared" si="217"/>
        <v>0</v>
      </c>
      <c r="BP122">
        <f t="shared" si="218"/>
        <v>0</v>
      </c>
      <c r="BQ122" t="str">
        <f t="shared" si="219"/>
        <v>NA</v>
      </c>
    </row>
    <row r="123" spans="15:69" x14ac:dyDescent="0.15">
      <c r="O123">
        <f t="shared" si="177"/>
        <v>0</v>
      </c>
      <c r="V123" s="39">
        <v>12</v>
      </c>
      <c r="W123" s="39">
        <v>4</v>
      </c>
      <c r="X123" s="15">
        <v>0</v>
      </c>
      <c r="Z123" s="14" t="str">
        <f t="shared" si="178"/>
        <v>NA</v>
      </c>
      <c r="AA123" s="14" t="str">
        <f t="shared" si="179"/>
        <v>NA</v>
      </c>
      <c r="AB123" s="14" t="str">
        <f t="shared" si="180"/>
        <v>NA</v>
      </c>
      <c r="AC123" s="14" t="str">
        <f t="shared" si="181"/>
        <v>NA</v>
      </c>
      <c r="AD123" s="14" t="str">
        <f t="shared" si="182"/>
        <v>NA</v>
      </c>
      <c r="AE123" s="14" t="str">
        <f t="shared" si="183"/>
        <v>NA</v>
      </c>
      <c r="AF123" s="14" t="str">
        <f t="shared" si="184"/>
        <v>NA</v>
      </c>
      <c r="AG123" s="14" t="str">
        <f t="shared" si="185"/>
        <v>NA</v>
      </c>
      <c r="AH123" s="14" t="str">
        <f t="shared" si="186"/>
        <v>NA</v>
      </c>
      <c r="AI123" s="14" t="str">
        <f t="shared" si="187"/>
        <v>NA</v>
      </c>
      <c r="AJ123" s="14" t="str">
        <f t="shared" si="188"/>
        <v>NA</v>
      </c>
      <c r="AK123" s="14" t="str">
        <f t="shared" si="189"/>
        <v>NA</v>
      </c>
      <c r="AL123" s="14">
        <f t="shared" si="190"/>
        <v>0</v>
      </c>
      <c r="AM123" s="14" t="str">
        <f t="shared" si="191"/>
        <v>NA</v>
      </c>
      <c r="AN123" s="11" t="str">
        <f t="shared" si="192"/>
        <v>NA</v>
      </c>
      <c r="AP123">
        <f t="shared" si="193"/>
        <v>0</v>
      </c>
      <c r="AQ123">
        <f t="shared" si="194"/>
        <v>0</v>
      </c>
      <c r="AR123">
        <f t="shared" si="195"/>
        <v>0</v>
      </c>
      <c r="AS123">
        <f t="shared" si="196"/>
        <v>0</v>
      </c>
      <c r="AT123">
        <f t="shared" si="197"/>
        <v>0</v>
      </c>
      <c r="AU123">
        <f t="shared" si="198"/>
        <v>0</v>
      </c>
      <c r="AV123">
        <f t="shared" si="199"/>
        <v>0</v>
      </c>
      <c r="AW123">
        <f t="shared" si="200"/>
        <v>0</v>
      </c>
      <c r="AX123">
        <f t="shared" si="201"/>
        <v>0</v>
      </c>
      <c r="AY123">
        <f t="shared" si="202"/>
        <v>0</v>
      </c>
      <c r="AZ123">
        <f t="shared" si="203"/>
        <v>0</v>
      </c>
      <c r="BA123">
        <f t="shared" si="204"/>
        <v>0</v>
      </c>
      <c r="BB123">
        <f t="shared" si="205"/>
        <v>0</v>
      </c>
      <c r="BD123">
        <f t="shared" si="206"/>
        <v>0</v>
      </c>
      <c r="BE123">
        <f t="shared" si="207"/>
        <v>0</v>
      </c>
      <c r="BF123">
        <f t="shared" si="208"/>
        <v>0</v>
      </c>
      <c r="BG123">
        <f t="shared" si="209"/>
        <v>0</v>
      </c>
      <c r="BH123">
        <f t="shared" si="210"/>
        <v>0</v>
      </c>
      <c r="BI123">
        <f t="shared" si="211"/>
        <v>0</v>
      </c>
      <c r="BJ123">
        <f t="shared" si="212"/>
        <v>0</v>
      </c>
      <c r="BK123">
        <f t="shared" si="213"/>
        <v>0</v>
      </c>
      <c r="BL123">
        <f t="shared" si="214"/>
        <v>0</v>
      </c>
      <c r="BM123">
        <f t="shared" si="215"/>
        <v>0</v>
      </c>
      <c r="BN123">
        <f t="shared" si="216"/>
        <v>0</v>
      </c>
      <c r="BO123">
        <f t="shared" si="217"/>
        <v>0</v>
      </c>
      <c r="BP123">
        <f t="shared" si="218"/>
        <v>0</v>
      </c>
      <c r="BQ123" t="str">
        <f t="shared" si="219"/>
        <v>NA</v>
      </c>
    </row>
    <row r="124" spans="15:69" x14ac:dyDescent="0.15">
      <c r="O124">
        <f t="shared" si="177"/>
        <v>0</v>
      </c>
      <c r="V124" s="39">
        <v>12</v>
      </c>
      <c r="W124" s="39">
        <v>4</v>
      </c>
      <c r="X124" s="15">
        <v>0</v>
      </c>
      <c r="Z124" s="14" t="str">
        <f t="shared" si="178"/>
        <v>NA</v>
      </c>
      <c r="AA124" s="14" t="str">
        <f t="shared" si="179"/>
        <v>NA</v>
      </c>
      <c r="AB124" s="14" t="str">
        <f t="shared" si="180"/>
        <v>NA</v>
      </c>
      <c r="AC124" s="14" t="str">
        <f t="shared" si="181"/>
        <v>NA</v>
      </c>
      <c r="AD124" s="14" t="str">
        <f t="shared" si="182"/>
        <v>NA</v>
      </c>
      <c r="AE124" s="14" t="str">
        <f t="shared" si="183"/>
        <v>NA</v>
      </c>
      <c r="AF124" s="14" t="str">
        <f t="shared" si="184"/>
        <v>NA</v>
      </c>
      <c r="AG124" s="14" t="str">
        <f t="shared" si="185"/>
        <v>NA</v>
      </c>
      <c r="AH124" s="14" t="str">
        <f t="shared" si="186"/>
        <v>NA</v>
      </c>
      <c r="AI124" s="14" t="str">
        <f t="shared" si="187"/>
        <v>NA</v>
      </c>
      <c r="AJ124" s="14" t="str">
        <f t="shared" si="188"/>
        <v>NA</v>
      </c>
      <c r="AK124" s="14" t="str">
        <f t="shared" si="189"/>
        <v>NA</v>
      </c>
      <c r="AL124" s="14">
        <f t="shared" si="190"/>
        <v>0</v>
      </c>
      <c r="AM124" s="14" t="str">
        <f t="shared" si="191"/>
        <v>NA</v>
      </c>
      <c r="AN124" s="11" t="str">
        <f t="shared" si="192"/>
        <v>NA</v>
      </c>
      <c r="AP124">
        <f t="shared" si="193"/>
        <v>0</v>
      </c>
      <c r="AQ124">
        <f t="shared" si="194"/>
        <v>0</v>
      </c>
      <c r="AR124">
        <f t="shared" si="195"/>
        <v>0</v>
      </c>
      <c r="AS124">
        <f t="shared" si="196"/>
        <v>0</v>
      </c>
      <c r="AT124">
        <f t="shared" si="197"/>
        <v>0</v>
      </c>
      <c r="AU124">
        <f t="shared" si="198"/>
        <v>0</v>
      </c>
      <c r="AV124">
        <f t="shared" si="199"/>
        <v>0</v>
      </c>
      <c r="AW124">
        <f t="shared" si="200"/>
        <v>0</v>
      </c>
      <c r="AX124">
        <f t="shared" si="201"/>
        <v>0</v>
      </c>
      <c r="AY124">
        <f t="shared" si="202"/>
        <v>0</v>
      </c>
      <c r="AZ124">
        <f t="shared" si="203"/>
        <v>0</v>
      </c>
      <c r="BA124">
        <f t="shared" si="204"/>
        <v>0</v>
      </c>
      <c r="BB124">
        <f t="shared" si="205"/>
        <v>0</v>
      </c>
      <c r="BD124">
        <f t="shared" si="206"/>
        <v>0</v>
      </c>
      <c r="BE124">
        <f t="shared" si="207"/>
        <v>0</v>
      </c>
      <c r="BF124">
        <f t="shared" si="208"/>
        <v>0</v>
      </c>
      <c r="BG124">
        <f t="shared" si="209"/>
        <v>0</v>
      </c>
      <c r="BH124">
        <f t="shared" si="210"/>
        <v>0</v>
      </c>
      <c r="BI124">
        <f t="shared" si="211"/>
        <v>0</v>
      </c>
      <c r="BJ124">
        <f t="shared" si="212"/>
        <v>0</v>
      </c>
      <c r="BK124">
        <f t="shared" si="213"/>
        <v>0</v>
      </c>
      <c r="BL124">
        <f t="shared" si="214"/>
        <v>0</v>
      </c>
      <c r="BM124">
        <f t="shared" si="215"/>
        <v>0</v>
      </c>
      <c r="BN124">
        <f t="shared" si="216"/>
        <v>0</v>
      </c>
      <c r="BO124">
        <f t="shared" si="217"/>
        <v>0</v>
      </c>
      <c r="BP124">
        <f t="shared" si="218"/>
        <v>0</v>
      </c>
      <c r="BQ124" t="str">
        <f t="shared" si="219"/>
        <v>NA</v>
      </c>
    </row>
    <row r="125" spans="15:69" x14ac:dyDescent="0.15">
      <c r="O125">
        <f t="shared" si="177"/>
        <v>0</v>
      </c>
      <c r="V125" s="39">
        <v>12</v>
      </c>
      <c r="W125" s="39">
        <v>4</v>
      </c>
      <c r="X125" s="15">
        <v>0</v>
      </c>
      <c r="Z125" s="14" t="str">
        <f t="shared" si="178"/>
        <v>NA</v>
      </c>
      <c r="AA125" s="14" t="str">
        <f t="shared" si="179"/>
        <v>NA</v>
      </c>
      <c r="AB125" s="14" t="str">
        <f t="shared" si="180"/>
        <v>NA</v>
      </c>
      <c r="AC125" s="14" t="str">
        <f t="shared" si="181"/>
        <v>NA</v>
      </c>
      <c r="AD125" s="14" t="str">
        <f t="shared" si="182"/>
        <v>NA</v>
      </c>
      <c r="AE125" s="14" t="str">
        <f t="shared" si="183"/>
        <v>NA</v>
      </c>
      <c r="AF125" s="14" t="str">
        <f t="shared" si="184"/>
        <v>NA</v>
      </c>
      <c r="AG125" s="14" t="str">
        <f t="shared" si="185"/>
        <v>NA</v>
      </c>
      <c r="AH125" s="14" t="str">
        <f t="shared" si="186"/>
        <v>NA</v>
      </c>
      <c r="AI125" s="14" t="str">
        <f t="shared" si="187"/>
        <v>NA</v>
      </c>
      <c r="AJ125" s="14" t="str">
        <f t="shared" si="188"/>
        <v>NA</v>
      </c>
      <c r="AK125" s="14" t="str">
        <f t="shared" si="189"/>
        <v>NA</v>
      </c>
      <c r="AL125" s="14">
        <f t="shared" si="190"/>
        <v>0</v>
      </c>
      <c r="AM125" s="14" t="str">
        <f t="shared" si="191"/>
        <v>NA</v>
      </c>
      <c r="AN125" s="11" t="str">
        <f t="shared" si="192"/>
        <v>NA</v>
      </c>
      <c r="AP125">
        <f t="shared" si="193"/>
        <v>0</v>
      </c>
      <c r="AQ125">
        <f t="shared" si="194"/>
        <v>0</v>
      </c>
      <c r="AR125">
        <f t="shared" si="195"/>
        <v>0</v>
      </c>
      <c r="AS125">
        <f t="shared" si="196"/>
        <v>0</v>
      </c>
      <c r="AT125">
        <f t="shared" si="197"/>
        <v>0</v>
      </c>
      <c r="AU125">
        <f t="shared" si="198"/>
        <v>0</v>
      </c>
      <c r="AV125">
        <f t="shared" si="199"/>
        <v>0</v>
      </c>
      <c r="AW125">
        <f t="shared" si="200"/>
        <v>0</v>
      </c>
      <c r="AX125">
        <f t="shared" si="201"/>
        <v>0</v>
      </c>
      <c r="AY125">
        <f t="shared" si="202"/>
        <v>0</v>
      </c>
      <c r="AZ125">
        <f t="shared" si="203"/>
        <v>0</v>
      </c>
      <c r="BA125">
        <f t="shared" si="204"/>
        <v>0</v>
      </c>
      <c r="BB125">
        <f t="shared" si="205"/>
        <v>0</v>
      </c>
      <c r="BD125">
        <f t="shared" si="206"/>
        <v>0</v>
      </c>
      <c r="BE125">
        <f t="shared" si="207"/>
        <v>0</v>
      </c>
      <c r="BF125">
        <f t="shared" si="208"/>
        <v>0</v>
      </c>
      <c r="BG125">
        <f t="shared" si="209"/>
        <v>0</v>
      </c>
      <c r="BH125">
        <f t="shared" si="210"/>
        <v>0</v>
      </c>
      <c r="BI125">
        <f t="shared" si="211"/>
        <v>0</v>
      </c>
      <c r="BJ125">
        <f t="shared" si="212"/>
        <v>0</v>
      </c>
      <c r="BK125">
        <f t="shared" si="213"/>
        <v>0</v>
      </c>
      <c r="BL125">
        <f t="shared" si="214"/>
        <v>0</v>
      </c>
      <c r="BM125">
        <f t="shared" si="215"/>
        <v>0</v>
      </c>
      <c r="BN125">
        <f t="shared" si="216"/>
        <v>0</v>
      </c>
      <c r="BO125">
        <f t="shared" si="217"/>
        <v>0</v>
      </c>
      <c r="BP125">
        <f t="shared" si="218"/>
        <v>0</v>
      </c>
      <c r="BQ125" t="str">
        <f t="shared" si="219"/>
        <v>NA</v>
      </c>
    </row>
    <row r="126" spans="15:69" x14ac:dyDescent="0.15">
      <c r="O126">
        <f t="shared" si="177"/>
        <v>0</v>
      </c>
      <c r="V126" s="39">
        <v>12</v>
      </c>
      <c r="W126" s="39">
        <v>4</v>
      </c>
      <c r="X126" s="15">
        <v>0</v>
      </c>
      <c r="Z126" s="14" t="str">
        <f t="shared" si="178"/>
        <v>NA</v>
      </c>
      <c r="AA126" s="14" t="str">
        <f t="shared" si="179"/>
        <v>NA</v>
      </c>
      <c r="AB126" s="14" t="str">
        <f t="shared" si="180"/>
        <v>NA</v>
      </c>
      <c r="AC126" s="14" t="str">
        <f t="shared" si="181"/>
        <v>NA</v>
      </c>
      <c r="AD126" s="14" t="str">
        <f t="shared" si="182"/>
        <v>NA</v>
      </c>
      <c r="AE126" s="14" t="str">
        <f t="shared" si="183"/>
        <v>NA</v>
      </c>
      <c r="AF126" s="14" t="str">
        <f t="shared" si="184"/>
        <v>NA</v>
      </c>
      <c r="AG126" s="14" t="str">
        <f t="shared" si="185"/>
        <v>NA</v>
      </c>
      <c r="AH126" s="14" t="str">
        <f t="shared" si="186"/>
        <v>NA</v>
      </c>
      <c r="AI126" s="14" t="str">
        <f t="shared" si="187"/>
        <v>NA</v>
      </c>
      <c r="AJ126" s="14" t="str">
        <f t="shared" si="188"/>
        <v>NA</v>
      </c>
      <c r="AK126" s="14" t="str">
        <f t="shared" si="189"/>
        <v>NA</v>
      </c>
      <c r="AL126" s="14">
        <f t="shared" si="190"/>
        <v>0</v>
      </c>
      <c r="AM126" s="14" t="str">
        <f t="shared" si="191"/>
        <v>NA</v>
      </c>
      <c r="AN126" s="11" t="str">
        <f t="shared" si="192"/>
        <v>NA</v>
      </c>
      <c r="AP126">
        <f t="shared" si="193"/>
        <v>0</v>
      </c>
      <c r="AQ126">
        <f t="shared" si="194"/>
        <v>0</v>
      </c>
      <c r="AR126">
        <f t="shared" si="195"/>
        <v>0</v>
      </c>
      <c r="AS126">
        <f t="shared" si="196"/>
        <v>0</v>
      </c>
      <c r="AT126">
        <f t="shared" si="197"/>
        <v>0</v>
      </c>
      <c r="AU126">
        <f t="shared" si="198"/>
        <v>0</v>
      </c>
      <c r="AV126">
        <f t="shared" si="199"/>
        <v>0</v>
      </c>
      <c r="AW126">
        <f t="shared" si="200"/>
        <v>0</v>
      </c>
      <c r="AX126">
        <f t="shared" si="201"/>
        <v>0</v>
      </c>
      <c r="AY126">
        <f t="shared" si="202"/>
        <v>0</v>
      </c>
      <c r="AZ126">
        <f t="shared" si="203"/>
        <v>0</v>
      </c>
      <c r="BA126">
        <f t="shared" si="204"/>
        <v>0</v>
      </c>
      <c r="BB126">
        <f t="shared" si="205"/>
        <v>0</v>
      </c>
      <c r="BD126">
        <f t="shared" si="206"/>
        <v>0</v>
      </c>
      <c r="BE126">
        <f t="shared" si="207"/>
        <v>0</v>
      </c>
      <c r="BF126">
        <f t="shared" si="208"/>
        <v>0</v>
      </c>
      <c r="BG126">
        <f t="shared" si="209"/>
        <v>0</v>
      </c>
      <c r="BH126">
        <f t="shared" si="210"/>
        <v>0</v>
      </c>
      <c r="BI126">
        <f t="shared" si="211"/>
        <v>0</v>
      </c>
      <c r="BJ126">
        <f t="shared" si="212"/>
        <v>0</v>
      </c>
      <c r="BK126">
        <f t="shared" si="213"/>
        <v>0</v>
      </c>
      <c r="BL126">
        <f t="shared" si="214"/>
        <v>0</v>
      </c>
      <c r="BM126">
        <f t="shared" si="215"/>
        <v>0</v>
      </c>
      <c r="BN126">
        <f t="shared" si="216"/>
        <v>0</v>
      </c>
      <c r="BO126">
        <f t="shared" si="217"/>
        <v>0</v>
      </c>
      <c r="BP126">
        <f t="shared" si="218"/>
        <v>0</v>
      </c>
      <c r="BQ126" t="str">
        <f t="shared" si="219"/>
        <v>NA</v>
      </c>
    </row>
    <row r="127" spans="15:69" x14ac:dyDescent="0.15">
      <c r="O127">
        <f t="shared" si="177"/>
        <v>0</v>
      </c>
      <c r="V127" s="39">
        <v>12</v>
      </c>
      <c r="W127" s="39">
        <v>4</v>
      </c>
      <c r="X127" s="15">
        <v>0</v>
      </c>
      <c r="Z127" s="14" t="str">
        <f t="shared" si="178"/>
        <v>NA</v>
      </c>
      <c r="AA127" s="14" t="str">
        <f t="shared" si="179"/>
        <v>NA</v>
      </c>
      <c r="AB127" s="14" t="str">
        <f t="shared" si="180"/>
        <v>NA</v>
      </c>
      <c r="AC127" s="14" t="str">
        <f t="shared" si="181"/>
        <v>NA</v>
      </c>
      <c r="AD127" s="14" t="str">
        <f t="shared" si="182"/>
        <v>NA</v>
      </c>
      <c r="AE127" s="14" t="str">
        <f t="shared" si="183"/>
        <v>NA</v>
      </c>
      <c r="AF127" s="14" t="str">
        <f t="shared" si="184"/>
        <v>NA</v>
      </c>
      <c r="AG127" s="14" t="str">
        <f t="shared" si="185"/>
        <v>NA</v>
      </c>
      <c r="AH127" s="14" t="str">
        <f t="shared" si="186"/>
        <v>NA</v>
      </c>
      <c r="AI127" s="14" t="str">
        <f t="shared" si="187"/>
        <v>NA</v>
      </c>
      <c r="AJ127" s="14" t="str">
        <f t="shared" si="188"/>
        <v>NA</v>
      </c>
      <c r="AK127" s="14" t="str">
        <f t="shared" si="189"/>
        <v>NA</v>
      </c>
      <c r="AL127" s="14">
        <f t="shared" si="190"/>
        <v>0</v>
      </c>
      <c r="AM127" s="14" t="str">
        <f t="shared" si="191"/>
        <v>NA</v>
      </c>
      <c r="AN127" s="11" t="str">
        <f t="shared" si="192"/>
        <v>NA</v>
      </c>
      <c r="AP127">
        <f t="shared" si="193"/>
        <v>0</v>
      </c>
      <c r="AQ127">
        <f t="shared" si="194"/>
        <v>0</v>
      </c>
      <c r="AR127">
        <f t="shared" si="195"/>
        <v>0</v>
      </c>
      <c r="AS127">
        <f t="shared" si="196"/>
        <v>0</v>
      </c>
      <c r="AT127">
        <f t="shared" si="197"/>
        <v>0</v>
      </c>
      <c r="AU127">
        <f t="shared" si="198"/>
        <v>0</v>
      </c>
      <c r="AV127">
        <f t="shared" si="199"/>
        <v>0</v>
      </c>
      <c r="AW127">
        <f t="shared" si="200"/>
        <v>0</v>
      </c>
      <c r="AX127">
        <f t="shared" si="201"/>
        <v>0</v>
      </c>
      <c r="AY127">
        <f t="shared" si="202"/>
        <v>0</v>
      </c>
      <c r="AZ127">
        <f t="shared" si="203"/>
        <v>0</v>
      </c>
      <c r="BA127">
        <f t="shared" si="204"/>
        <v>0</v>
      </c>
      <c r="BB127">
        <f t="shared" si="205"/>
        <v>0</v>
      </c>
      <c r="BD127">
        <f t="shared" si="206"/>
        <v>0</v>
      </c>
      <c r="BE127">
        <f t="shared" si="207"/>
        <v>0</v>
      </c>
      <c r="BF127">
        <f t="shared" si="208"/>
        <v>0</v>
      </c>
      <c r="BG127">
        <f t="shared" si="209"/>
        <v>0</v>
      </c>
      <c r="BH127">
        <f t="shared" si="210"/>
        <v>0</v>
      </c>
      <c r="BI127">
        <f t="shared" si="211"/>
        <v>0</v>
      </c>
      <c r="BJ127">
        <f t="shared" si="212"/>
        <v>0</v>
      </c>
      <c r="BK127">
        <f t="shared" si="213"/>
        <v>0</v>
      </c>
      <c r="BL127">
        <f t="shared" si="214"/>
        <v>0</v>
      </c>
      <c r="BM127">
        <f t="shared" si="215"/>
        <v>0</v>
      </c>
      <c r="BN127">
        <f t="shared" si="216"/>
        <v>0</v>
      </c>
      <c r="BO127">
        <f t="shared" si="217"/>
        <v>0</v>
      </c>
      <c r="BP127">
        <f t="shared" si="218"/>
        <v>0</v>
      </c>
      <c r="BQ127" t="str">
        <f t="shared" si="219"/>
        <v>NA</v>
      </c>
    </row>
    <row r="128" spans="15:69" x14ac:dyDescent="0.15">
      <c r="O128">
        <f t="shared" si="177"/>
        <v>0</v>
      </c>
      <c r="V128" s="39">
        <v>12</v>
      </c>
      <c r="W128" s="39">
        <v>4</v>
      </c>
      <c r="X128" s="15">
        <v>0</v>
      </c>
      <c r="Z128" s="14" t="str">
        <f t="shared" si="178"/>
        <v>NA</v>
      </c>
      <c r="AA128" s="14" t="str">
        <f t="shared" si="179"/>
        <v>NA</v>
      </c>
      <c r="AB128" s="14" t="str">
        <f t="shared" si="180"/>
        <v>NA</v>
      </c>
      <c r="AC128" s="14" t="str">
        <f t="shared" si="181"/>
        <v>NA</v>
      </c>
      <c r="AD128" s="14" t="str">
        <f t="shared" si="182"/>
        <v>NA</v>
      </c>
      <c r="AE128" s="14" t="str">
        <f t="shared" si="183"/>
        <v>NA</v>
      </c>
      <c r="AF128" s="14" t="str">
        <f t="shared" si="184"/>
        <v>NA</v>
      </c>
      <c r="AG128" s="14" t="str">
        <f t="shared" si="185"/>
        <v>NA</v>
      </c>
      <c r="AH128" s="14" t="str">
        <f t="shared" si="186"/>
        <v>NA</v>
      </c>
      <c r="AI128" s="14" t="str">
        <f t="shared" si="187"/>
        <v>NA</v>
      </c>
      <c r="AJ128" s="14" t="str">
        <f t="shared" si="188"/>
        <v>NA</v>
      </c>
      <c r="AK128" s="14" t="str">
        <f t="shared" si="189"/>
        <v>NA</v>
      </c>
      <c r="AL128" s="14">
        <f t="shared" si="190"/>
        <v>0</v>
      </c>
      <c r="AM128" s="14" t="str">
        <f t="shared" si="191"/>
        <v>NA</v>
      </c>
      <c r="AN128" s="11" t="str">
        <f t="shared" si="192"/>
        <v>NA</v>
      </c>
      <c r="AP128">
        <f t="shared" si="193"/>
        <v>0</v>
      </c>
      <c r="AQ128">
        <f t="shared" si="194"/>
        <v>0</v>
      </c>
      <c r="AR128">
        <f t="shared" si="195"/>
        <v>0</v>
      </c>
      <c r="AS128">
        <f t="shared" si="196"/>
        <v>0</v>
      </c>
      <c r="AT128">
        <f t="shared" si="197"/>
        <v>0</v>
      </c>
      <c r="AU128">
        <f t="shared" si="198"/>
        <v>0</v>
      </c>
      <c r="AV128">
        <f t="shared" si="199"/>
        <v>0</v>
      </c>
      <c r="AW128">
        <f t="shared" si="200"/>
        <v>0</v>
      </c>
      <c r="AX128">
        <f t="shared" si="201"/>
        <v>0</v>
      </c>
      <c r="AY128">
        <f t="shared" si="202"/>
        <v>0</v>
      </c>
      <c r="AZ128">
        <f t="shared" si="203"/>
        <v>0</v>
      </c>
      <c r="BA128">
        <f t="shared" si="204"/>
        <v>0</v>
      </c>
      <c r="BB128">
        <f t="shared" si="205"/>
        <v>0</v>
      </c>
      <c r="BD128">
        <f t="shared" si="206"/>
        <v>0</v>
      </c>
      <c r="BE128">
        <f t="shared" si="207"/>
        <v>0</v>
      </c>
      <c r="BF128">
        <f t="shared" si="208"/>
        <v>0</v>
      </c>
      <c r="BG128">
        <f t="shared" si="209"/>
        <v>0</v>
      </c>
      <c r="BH128">
        <f t="shared" si="210"/>
        <v>0</v>
      </c>
      <c r="BI128">
        <f t="shared" si="211"/>
        <v>0</v>
      </c>
      <c r="BJ128">
        <f t="shared" si="212"/>
        <v>0</v>
      </c>
      <c r="BK128">
        <f t="shared" si="213"/>
        <v>0</v>
      </c>
      <c r="BL128">
        <f t="shared" si="214"/>
        <v>0</v>
      </c>
      <c r="BM128">
        <f t="shared" si="215"/>
        <v>0</v>
      </c>
      <c r="BN128">
        <f t="shared" si="216"/>
        <v>0</v>
      </c>
      <c r="BO128">
        <f t="shared" si="217"/>
        <v>0</v>
      </c>
      <c r="BP128">
        <f t="shared" si="218"/>
        <v>0</v>
      </c>
      <c r="BQ128" t="str">
        <f t="shared" si="219"/>
        <v>NA</v>
      </c>
    </row>
    <row r="129" spans="15:69" x14ac:dyDescent="0.15">
      <c r="O129">
        <f t="shared" si="177"/>
        <v>0</v>
      </c>
      <c r="V129" s="39">
        <v>12</v>
      </c>
      <c r="W129" s="39">
        <v>4</v>
      </c>
      <c r="X129" s="15">
        <v>0</v>
      </c>
      <c r="Z129" s="14" t="str">
        <f t="shared" si="178"/>
        <v>NA</v>
      </c>
      <c r="AA129" s="14" t="str">
        <f t="shared" si="179"/>
        <v>NA</v>
      </c>
      <c r="AB129" s="14" t="str">
        <f t="shared" si="180"/>
        <v>NA</v>
      </c>
      <c r="AC129" s="14" t="str">
        <f t="shared" si="181"/>
        <v>NA</v>
      </c>
      <c r="AD129" s="14" t="str">
        <f t="shared" si="182"/>
        <v>NA</v>
      </c>
      <c r="AE129" s="14" t="str">
        <f t="shared" si="183"/>
        <v>NA</v>
      </c>
      <c r="AF129" s="14" t="str">
        <f t="shared" si="184"/>
        <v>NA</v>
      </c>
      <c r="AG129" s="14" t="str">
        <f t="shared" si="185"/>
        <v>NA</v>
      </c>
      <c r="AH129" s="14" t="str">
        <f t="shared" si="186"/>
        <v>NA</v>
      </c>
      <c r="AI129" s="14" t="str">
        <f t="shared" si="187"/>
        <v>NA</v>
      </c>
      <c r="AJ129" s="14" t="str">
        <f t="shared" si="188"/>
        <v>NA</v>
      </c>
      <c r="AK129" s="14" t="str">
        <f t="shared" si="189"/>
        <v>NA</v>
      </c>
      <c r="AL129" s="14">
        <f t="shared" si="190"/>
        <v>0</v>
      </c>
      <c r="AM129" s="14" t="str">
        <f t="shared" si="191"/>
        <v>NA</v>
      </c>
      <c r="AN129" s="11" t="str">
        <f t="shared" si="192"/>
        <v>NA</v>
      </c>
      <c r="AP129">
        <f t="shared" si="193"/>
        <v>0</v>
      </c>
      <c r="AQ129">
        <f t="shared" si="194"/>
        <v>0</v>
      </c>
      <c r="AR129">
        <f t="shared" si="195"/>
        <v>0</v>
      </c>
      <c r="AS129">
        <f t="shared" si="196"/>
        <v>0</v>
      </c>
      <c r="AT129">
        <f t="shared" si="197"/>
        <v>0</v>
      </c>
      <c r="AU129">
        <f t="shared" si="198"/>
        <v>0</v>
      </c>
      <c r="AV129">
        <f t="shared" si="199"/>
        <v>0</v>
      </c>
      <c r="AW129">
        <f t="shared" si="200"/>
        <v>0</v>
      </c>
      <c r="AX129">
        <f t="shared" si="201"/>
        <v>0</v>
      </c>
      <c r="AY129">
        <f t="shared" si="202"/>
        <v>0</v>
      </c>
      <c r="AZ129">
        <f t="shared" si="203"/>
        <v>0</v>
      </c>
      <c r="BA129">
        <f t="shared" si="204"/>
        <v>0</v>
      </c>
      <c r="BB129">
        <f t="shared" si="205"/>
        <v>0</v>
      </c>
      <c r="BD129">
        <f t="shared" si="206"/>
        <v>0</v>
      </c>
      <c r="BE129">
        <f t="shared" si="207"/>
        <v>0</v>
      </c>
      <c r="BF129">
        <f t="shared" si="208"/>
        <v>0</v>
      </c>
      <c r="BG129">
        <f t="shared" si="209"/>
        <v>0</v>
      </c>
      <c r="BH129">
        <f t="shared" si="210"/>
        <v>0</v>
      </c>
      <c r="BI129">
        <f t="shared" si="211"/>
        <v>0</v>
      </c>
      <c r="BJ129">
        <f t="shared" si="212"/>
        <v>0</v>
      </c>
      <c r="BK129">
        <f t="shared" si="213"/>
        <v>0</v>
      </c>
      <c r="BL129">
        <f t="shared" si="214"/>
        <v>0</v>
      </c>
      <c r="BM129">
        <f t="shared" si="215"/>
        <v>0</v>
      </c>
      <c r="BN129">
        <f t="shared" si="216"/>
        <v>0</v>
      </c>
      <c r="BO129">
        <f t="shared" si="217"/>
        <v>0</v>
      </c>
      <c r="BP129">
        <f t="shared" si="218"/>
        <v>0</v>
      </c>
      <c r="BQ129" t="str">
        <f t="shared" si="219"/>
        <v>NA</v>
      </c>
    </row>
    <row r="130" spans="15:69" x14ac:dyDescent="0.15">
      <c r="O130">
        <f t="shared" si="177"/>
        <v>0</v>
      </c>
      <c r="V130" s="39">
        <v>12</v>
      </c>
      <c r="W130" s="39">
        <v>4</v>
      </c>
      <c r="X130" s="15">
        <v>0</v>
      </c>
      <c r="Z130" s="14" t="str">
        <f t="shared" si="178"/>
        <v>NA</v>
      </c>
      <c r="AA130" s="14" t="str">
        <f t="shared" si="179"/>
        <v>NA</v>
      </c>
      <c r="AB130" s="14" t="str">
        <f t="shared" si="180"/>
        <v>NA</v>
      </c>
      <c r="AC130" s="14" t="str">
        <f t="shared" si="181"/>
        <v>NA</v>
      </c>
      <c r="AD130" s="14" t="str">
        <f t="shared" si="182"/>
        <v>NA</v>
      </c>
      <c r="AE130" s="14" t="str">
        <f t="shared" si="183"/>
        <v>NA</v>
      </c>
      <c r="AF130" s="14" t="str">
        <f t="shared" si="184"/>
        <v>NA</v>
      </c>
      <c r="AG130" s="14" t="str">
        <f t="shared" si="185"/>
        <v>NA</v>
      </c>
      <c r="AH130" s="14" t="str">
        <f t="shared" si="186"/>
        <v>NA</v>
      </c>
      <c r="AI130" s="14" t="str">
        <f t="shared" si="187"/>
        <v>NA</v>
      </c>
      <c r="AJ130" s="14" t="str">
        <f t="shared" si="188"/>
        <v>NA</v>
      </c>
      <c r="AK130" s="14" t="str">
        <f t="shared" si="189"/>
        <v>NA</v>
      </c>
      <c r="AL130" s="14">
        <f t="shared" si="190"/>
        <v>0</v>
      </c>
      <c r="AM130" s="14" t="str">
        <f t="shared" si="191"/>
        <v>NA</v>
      </c>
      <c r="AN130" s="11" t="str">
        <f t="shared" si="192"/>
        <v>NA</v>
      </c>
      <c r="AP130">
        <f t="shared" si="193"/>
        <v>0</v>
      </c>
      <c r="AQ130">
        <f t="shared" si="194"/>
        <v>0</v>
      </c>
      <c r="AR130">
        <f t="shared" si="195"/>
        <v>0</v>
      </c>
      <c r="AS130">
        <f t="shared" si="196"/>
        <v>0</v>
      </c>
      <c r="AT130">
        <f t="shared" si="197"/>
        <v>0</v>
      </c>
      <c r="AU130">
        <f t="shared" si="198"/>
        <v>0</v>
      </c>
      <c r="AV130">
        <f t="shared" si="199"/>
        <v>0</v>
      </c>
      <c r="AW130">
        <f t="shared" si="200"/>
        <v>0</v>
      </c>
      <c r="AX130">
        <f t="shared" si="201"/>
        <v>0</v>
      </c>
      <c r="AY130">
        <f t="shared" si="202"/>
        <v>0</v>
      </c>
      <c r="AZ130">
        <f t="shared" si="203"/>
        <v>0</v>
      </c>
      <c r="BA130">
        <f t="shared" si="204"/>
        <v>0</v>
      </c>
      <c r="BB130">
        <f t="shared" si="205"/>
        <v>0</v>
      </c>
      <c r="BD130">
        <f t="shared" si="206"/>
        <v>0</v>
      </c>
      <c r="BE130">
        <f t="shared" si="207"/>
        <v>0</v>
      </c>
      <c r="BF130">
        <f t="shared" si="208"/>
        <v>0</v>
      </c>
      <c r="BG130">
        <f t="shared" si="209"/>
        <v>0</v>
      </c>
      <c r="BH130">
        <f t="shared" si="210"/>
        <v>0</v>
      </c>
      <c r="BI130">
        <f t="shared" si="211"/>
        <v>0</v>
      </c>
      <c r="BJ130">
        <f t="shared" si="212"/>
        <v>0</v>
      </c>
      <c r="BK130">
        <f t="shared" si="213"/>
        <v>0</v>
      </c>
      <c r="BL130">
        <f t="shared" si="214"/>
        <v>0</v>
      </c>
      <c r="BM130">
        <f t="shared" si="215"/>
        <v>0</v>
      </c>
      <c r="BN130">
        <f t="shared" si="216"/>
        <v>0</v>
      </c>
      <c r="BO130">
        <f t="shared" si="217"/>
        <v>0</v>
      </c>
      <c r="BP130">
        <f t="shared" si="218"/>
        <v>0</v>
      </c>
      <c r="BQ130" t="str">
        <f t="shared" si="219"/>
        <v>NA</v>
      </c>
    </row>
    <row r="131" spans="15:69" x14ac:dyDescent="0.15">
      <c r="O131">
        <f t="shared" si="177"/>
        <v>0</v>
      </c>
      <c r="V131" s="39">
        <v>12</v>
      </c>
      <c r="W131" s="39">
        <v>4</v>
      </c>
      <c r="X131" s="15">
        <v>0</v>
      </c>
      <c r="Z131" s="14" t="str">
        <f t="shared" si="178"/>
        <v>NA</v>
      </c>
      <c r="AA131" s="14" t="str">
        <f t="shared" si="179"/>
        <v>NA</v>
      </c>
      <c r="AB131" s="14" t="str">
        <f t="shared" si="180"/>
        <v>NA</v>
      </c>
      <c r="AC131" s="14" t="str">
        <f t="shared" si="181"/>
        <v>NA</v>
      </c>
      <c r="AD131" s="14" t="str">
        <f t="shared" si="182"/>
        <v>NA</v>
      </c>
      <c r="AE131" s="14" t="str">
        <f t="shared" si="183"/>
        <v>NA</v>
      </c>
      <c r="AF131" s="14" t="str">
        <f t="shared" si="184"/>
        <v>NA</v>
      </c>
      <c r="AG131" s="14" t="str">
        <f t="shared" si="185"/>
        <v>NA</v>
      </c>
      <c r="AH131" s="14" t="str">
        <f t="shared" si="186"/>
        <v>NA</v>
      </c>
      <c r="AI131" s="14" t="str">
        <f t="shared" si="187"/>
        <v>NA</v>
      </c>
      <c r="AJ131" s="14" t="str">
        <f t="shared" si="188"/>
        <v>NA</v>
      </c>
      <c r="AK131" s="14" t="str">
        <f t="shared" si="189"/>
        <v>NA</v>
      </c>
      <c r="AL131" s="14">
        <f t="shared" si="190"/>
        <v>0</v>
      </c>
      <c r="AM131" s="14" t="str">
        <f t="shared" si="191"/>
        <v>NA</v>
      </c>
      <c r="AN131" s="11" t="str">
        <f t="shared" si="192"/>
        <v>NA</v>
      </c>
      <c r="AP131">
        <f t="shared" si="193"/>
        <v>0</v>
      </c>
      <c r="AQ131">
        <f t="shared" si="194"/>
        <v>0</v>
      </c>
      <c r="AR131">
        <f t="shared" si="195"/>
        <v>0</v>
      </c>
      <c r="AS131">
        <f t="shared" si="196"/>
        <v>0</v>
      </c>
      <c r="AT131">
        <f t="shared" si="197"/>
        <v>0</v>
      </c>
      <c r="AU131">
        <f t="shared" si="198"/>
        <v>0</v>
      </c>
      <c r="AV131">
        <f t="shared" si="199"/>
        <v>0</v>
      </c>
      <c r="AW131">
        <f t="shared" si="200"/>
        <v>0</v>
      </c>
      <c r="AX131">
        <f t="shared" si="201"/>
        <v>0</v>
      </c>
      <c r="AY131">
        <f t="shared" si="202"/>
        <v>0</v>
      </c>
      <c r="AZ131">
        <f t="shared" si="203"/>
        <v>0</v>
      </c>
      <c r="BA131">
        <f t="shared" si="204"/>
        <v>0</v>
      </c>
      <c r="BB131">
        <f t="shared" si="205"/>
        <v>0</v>
      </c>
      <c r="BD131">
        <f t="shared" si="206"/>
        <v>0</v>
      </c>
      <c r="BE131">
        <f t="shared" si="207"/>
        <v>0</v>
      </c>
      <c r="BF131">
        <f t="shared" si="208"/>
        <v>0</v>
      </c>
      <c r="BG131">
        <f t="shared" si="209"/>
        <v>0</v>
      </c>
      <c r="BH131">
        <f t="shared" si="210"/>
        <v>0</v>
      </c>
      <c r="BI131">
        <f t="shared" si="211"/>
        <v>0</v>
      </c>
      <c r="BJ131">
        <f t="shared" si="212"/>
        <v>0</v>
      </c>
      <c r="BK131">
        <f t="shared" si="213"/>
        <v>0</v>
      </c>
      <c r="BL131">
        <f t="shared" si="214"/>
        <v>0</v>
      </c>
      <c r="BM131">
        <f t="shared" si="215"/>
        <v>0</v>
      </c>
      <c r="BN131">
        <f t="shared" si="216"/>
        <v>0</v>
      </c>
      <c r="BO131">
        <f t="shared" si="217"/>
        <v>0</v>
      </c>
      <c r="BP131">
        <f t="shared" si="218"/>
        <v>0</v>
      </c>
      <c r="BQ131" t="str">
        <f t="shared" si="219"/>
        <v>NA</v>
      </c>
    </row>
    <row r="132" spans="15:69" x14ac:dyDescent="0.15">
      <c r="O132">
        <f t="shared" si="177"/>
        <v>0</v>
      </c>
      <c r="V132" s="39">
        <v>12</v>
      </c>
      <c r="W132" s="39">
        <v>4</v>
      </c>
      <c r="X132" s="15">
        <v>0</v>
      </c>
      <c r="Z132" s="14" t="str">
        <f t="shared" si="178"/>
        <v>NA</v>
      </c>
      <c r="AA132" s="14" t="str">
        <f t="shared" si="179"/>
        <v>NA</v>
      </c>
      <c r="AB132" s="14" t="str">
        <f t="shared" si="180"/>
        <v>NA</v>
      </c>
      <c r="AC132" s="14" t="str">
        <f t="shared" si="181"/>
        <v>NA</v>
      </c>
      <c r="AD132" s="14" t="str">
        <f t="shared" si="182"/>
        <v>NA</v>
      </c>
      <c r="AE132" s="14" t="str">
        <f t="shared" si="183"/>
        <v>NA</v>
      </c>
      <c r="AF132" s="14" t="str">
        <f t="shared" si="184"/>
        <v>NA</v>
      </c>
      <c r="AG132" s="14" t="str">
        <f t="shared" si="185"/>
        <v>NA</v>
      </c>
      <c r="AH132" s="14" t="str">
        <f t="shared" si="186"/>
        <v>NA</v>
      </c>
      <c r="AI132" s="14" t="str">
        <f t="shared" si="187"/>
        <v>NA</v>
      </c>
      <c r="AJ132" s="14" t="str">
        <f t="shared" si="188"/>
        <v>NA</v>
      </c>
      <c r="AK132" s="14" t="str">
        <f t="shared" si="189"/>
        <v>NA</v>
      </c>
      <c r="AL132" s="14">
        <f t="shared" si="190"/>
        <v>0</v>
      </c>
      <c r="AM132" s="14" t="str">
        <f t="shared" si="191"/>
        <v>NA</v>
      </c>
      <c r="AN132" s="11" t="str">
        <f t="shared" si="192"/>
        <v>NA</v>
      </c>
      <c r="AP132">
        <f t="shared" si="193"/>
        <v>0</v>
      </c>
      <c r="AQ132">
        <f t="shared" si="194"/>
        <v>0</v>
      </c>
      <c r="AR132">
        <f t="shared" si="195"/>
        <v>0</v>
      </c>
      <c r="AS132">
        <f t="shared" si="196"/>
        <v>0</v>
      </c>
      <c r="AT132">
        <f t="shared" si="197"/>
        <v>0</v>
      </c>
      <c r="AU132">
        <f t="shared" si="198"/>
        <v>0</v>
      </c>
      <c r="AV132">
        <f t="shared" si="199"/>
        <v>0</v>
      </c>
      <c r="AW132">
        <f t="shared" si="200"/>
        <v>0</v>
      </c>
      <c r="AX132">
        <f t="shared" si="201"/>
        <v>0</v>
      </c>
      <c r="AY132">
        <f t="shared" si="202"/>
        <v>0</v>
      </c>
      <c r="AZ132">
        <f t="shared" si="203"/>
        <v>0</v>
      </c>
      <c r="BA132">
        <f t="shared" si="204"/>
        <v>0</v>
      </c>
      <c r="BB132">
        <f t="shared" si="205"/>
        <v>0</v>
      </c>
      <c r="BD132">
        <f t="shared" si="206"/>
        <v>0</v>
      </c>
      <c r="BE132">
        <f t="shared" si="207"/>
        <v>0</v>
      </c>
      <c r="BF132">
        <f t="shared" si="208"/>
        <v>0</v>
      </c>
      <c r="BG132">
        <f t="shared" si="209"/>
        <v>0</v>
      </c>
      <c r="BH132">
        <f t="shared" si="210"/>
        <v>0</v>
      </c>
      <c r="BI132">
        <f t="shared" si="211"/>
        <v>0</v>
      </c>
      <c r="BJ132">
        <f t="shared" si="212"/>
        <v>0</v>
      </c>
      <c r="BK132">
        <f t="shared" si="213"/>
        <v>0</v>
      </c>
      <c r="BL132">
        <f t="shared" si="214"/>
        <v>0</v>
      </c>
      <c r="BM132">
        <f t="shared" si="215"/>
        <v>0</v>
      </c>
      <c r="BN132">
        <f t="shared" si="216"/>
        <v>0</v>
      </c>
      <c r="BO132">
        <f t="shared" si="217"/>
        <v>0</v>
      </c>
      <c r="BP132">
        <f t="shared" si="218"/>
        <v>0</v>
      </c>
      <c r="BQ132" t="str">
        <f t="shared" si="219"/>
        <v>NA</v>
      </c>
    </row>
    <row r="133" spans="15:69" x14ac:dyDescent="0.15">
      <c r="O133">
        <f t="shared" si="177"/>
        <v>0</v>
      </c>
      <c r="V133" s="39">
        <v>12</v>
      </c>
      <c r="W133" s="39">
        <v>4</v>
      </c>
      <c r="X133" s="15">
        <v>0</v>
      </c>
      <c r="Z133" s="14" t="str">
        <f t="shared" si="178"/>
        <v>NA</v>
      </c>
      <c r="AA133" s="14" t="str">
        <f t="shared" si="179"/>
        <v>NA</v>
      </c>
      <c r="AB133" s="14" t="str">
        <f t="shared" si="180"/>
        <v>NA</v>
      </c>
      <c r="AC133" s="14" t="str">
        <f t="shared" si="181"/>
        <v>NA</v>
      </c>
      <c r="AD133" s="14" t="str">
        <f t="shared" si="182"/>
        <v>NA</v>
      </c>
      <c r="AE133" s="14" t="str">
        <f t="shared" si="183"/>
        <v>NA</v>
      </c>
      <c r="AF133" s="14" t="str">
        <f t="shared" si="184"/>
        <v>NA</v>
      </c>
      <c r="AG133" s="14" t="str">
        <f t="shared" si="185"/>
        <v>NA</v>
      </c>
      <c r="AH133" s="14" t="str">
        <f t="shared" si="186"/>
        <v>NA</v>
      </c>
      <c r="AI133" s="14" t="str">
        <f t="shared" si="187"/>
        <v>NA</v>
      </c>
      <c r="AJ133" s="14" t="str">
        <f t="shared" si="188"/>
        <v>NA</v>
      </c>
      <c r="AK133" s="14" t="str">
        <f t="shared" si="189"/>
        <v>NA</v>
      </c>
      <c r="AL133" s="14">
        <f t="shared" si="190"/>
        <v>0</v>
      </c>
      <c r="AM133" s="14" t="str">
        <f t="shared" si="191"/>
        <v>NA</v>
      </c>
      <c r="AN133" s="11" t="str">
        <f t="shared" si="192"/>
        <v>NA</v>
      </c>
      <c r="AP133">
        <f t="shared" si="193"/>
        <v>0</v>
      </c>
      <c r="AQ133">
        <f t="shared" si="194"/>
        <v>0</v>
      </c>
      <c r="AR133">
        <f t="shared" si="195"/>
        <v>0</v>
      </c>
      <c r="AS133">
        <f t="shared" si="196"/>
        <v>0</v>
      </c>
      <c r="AT133">
        <f t="shared" si="197"/>
        <v>0</v>
      </c>
      <c r="AU133">
        <f t="shared" si="198"/>
        <v>0</v>
      </c>
      <c r="AV133">
        <f t="shared" si="199"/>
        <v>0</v>
      </c>
      <c r="AW133">
        <f t="shared" si="200"/>
        <v>0</v>
      </c>
      <c r="AX133">
        <f t="shared" si="201"/>
        <v>0</v>
      </c>
      <c r="AY133">
        <f t="shared" si="202"/>
        <v>0</v>
      </c>
      <c r="AZ133">
        <f t="shared" si="203"/>
        <v>0</v>
      </c>
      <c r="BA133">
        <f t="shared" si="204"/>
        <v>0</v>
      </c>
      <c r="BB133">
        <f t="shared" si="205"/>
        <v>0</v>
      </c>
      <c r="BD133">
        <f t="shared" si="206"/>
        <v>0</v>
      </c>
      <c r="BE133">
        <f t="shared" si="207"/>
        <v>0</v>
      </c>
      <c r="BF133">
        <f t="shared" si="208"/>
        <v>0</v>
      </c>
      <c r="BG133">
        <f t="shared" si="209"/>
        <v>0</v>
      </c>
      <c r="BH133">
        <f t="shared" si="210"/>
        <v>0</v>
      </c>
      <c r="BI133">
        <f t="shared" si="211"/>
        <v>0</v>
      </c>
      <c r="BJ133">
        <f t="shared" si="212"/>
        <v>0</v>
      </c>
      <c r="BK133">
        <f t="shared" si="213"/>
        <v>0</v>
      </c>
      <c r="BL133">
        <f t="shared" si="214"/>
        <v>0</v>
      </c>
      <c r="BM133">
        <f t="shared" si="215"/>
        <v>0</v>
      </c>
      <c r="BN133">
        <f t="shared" si="216"/>
        <v>0</v>
      </c>
      <c r="BO133">
        <f t="shared" si="217"/>
        <v>0</v>
      </c>
      <c r="BP133">
        <f t="shared" si="218"/>
        <v>0</v>
      </c>
      <c r="BQ133" t="str">
        <f t="shared" si="219"/>
        <v>NA</v>
      </c>
    </row>
    <row r="134" spans="15:69" x14ac:dyDescent="0.15">
      <c r="O134">
        <f t="shared" si="177"/>
        <v>0</v>
      </c>
      <c r="V134" s="39">
        <v>12</v>
      </c>
      <c r="W134" s="39">
        <v>4</v>
      </c>
      <c r="X134" s="15">
        <v>0</v>
      </c>
      <c r="Z134" s="14" t="str">
        <f t="shared" si="178"/>
        <v>NA</v>
      </c>
      <c r="AA134" s="14" t="str">
        <f t="shared" si="179"/>
        <v>NA</v>
      </c>
      <c r="AB134" s="14" t="str">
        <f t="shared" si="180"/>
        <v>NA</v>
      </c>
      <c r="AC134" s="14" t="str">
        <f t="shared" si="181"/>
        <v>NA</v>
      </c>
      <c r="AD134" s="14" t="str">
        <f t="shared" si="182"/>
        <v>NA</v>
      </c>
      <c r="AE134" s="14" t="str">
        <f t="shared" si="183"/>
        <v>NA</v>
      </c>
      <c r="AF134" s="14" t="str">
        <f t="shared" si="184"/>
        <v>NA</v>
      </c>
      <c r="AG134" s="14" t="str">
        <f t="shared" si="185"/>
        <v>NA</v>
      </c>
      <c r="AH134" s="14" t="str">
        <f t="shared" si="186"/>
        <v>NA</v>
      </c>
      <c r="AI134" s="14" t="str">
        <f t="shared" si="187"/>
        <v>NA</v>
      </c>
      <c r="AJ134" s="14" t="str">
        <f t="shared" si="188"/>
        <v>NA</v>
      </c>
      <c r="AK134" s="14" t="str">
        <f t="shared" si="189"/>
        <v>NA</v>
      </c>
      <c r="AL134" s="14">
        <f t="shared" si="190"/>
        <v>0</v>
      </c>
      <c r="AM134" s="14" t="str">
        <f t="shared" si="191"/>
        <v>NA</v>
      </c>
      <c r="AN134" s="11" t="str">
        <f t="shared" si="192"/>
        <v>NA</v>
      </c>
      <c r="AP134">
        <f t="shared" si="193"/>
        <v>0</v>
      </c>
      <c r="AQ134">
        <f t="shared" si="194"/>
        <v>0</v>
      </c>
      <c r="AR134">
        <f t="shared" si="195"/>
        <v>0</v>
      </c>
      <c r="AS134">
        <f t="shared" si="196"/>
        <v>0</v>
      </c>
      <c r="AT134">
        <f t="shared" si="197"/>
        <v>0</v>
      </c>
      <c r="AU134">
        <f t="shared" si="198"/>
        <v>0</v>
      </c>
      <c r="AV134">
        <f t="shared" si="199"/>
        <v>0</v>
      </c>
      <c r="AW134">
        <f t="shared" si="200"/>
        <v>0</v>
      </c>
      <c r="AX134">
        <f t="shared" si="201"/>
        <v>0</v>
      </c>
      <c r="AY134">
        <f t="shared" si="202"/>
        <v>0</v>
      </c>
      <c r="AZ134">
        <f t="shared" si="203"/>
        <v>0</v>
      </c>
      <c r="BA134">
        <f t="shared" si="204"/>
        <v>0</v>
      </c>
      <c r="BB134">
        <f t="shared" si="205"/>
        <v>0</v>
      </c>
      <c r="BD134">
        <f t="shared" si="206"/>
        <v>0</v>
      </c>
      <c r="BE134">
        <f t="shared" si="207"/>
        <v>0</v>
      </c>
      <c r="BF134">
        <f t="shared" si="208"/>
        <v>0</v>
      </c>
      <c r="BG134">
        <f t="shared" si="209"/>
        <v>0</v>
      </c>
      <c r="BH134">
        <f t="shared" si="210"/>
        <v>0</v>
      </c>
      <c r="BI134">
        <f t="shared" si="211"/>
        <v>0</v>
      </c>
      <c r="BJ134">
        <f t="shared" si="212"/>
        <v>0</v>
      </c>
      <c r="BK134">
        <f t="shared" si="213"/>
        <v>0</v>
      </c>
      <c r="BL134">
        <f t="shared" si="214"/>
        <v>0</v>
      </c>
      <c r="BM134">
        <f t="shared" si="215"/>
        <v>0</v>
      </c>
      <c r="BN134">
        <f t="shared" si="216"/>
        <v>0</v>
      </c>
      <c r="BO134">
        <f t="shared" si="217"/>
        <v>0</v>
      </c>
      <c r="BP134">
        <f t="shared" si="218"/>
        <v>0</v>
      </c>
      <c r="BQ134" t="str">
        <f t="shared" si="219"/>
        <v>NA</v>
      </c>
    </row>
    <row r="135" spans="15:69" x14ac:dyDescent="0.15">
      <c r="O135">
        <f t="shared" si="177"/>
        <v>0</v>
      </c>
      <c r="V135" s="39">
        <v>12</v>
      </c>
      <c r="W135" s="39">
        <v>4</v>
      </c>
      <c r="X135" s="15">
        <v>0</v>
      </c>
      <c r="Z135" s="14" t="str">
        <f t="shared" si="178"/>
        <v>NA</v>
      </c>
      <c r="AA135" s="14" t="str">
        <f t="shared" si="179"/>
        <v>NA</v>
      </c>
      <c r="AB135" s="14" t="str">
        <f t="shared" si="180"/>
        <v>NA</v>
      </c>
      <c r="AC135" s="14" t="str">
        <f t="shared" si="181"/>
        <v>NA</v>
      </c>
      <c r="AD135" s="14" t="str">
        <f t="shared" si="182"/>
        <v>NA</v>
      </c>
      <c r="AE135" s="14" t="str">
        <f t="shared" si="183"/>
        <v>NA</v>
      </c>
      <c r="AF135" s="14" t="str">
        <f t="shared" si="184"/>
        <v>NA</v>
      </c>
      <c r="AG135" s="14" t="str">
        <f t="shared" si="185"/>
        <v>NA</v>
      </c>
      <c r="AH135" s="14" t="str">
        <f t="shared" si="186"/>
        <v>NA</v>
      </c>
      <c r="AI135" s="14" t="str">
        <f t="shared" si="187"/>
        <v>NA</v>
      </c>
      <c r="AJ135" s="14" t="str">
        <f t="shared" si="188"/>
        <v>NA</v>
      </c>
      <c r="AK135" s="14" t="str">
        <f t="shared" si="189"/>
        <v>NA</v>
      </c>
      <c r="AL135" s="14">
        <f t="shared" si="190"/>
        <v>0</v>
      </c>
      <c r="AM135" s="14" t="str">
        <f t="shared" si="191"/>
        <v>NA</v>
      </c>
      <c r="AN135" s="11" t="str">
        <f t="shared" si="192"/>
        <v>NA</v>
      </c>
      <c r="AP135">
        <f t="shared" si="193"/>
        <v>0</v>
      </c>
      <c r="AQ135">
        <f t="shared" si="194"/>
        <v>0</v>
      </c>
      <c r="AR135">
        <f t="shared" si="195"/>
        <v>0</v>
      </c>
      <c r="AS135">
        <f t="shared" si="196"/>
        <v>0</v>
      </c>
      <c r="AT135">
        <f t="shared" si="197"/>
        <v>0</v>
      </c>
      <c r="AU135">
        <f t="shared" si="198"/>
        <v>0</v>
      </c>
      <c r="AV135">
        <f t="shared" si="199"/>
        <v>0</v>
      </c>
      <c r="AW135">
        <f t="shared" si="200"/>
        <v>0</v>
      </c>
      <c r="AX135">
        <f t="shared" si="201"/>
        <v>0</v>
      </c>
      <c r="AY135">
        <f t="shared" si="202"/>
        <v>0</v>
      </c>
      <c r="AZ135">
        <f t="shared" si="203"/>
        <v>0</v>
      </c>
      <c r="BA135">
        <f t="shared" si="204"/>
        <v>0</v>
      </c>
      <c r="BB135">
        <f t="shared" si="205"/>
        <v>0</v>
      </c>
      <c r="BD135">
        <f t="shared" si="206"/>
        <v>0</v>
      </c>
      <c r="BE135">
        <f t="shared" si="207"/>
        <v>0</v>
      </c>
      <c r="BF135">
        <f t="shared" si="208"/>
        <v>0</v>
      </c>
      <c r="BG135">
        <f t="shared" si="209"/>
        <v>0</v>
      </c>
      <c r="BH135">
        <f t="shared" si="210"/>
        <v>0</v>
      </c>
      <c r="BI135">
        <f t="shared" si="211"/>
        <v>0</v>
      </c>
      <c r="BJ135">
        <f t="shared" si="212"/>
        <v>0</v>
      </c>
      <c r="BK135">
        <f t="shared" si="213"/>
        <v>0</v>
      </c>
      <c r="BL135">
        <f t="shared" si="214"/>
        <v>0</v>
      </c>
      <c r="BM135">
        <f t="shared" si="215"/>
        <v>0</v>
      </c>
      <c r="BN135">
        <f t="shared" si="216"/>
        <v>0</v>
      </c>
      <c r="BO135">
        <f t="shared" si="217"/>
        <v>0</v>
      </c>
      <c r="BP135">
        <f t="shared" si="218"/>
        <v>0</v>
      </c>
      <c r="BQ135" t="str">
        <f t="shared" si="219"/>
        <v>NA</v>
      </c>
    </row>
    <row r="136" spans="15:69" x14ac:dyDescent="0.15">
      <c r="O136">
        <f t="shared" ref="O136:O143" si="220">SUM(D136:N136)</f>
        <v>0</v>
      </c>
      <c r="V136" s="39">
        <v>12</v>
      </c>
      <c r="W136" s="39">
        <v>4</v>
      </c>
      <c r="X136" s="15">
        <v>0</v>
      </c>
      <c r="Z136" s="14" t="str">
        <f t="shared" ref="Z136:Z143" si="221">IFERROR(BD136*$BQ136,"NA")</f>
        <v>NA</v>
      </c>
      <c r="AA136" s="14" t="str">
        <f t="shared" ref="AA136:AA143" si="222">IFERROR(BE136*$BQ136,"NA")</f>
        <v>NA</v>
      </c>
      <c r="AB136" s="14" t="str">
        <f t="shared" ref="AB136:AB143" si="223">IFERROR(BF136*$BQ136,"NA")</f>
        <v>NA</v>
      </c>
      <c r="AC136" s="14" t="str">
        <f t="shared" ref="AC136:AC143" si="224">IFERROR(BG136*$BQ136,"NA")</f>
        <v>NA</v>
      </c>
      <c r="AD136" s="14" t="str">
        <f t="shared" ref="AD136:AD143" si="225">IFERROR(IF(OR($X136="spinel", $X136="Spinel", $X136="SPINEL"),((BH136+BI136)*BQ136-AE136),BI136*$BQ136),"NA")</f>
        <v>NA</v>
      </c>
      <c r="AE136" s="14" t="str">
        <f t="shared" ref="AE136:AE143" si="226">IFERROR(IF(OR($X136="spinel", $X136="Spinel", $X136="SPINEL"),(1-AF136-AG136-AH136-AI136),BH136*$BQ136),"NA")</f>
        <v>NA</v>
      </c>
      <c r="AF136" s="14" t="str">
        <f t="shared" ref="AF136:AF143" si="227">IFERROR(BJ136*$BQ136,"NA")</f>
        <v>NA</v>
      </c>
      <c r="AG136" s="14" t="str">
        <f t="shared" ref="AG136:AG143" si="228">IFERROR(BK136*$BQ136,"NA")</f>
        <v>NA</v>
      </c>
      <c r="AH136" s="14" t="str">
        <f t="shared" ref="AH136:AH143" si="229">IFERROR(BL136*$BQ136,"NA")</f>
        <v>NA</v>
      </c>
      <c r="AI136" s="14" t="str">
        <f t="shared" ref="AI136:AI143" si="230">IFERROR(BM136*$BQ136,"NA")</f>
        <v>NA</v>
      </c>
      <c r="AJ136" s="14" t="str">
        <f t="shared" ref="AJ136:AJ143" si="231">IFERROR(BN136*$BQ136,"NA")</f>
        <v>NA</v>
      </c>
      <c r="AK136" s="14" t="str">
        <f t="shared" ref="AK136:AK143" si="232">IFERROR(BO136*$BQ136,"NA")</f>
        <v>NA</v>
      </c>
      <c r="AL136" s="14">
        <f t="shared" ref="AL136:AL143" si="233">IFERROR(SUM(Z136:AK136),"NA")</f>
        <v>0</v>
      </c>
      <c r="AM136" s="14" t="str">
        <f t="shared" ref="AM136:AM143" si="234">IFERROR(AF136/(AF136+AE136),"NA")</f>
        <v>NA</v>
      </c>
      <c r="AN136" s="11" t="str">
        <f t="shared" ref="AN136:AN143" si="235">IFERROR(AD136/(AD136+AE136),"NA")</f>
        <v>NA</v>
      </c>
      <c r="AP136">
        <f t="shared" ref="AP136:AP143" si="236">D136</f>
        <v>0</v>
      </c>
      <c r="AQ136">
        <f t="shared" ref="AQ136:AQ143" si="237">E136</f>
        <v>0</v>
      </c>
      <c r="AR136">
        <f t="shared" ref="AR136:AR143" si="238">F136</f>
        <v>0</v>
      </c>
      <c r="AS136">
        <f t="shared" ref="AS136:AS143" si="239">G136</f>
        <v>0</v>
      </c>
      <c r="AT136">
        <f t="shared" ref="AT136:AT143" si="240">BI136*AT$1/2</f>
        <v>0</v>
      </c>
      <c r="AU136">
        <f t="shared" ref="AU136:AU143" si="241">BH136*AU$1</f>
        <v>0</v>
      </c>
      <c r="AV136">
        <f t="shared" ref="AV136:AV143" si="242">I136</f>
        <v>0</v>
      </c>
      <c r="AW136">
        <f t="shared" ref="AW136:AW143" si="243">J136</f>
        <v>0</v>
      </c>
      <c r="AX136">
        <f t="shared" ref="AX136:AX143" si="244">K136</f>
        <v>0</v>
      </c>
      <c r="AY136">
        <f t="shared" ref="AY136:AY143" si="245">L136</f>
        <v>0</v>
      </c>
      <c r="AZ136">
        <f t="shared" ref="AZ136:AZ143" si="246">M136</f>
        <v>0</v>
      </c>
      <c r="BA136">
        <f t="shared" ref="BA136:BA143" si="247">N136</f>
        <v>0</v>
      </c>
      <c r="BB136">
        <f t="shared" ref="BB136:BB143" si="248">SUM(AP136:BA136)</f>
        <v>0</v>
      </c>
      <c r="BD136">
        <f t="shared" ref="BD136:BD143" si="249">D136/AP$1</f>
        <v>0</v>
      </c>
      <c r="BE136">
        <f t="shared" ref="BE136:BE143" si="250">E136/AQ$1</f>
        <v>0</v>
      </c>
      <c r="BF136">
        <f t="shared" ref="BF136:BF143" si="251">F136/AR$1*2</f>
        <v>0</v>
      </c>
      <c r="BG136">
        <f t="shared" ref="BG136:BG143" si="252">G136/AS$1*2</f>
        <v>0</v>
      </c>
      <c r="BH136">
        <f t="shared" ref="BH136:BH143" si="253">IF(OR($X136="spinel", $X136="Spinel", $X136="SPINEL"),H136/AU$1,H136/AU$1*(1-$X136))</f>
        <v>0</v>
      </c>
      <c r="BI136">
        <f t="shared" ref="BI136:BI143" si="254">IF(OR($X136="spinel", $X136="Spinel", $X136="SPINEL"),0,H136/AU$1*$X136)</f>
        <v>0</v>
      </c>
      <c r="BJ136">
        <f t="shared" ref="BJ136:BJ143" si="255">I136/AV$1</f>
        <v>0</v>
      </c>
      <c r="BK136">
        <f t="shared" ref="BK136:BK143" si="256">J136/AW$1</f>
        <v>0</v>
      </c>
      <c r="BL136">
        <f t="shared" ref="BL136:BL143" si="257">K136/AX$1</f>
        <v>0</v>
      </c>
      <c r="BM136">
        <f t="shared" ref="BM136:BM143" si="258">L136/AY$1</f>
        <v>0</v>
      </c>
      <c r="BN136">
        <f t="shared" ref="BN136:BN143" si="259">M136/AZ$1*2</f>
        <v>0</v>
      </c>
      <c r="BO136">
        <f t="shared" ref="BO136:BO143" si="260">N136/BA$1*2</f>
        <v>0</v>
      </c>
      <c r="BP136">
        <f t="shared" ref="BP136:BP143" si="261">SUM(BD136:BO136)</f>
        <v>0</v>
      </c>
      <c r="BQ136" t="str">
        <f t="shared" ref="BQ136:BQ143" si="262">IFERROR(IF(OR($U136="Total",$U136="total", $U136="TOTAL"),$W136/$BP136,V136/(BD136*4+BE136*4+BF136*3+BG136*3+BH136*2+BI136*3+BJ136*2+BK136*2+BL136*2+BM136*2+BN136+BO136)),"NA")</f>
        <v>NA</v>
      </c>
    </row>
    <row r="137" spans="15:69" x14ac:dyDescent="0.15">
      <c r="O137">
        <f t="shared" si="220"/>
        <v>0</v>
      </c>
      <c r="V137" s="39">
        <v>12</v>
      </c>
      <c r="W137" s="39">
        <v>4</v>
      </c>
      <c r="X137" s="15">
        <v>0</v>
      </c>
      <c r="Z137" s="14" t="str">
        <f t="shared" si="221"/>
        <v>NA</v>
      </c>
      <c r="AA137" s="14" t="str">
        <f t="shared" si="222"/>
        <v>NA</v>
      </c>
      <c r="AB137" s="14" t="str">
        <f t="shared" si="223"/>
        <v>NA</v>
      </c>
      <c r="AC137" s="14" t="str">
        <f t="shared" si="224"/>
        <v>NA</v>
      </c>
      <c r="AD137" s="14" t="str">
        <f t="shared" si="225"/>
        <v>NA</v>
      </c>
      <c r="AE137" s="14" t="str">
        <f t="shared" si="226"/>
        <v>NA</v>
      </c>
      <c r="AF137" s="14" t="str">
        <f t="shared" si="227"/>
        <v>NA</v>
      </c>
      <c r="AG137" s="14" t="str">
        <f t="shared" si="228"/>
        <v>NA</v>
      </c>
      <c r="AH137" s="14" t="str">
        <f t="shared" si="229"/>
        <v>NA</v>
      </c>
      <c r="AI137" s="14" t="str">
        <f t="shared" si="230"/>
        <v>NA</v>
      </c>
      <c r="AJ137" s="14" t="str">
        <f t="shared" si="231"/>
        <v>NA</v>
      </c>
      <c r="AK137" s="14" t="str">
        <f t="shared" si="232"/>
        <v>NA</v>
      </c>
      <c r="AL137" s="14">
        <f t="shared" si="233"/>
        <v>0</v>
      </c>
      <c r="AM137" s="14" t="str">
        <f t="shared" si="234"/>
        <v>NA</v>
      </c>
      <c r="AN137" s="11" t="str">
        <f t="shared" si="235"/>
        <v>NA</v>
      </c>
      <c r="AP137">
        <f t="shared" si="236"/>
        <v>0</v>
      </c>
      <c r="AQ137">
        <f t="shared" si="237"/>
        <v>0</v>
      </c>
      <c r="AR137">
        <f t="shared" si="238"/>
        <v>0</v>
      </c>
      <c r="AS137">
        <f t="shared" si="239"/>
        <v>0</v>
      </c>
      <c r="AT137">
        <f t="shared" si="240"/>
        <v>0</v>
      </c>
      <c r="AU137">
        <f t="shared" si="241"/>
        <v>0</v>
      </c>
      <c r="AV137">
        <f t="shared" si="242"/>
        <v>0</v>
      </c>
      <c r="AW137">
        <f t="shared" si="243"/>
        <v>0</v>
      </c>
      <c r="AX137">
        <f t="shared" si="244"/>
        <v>0</v>
      </c>
      <c r="AY137">
        <f t="shared" si="245"/>
        <v>0</v>
      </c>
      <c r="AZ137">
        <f t="shared" si="246"/>
        <v>0</v>
      </c>
      <c r="BA137">
        <f t="shared" si="247"/>
        <v>0</v>
      </c>
      <c r="BB137">
        <f t="shared" si="248"/>
        <v>0</v>
      </c>
      <c r="BD137">
        <f t="shared" si="249"/>
        <v>0</v>
      </c>
      <c r="BE137">
        <f t="shared" si="250"/>
        <v>0</v>
      </c>
      <c r="BF137">
        <f t="shared" si="251"/>
        <v>0</v>
      </c>
      <c r="BG137">
        <f t="shared" si="252"/>
        <v>0</v>
      </c>
      <c r="BH137">
        <f t="shared" si="253"/>
        <v>0</v>
      </c>
      <c r="BI137">
        <f t="shared" si="254"/>
        <v>0</v>
      </c>
      <c r="BJ137">
        <f t="shared" si="255"/>
        <v>0</v>
      </c>
      <c r="BK137">
        <f t="shared" si="256"/>
        <v>0</v>
      </c>
      <c r="BL137">
        <f t="shared" si="257"/>
        <v>0</v>
      </c>
      <c r="BM137">
        <f t="shared" si="258"/>
        <v>0</v>
      </c>
      <c r="BN137">
        <f t="shared" si="259"/>
        <v>0</v>
      </c>
      <c r="BO137">
        <f t="shared" si="260"/>
        <v>0</v>
      </c>
      <c r="BP137">
        <f t="shared" si="261"/>
        <v>0</v>
      </c>
      <c r="BQ137" t="str">
        <f t="shared" si="262"/>
        <v>NA</v>
      </c>
    </row>
    <row r="138" spans="15:69" x14ac:dyDescent="0.15">
      <c r="O138">
        <f t="shared" si="220"/>
        <v>0</v>
      </c>
      <c r="V138" s="39">
        <v>12</v>
      </c>
      <c r="W138" s="39">
        <v>4</v>
      </c>
      <c r="X138" s="15">
        <v>0</v>
      </c>
      <c r="Z138" s="14" t="str">
        <f t="shared" si="221"/>
        <v>NA</v>
      </c>
      <c r="AA138" s="14" t="str">
        <f t="shared" si="222"/>
        <v>NA</v>
      </c>
      <c r="AB138" s="14" t="str">
        <f t="shared" si="223"/>
        <v>NA</v>
      </c>
      <c r="AC138" s="14" t="str">
        <f t="shared" si="224"/>
        <v>NA</v>
      </c>
      <c r="AD138" s="14" t="str">
        <f t="shared" si="225"/>
        <v>NA</v>
      </c>
      <c r="AE138" s="14" t="str">
        <f t="shared" si="226"/>
        <v>NA</v>
      </c>
      <c r="AF138" s="14" t="str">
        <f t="shared" si="227"/>
        <v>NA</v>
      </c>
      <c r="AG138" s="14" t="str">
        <f t="shared" si="228"/>
        <v>NA</v>
      </c>
      <c r="AH138" s="14" t="str">
        <f t="shared" si="229"/>
        <v>NA</v>
      </c>
      <c r="AI138" s="14" t="str">
        <f t="shared" si="230"/>
        <v>NA</v>
      </c>
      <c r="AJ138" s="14" t="str">
        <f t="shared" si="231"/>
        <v>NA</v>
      </c>
      <c r="AK138" s="14" t="str">
        <f t="shared" si="232"/>
        <v>NA</v>
      </c>
      <c r="AL138" s="14">
        <f t="shared" si="233"/>
        <v>0</v>
      </c>
      <c r="AM138" s="14" t="str">
        <f t="shared" si="234"/>
        <v>NA</v>
      </c>
      <c r="AN138" s="11" t="str">
        <f t="shared" si="235"/>
        <v>NA</v>
      </c>
      <c r="AP138">
        <f t="shared" si="236"/>
        <v>0</v>
      </c>
      <c r="AQ138">
        <f t="shared" si="237"/>
        <v>0</v>
      </c>
      <c r="AR138">
        <f t="shared" si="238"/>
        <v>0</v>
      </c>
      <c r="AS138">
        <f t="shared" si="239"/>
        <v>0</v>
      </c>
      <c r="AT138">
        <f t="shared" si="240"/>
        <v>0</v>
      </c>
      <c r="AU138">
        <f t="shared" si="241"/>
        <v>0</v>
      </c>
      <c r="AV138">
        <f t="shared" si="242"/>
        <v>0</v>
      </c>
      <c r="AW138">
        <f t="shared" si="243"/>
        <v>0</v>
      </c>
      <c r="AX138">
        <f t="shared" si="244"/>
        <v>0</v>
      </c>
      <c r="AY138">
        <f t="shared" si="245"/>
        <v>0</v>
      </c>
      <c r="AZ138">
        <f t="shared" si="246"/>
        <v>0</v>
      </c>
      <c r="BA138">
        <f t="shared" si="247"/>
        <v>0</v>
      </c>
      <c r="BB138">
        <f t="shared" si="248"/>
        <v>0</v>
      </c>
      <c r="BD138">
        <f t="shared" si="249"/>
        <v>0</v>
      </c>
      <c r="BE138">
        <f t="shared" si="250"/>
        <v>0</v>
      </c>
      <c r="BF138">
        <f t="shared" si="251"/>
        <v>0</v>
      </c>
      <c r="BG138">
        <f t="shared" si="252"/>
        <v>0</v>
      </c>
      <c r="BH138">
        <f t="shared" si="253"/>
        <v>0</v>
      </c>
      <c r="BI138">
        <f t="shared" si="254"/>
        <v>0</v>
      </c>
      <c r="BJ138">
        <f t="shared" si="255"/>
        <v>0</v>
      </c>
      <c r="BK138">
        <f t="shared" si="256"/>
        <v>0</v>
      </c>
      <c r="BL138">
        <f t="shared" si="257"/>
        <v>0</v>
      </c>
      <c r="BM138">
        <f t="shared" si="258"/>
        <v>0</v>
      </c>
      <c r="BN138">
        <f t="shared" si="259"/>
        <v>0</v>
      </c>
      <c r="BO138">
        <f t="shared" si="260"/>
        <v>0</v>
      </c>
      <c r="BP138">
        <f t="shared" si="261"/>
        <v>0</v>
      </c>
      <c r="BQ138" t="str">
        <f t="shared" si="262"/>
        <v>NA</v>
      </c>
    </row>
    <row r="139" spans="15:69" x14ac:dyDescent="0.15">
      <c r="O139">
        <f t="shared" si="220"/>
        <v>0</v>
      </c>
      <c r="V139" s="39">
        <v>12</v>
      </c>
      <c r="W139" s="39">
        <v>4</v>
      </c>
      <c r="X139" s="15">
        <v>0</v>
      </c>
      <c r="Z139" s="14" t="str">
        <f t="shared" si="221"/>
        <v>NA</v>
      </c>
      <c r="AA139" s="14" t="str">
        <f t="shared" si="222"/>
        <v>NA</v>
      </c>
      <c r="AB139" s="14" t="str">
        <f t="shared" si="223"/>
        <v>NA</v>
      </c>
      <c r="AC139" s="14" t="str">
        <f t="shared" si="224"/>
        <v>NA</v>
      </c>
      <c r="AD139" s="14" t="str">
        <f t="shared" si="225"/>
        <v>NA</v>
      </c>
      <c r="AE139" s="14" t="str">
        <f t="shared" si="226"/>
        <v>NA</v>
      </c>
      <c r="AF139" s="14" t="str">
        <f t="shared" si="227"/>
        <v>NA</v>
      </c>
      <c r="AG139" s="14" t="str">
        <f t="shared" si="228"/>
        <v>NA</v>
      </c>
      <c r="AH139" s="14" t="str">
        <f t="shared" si="229"/>
        <v>NA</v>
      </c>
      <c r="AI139" s="14" t="str">
        <f t="shared" si="230"/>
        <v>NA</v>
      </c>
      <c r="AJ139" s="14" t="str">
        <f t="shared" si="231"/>
        <v>NA</v>
      </c>
      <c r="AK139" s="14" t="str">
        <f t="shared" si="232"/>
        <v>NA</v>
      </c>
      <c r="AL139" s="14">
        <f t="shared" si="233"/>
        <v>0</v>
      </c>
      <c r="AM139" s="14" t="str">
        <f t="shared" si="234"/>
        <v>NA</v>
      </c>
      <c r="AN139" s="11" t="str">
        <f t="shared" si="235"/>
        <v>NA</v>
      </c>
      <c r="AP139">
        <f t="shared" si="236"/>
        <v>0</v>
      </c>
      <c r="AQ139">
        <f t="shared" si="237"/>
        <v>0</v>
      </c>
      <c r="AR139">
        <f t="shared" si="238"/>
        <v>0</v>
      </c>
      <c r="AS139">
        <f t="shared" si="239"/>
        <v>0</v>
      </c>
      <c r="AT139">
        <f t="shared" si="240"/>
        <v>0</v>
      </c>
      <c r="AU139">
        <f t="shared" si="241"/>
        <v>0</v>
      </c>
      <c r="AV139">
        <f t="shared" si="242"/>
        <v>0</v>
      </c>
      <c r="AW139">
        <f t="shared" si="243"/>
        <v>0</v>
      </c>
      <c r="AX139">
        <f t="shared" si="244"/>
        <v>0</v>
      </c>
      <c r="AY139">
        <f t="shared" si="245"/>
        <v>0</v>
      </c>
      <c r="AZ139">
        <f t="shared" si="246"/>
        <v>0</v>
      </c>
      <c r="BA139">
        <f t="shared" si="247"/>
        <v>0</v>
      </c>
      <c r="BB139">
        <f t="shared" si="248"/>
        <v>0</v>
      </c>
      <c r="BD139">
        <f t="shared" si="249"/>
        <v>0</v>
      </c>
      <c r="BE139">
        <f t="shared" si="250"/>
        <v>0</v>
      </c>
      <c r="BF139">
        <f t="shared" si="251"/>
        <v>0</v>
      </c>
      <c r="BG139">
        <f t="shared" si="252"/>
        <v>0</v>
      </c>
      <c r="BH139">
        <f t="shared" si="253"/>
        <v>0</v>
      </c>
      <c r="BI139">
        <f t="shared" si="254"/>
        <v>0</v>
      </c>
      <c r="BJ139">
        <f t="shared" si="255"/>
        <v>0</v>
      </c>
      <c r="BK139">
        <f t="shared" si="256"/>
        <v>0</v>
      </c>
      <c r="BL139">
        <f t="shared" si="257"/>
        <v>0</v>
      </c>
      <c r="BM139">
        <f t="shared" si="258"/>
        <v>0</v>
      </c>
      <c r="BN139">
        <f t="shared" si="259"/>
        <v>0</v>
      </c>
      <c r="BO139">
        <f t="shared" si="260"/>
        <v>0</v>
      </c>
      <c r="BP139">
        <f t="shared" si="261"/>
        <v>0</v>
      </c>
      <c r="BQ139" t="str">
        <f t="shared" si="262"/>
        <v>NA</v>
      </c>
    </row>
    <row r="140" spans="15:69" x14ac:dyDescent="0.15">
      <c r="O140">
        <f t="shared" si="220"/>
        <v>0</v>
      </c>
      <c r="V140" s="39">
        <v>12</v>
      </c>
      <c r="W140" s="39">
        <v>4</v>
      </c>
      <c r="X140" s="15">
        <v>0</v>
      </c>
      <c r="Z140" s="14" t="str">
        <f t="shared" si="221"/>
        <v>NA</v>
      </c>
      <c r="AA140" s="14" t="str">
        <f t="shared" si="222"/>
        <v>NA</v>
      </c>
      <c r="AB140" s="14" t="str">
        <f t="shared" si="223"/>
        <v>NA</v>
      </c>
      <c r="AC140" s="14" t="str">
        <f t="shared" si="224"/>
        <v>NA</v>
      </c>
      <c r="AD140" s="14" t="str">
        <f t="shared" si="225"/>
        <v>NA</v>
      </c>
      <c r="AE140" s="14" t="str">
        <f t="shared" si="226"/>
        <v>NA</v>
      </c>
      <c r="AF140" s="14" t="str">
        <f t="shared" si="227"/>
        <v>NA</v>
      </c>
      <c r="AG140" s="14" t="str">
        <f t="shared" si="228"/>
        <v>NA</v>
      </c>
      <c r="AH140" s="14" t="str">
        <f t="shared" si="229"/>
        <v>NA</v>
      </c>
      <c r="AI140" s="14" t="str">
        <f t="shared" si="230"/>
        <v>NA</v>
      </c>
      <c r="AJ140" s="14" t="str">
        <f t="shared" si="231"/>
        <v>NA</v>
      </c>
      <c r="AK140" s="14" t="str">
        <f t="shared" si="232"/>
        <v>NA</v>
      </c>
      <c r="AL140" s="14">
        <f t="shared" si="233"/>
        <v>0</v>
      </c>
      <c r="AM140" s="14" t="str">
        <f t="shared" si="234"/>
        <v>NA</v>
      </c>
      <c r="AN140" s="11" t="str">
        <f t="shared" si="235"/>
        <v>NA</v>
      </c>
      <c r="AP140">
        <f t="shared" si="236"/>
        <v>0</v>
      </c>
      <c r="AQ140">
        <f t="shared" si="237"/>
        <v>0</v>
      </c>
      <c r="AR140">
        <f t="shared" si="238"/>
        <v>0</v>
      </c>
      <c r="AS140">
        <f t="shared" si="239"/>
        <v>0</v>
      </c>
      <c r="AT140">
        <f t="shared" si="240"/>
        <v>0</v>
      </c>
      <c r="AU140">
        <f t="shared" si="241"/>
        <v>0</v>
      </c>
      <c r="AV140">
        <f t="shared" si="242"/>
        <v>0</v>
      </c>
      <c r="AW140">
        <f t="shared" si="243"/>
        <v>0</v>
      </c>
      <c r="AX140">
        <f t="shared" si="244"/>
        <v>0</v>
      </c>
      <c r="AY140">
        <f t="shared" si="245"/>
        <v>0</v>
      </c>
      <c r="AZ140">
        <f t="shared" si="246"/>
        <v>0</v>
      </c>
      <c r="BA140">
        <f t="shared" si="247"/>
        <v>0</v>
      </c>
      <c r="BB140">
        <f t="shared" si="248"/>
        <v>0</v>
      </c>
      <c r="BD140">
        <f t="shared" si="249"/>
        <v>0</v>
      </c>
      <c r="BE140">
        <f t="shared" si="250"/>
        <v>0</v>
      </c>
      <c r="BF140">
        <f t="shared" si="251"/>
        <v>0</v>
      </c>
      <c r="BG140">
        <f t="shared" si="252"/>
        <v>0</v>
      </c>
      <c r="BH140">
        <f t="shared" si="253"/>
        <v>0</v>
      </c>
      <c r="BI140">
        <f t="shared" si="254"/>
        <v>0</v>
      </c>
      <c r="BJ140">
        <f t="shared" si="255"/>
        <v>0</v>
      </c>
      <c r="BK140">
        <f t="shared" si="256"/>
        <v>0</v>
      </c>
      <c r="BL140">
        <f t="shared" si="257"/>
        <v>0</v>
      </c>
      <c r="BM140">
        <f t="shared" si="258"/>
        <v>0</v>
      </c>
      <c r="BN140">
        <f t="shared" si="259"/>
        <v>0</v>
      </c>
      <c r="BO140">
        <f t="shared" si="260"/>
        <v>0</v>
      </c>
      <c r="BP140">
        <f t="shared" si="261"/>
        <v>0</v>
      </c>
      <c r="BQ140" t="str">
        <f t="shared" si="262"/>
        <v>NA</v>
      </c>
    </row>
    <row r="141" spans="15:69" x14ac:dyDescent="0.15">
      <c r="O141">
        <f t="shared" si="220"/>
        <v>0</v>
      </c>
      <c r="V141" s="39">
        <v>12</v>
      </c>
      <c r="W141" s="39">
        <v>4</v>
      </c>
      <c r="X141" s="15">
        <v>0</v>
      </c>
      <c r="Z141" s="14" t="str">
        <f t="shared" si="221"/>
        <v>NA</v>
      </c>
      <c r="AA141" s="14" t="str">
        <f t="shared" si="222"/>
        <v>NA</v>
      </c>
      <c r="AB141" s="14" t="str">
        <f t="shared" si="223"/>
        <v>NA</v>
      </c>
      <c r="AC141" s="14" t="str">
        <f t="shared" si="224"/>
        <v>NA</v>
      </c>
      <c r="AD141" s="14" t="str">
        <f t="shared" si="225"/>
        <v>NA</v>
      </c>
      <c r="AE141" s="14" t="str">
        <f t="shared" si="226"/>
        <v>NA</v>
      </c>
      <c r="AF141" s="14" t="str">
        <f t="shared" si="227"/>
        <v>NA</v>
      </c>
      <c r="AG141" s="14" t="str">
        <f t="shared" si="228"/>
        <v>NA</v>
      </c>
      <c r="AH141" s="14" t="str">
        <f t="shared" si="229"/>
        <v>NA</v>
      </c>
      <c r="AI141" s="14" t="str">
        <f t="shared" si="230"/>
        <v>NA</v>
      </c>
      <c r="AJ141" s="14" t="str">
        <f t="shared" si="231"/>
        <v>NA</v>
      </c>
      <c r="AK141" s="14" t="str">
        <f t="shared" si="232"/>
        <v>NA</v>
      </c>
      <c r="AL141" s="14">
        <f t="shared" si="233"/>
        <v>0</v>
      </c>
      <c r="AM141" s="14" t="str">
        <f t="shared" si="234"/>
        <v>NA</v>
      </c>
      <c r="AN141" s="11" t="str">
        <f t="shared" si="235"/>
        <v>NA</v>
      </c>
      <c r="AP141">
        <f t="shared" si="236"/>
        <v>0</v>
      </c>
      <c r="AQ141">
        <f t="shared" si="237"/>
        <v>0</v>
      </c>
      <c r="AR141">
        <f t="shared" si="238"/>
        <v>0</v>
      </c>
      <c r="AS141">
        <f t="shared" si="239"/>
        <v>0</v>
      </c>
      <c r="AT141">
        <f t="shared" si="240"/>
        <v>0</v>
      </c>
      <c r="AU141">
        <f t="shared" si="241"/>
        <v>0</v>
      </c>
      <c r="AV141">
        <f t="shared" si="242"/>
        <v>0</v>
      </c>
      <c r="AW141">
        <f t="shared" si="243"/>
        <v>0</v>
      </c>
      <c r="AX141">
        <f t="shared" si="244"/>
        <v>0</v>
      </c>
      <c r="AY141">
        <f t="shared" si="245"/>
        <v>0</v>
      </c>
      <c r="AZ141">
        <f t="shared" si="246"/>
        <v>0</v>
      </c>
      <c r="BA141">
        <f t="shared" si="247"/>
        <v>0</v>
      </c>
      <c r="BB141">
        <f t="shared" si="248"/>
        <v>0</v>
      </c>
      <c r="BD141">
        <f t="shared" si="249"/>
        <v>0</v>
      </c>
      <c r="BE141">
        <f t="shared" si="250"/>
        <v>0</v>
      </c>
      <c r="BF141">
        <f t="shared" si="251"/>
        <v>0</v>
      </c>
      <c r="BG141">
        <f t="shared" si="252"/>
        <v>0</v>
      </c>
      <c r="BH141">
        <f t="shared" si="253"/>
        <v>0</v>
      </c>
      <c r="BI141">
        <f t="shared" si="254"/>
        <v>0</v>
      </c>
      <c r="BJ141">
        <f t="shared" si="255"/>
        <v>0</v>
      </c>
      <c r="BK141">
        <f t="shared" si="256"/>
        <v>0</v>
      </c>
      <c r="BL141">
        <f t="shared" si="257"/>
        <v>0</v>
      </c>
      <c r="BM141">
        <f t="shared" si="258"/>
        <v>0</v>
      </c>
      <c r="BN141">
        <f t="shared" si="259"/>
        <v>0</v>
      </c>
      <c r="BO141">
        <f t="shared" si="260"/>
        <v>0</v>
      </c>
      <c r="BP141">
        <f t="shared" si="261"/>
        <v>0</v>
      </c>
      <c r="BQ141" t="str">
        <f t="shared" si="262"/>
        <v>NA</v>
      </c>
    </row>
    <row r="142" spans="15:69" x14ac:dyDescent="0.15">
      <c r="O142">
        <f t="shared" si="220"/>
        <v>0</v>
      </c>
      <c r="V142" s="39">
        <v>12</v>
      </c>
      <c r="W142" s="39">
        <v>4</v>
      </c>
      <c r="X142" s="15">
        <v>0</v>
      </c>
      <c r="Z142" s="14" t="str">
        <f t="shared" si="221"/>
        <v>NA</v>
      </c>
      <c r="AA142" s="14" t="str">
        <f t="shared" si="222"/>
        <v>NA</v>
      </c>
      <c r="AB142" s="14" t="str">
        <f t="shared" si="223"/>
        <v>NA</v>
      </c>
      <c r="AC142" s="14" t="str">
        <f t="shared" si="224"/>
        <v>NA</v>
      </c>
      <c r="AD142" s="14" t="str">
        <f t="shared" si="225"/>
        <v>NA</v>
      </c>
      <c r="AE142" s="14" t="str">
        <f t="shared" si="226"/>
        <v>NA</v>
      </c>
      <c r="AF142" s="14" t="str">
        <f t="shared" si="227"/>
        <v>NA</v>
      </c>
      <c r="AG142" s="14" t="str">
        <f t="shared" si="228"/>
        <v>NA</v>
      </c>
      <c r="AH142" s="14" t="str">
        <f t="shared" si="229"/>
        <v>NA</v>
      </c>
      <c r="AI142" s="14" t="str">
        <f t="shared" si="230"/>
        <v>NA</v>
      </c>
      <c r="AJ142" s="14" t="str">
        <f t="shared" si="231"/>
        <v>NA</v>
      </c>
      <c r="AK142" s="14" t="str">
        <f t="shared" si="232"/>
        <v>NA</v>
      </c>
      <c r="AL142" s="14">
        <f t="shared" si="233"/>
        <v>0</v>
      </c>
      <c r="AM142" s="14" t="str">
        <f t="shared" si="234"/>
        <v>NA</v>
      </c>
      <c r="AN142" s="11" t="str">
        <f t="shared" si="235"/>
        <v>NA</v>
      </c>
      <c r="AP142">
        <f t="shared" si="236"/>
        <v>0</v>
      </c>
      <c r="AQ142">
        <f t="shared" si="237"/>
        <v>0</v>
      </c>
      <c r="AR142">
        <f t="shared" si="238"/>
        <v>0</v>
      </c>
      <c r="AS142">
        <f t="shared" si="239"/>
        <v>0</v>
      </c>
      <c r="AT142">
        <f t="shared" si="240"/>
        <v>0</v>
      </c>
      <c r="AU142">
        <f t="shared" si="241"/>
        <v>0</v>
      </c>
      <c r="AV142">
        <f t="shared" si="242"/>
        <v>0</v>
      </c>
      <c r="AW142">
        <f t="shared" si="243"/>
        <v>0</v>
      </c>
      <c r="AX142">
        <f t="shared" si="244"/>
        <v>0</v>
      </c>
      <c r="AY142">
        <f t="shared" si="245"/>
        <v>0</v>
      </c>
      <c r="AZ142">
        <f t="shared" si="246"/>
        <v>0</v>
      </c>
      <c r="BA142">
        <f t="shared" si="247"/>
        <v>0</v>
      </c>
      <c r="BB142">
        <f t="shared" si="248"/>
        <v>0</v>
      </c>
      <c r="BD142">
        <f t="shared" si="249"/>
        <v>0</v>
      </c>
      <c r="BE142">
        <f t="shared" si="250"/>
        <v>0</v>
      </c>
      <c r="BF142">
        <f t="shared" si="251"/>
        <v>0</v>
      </c>
      <c r="BG142">
        <f t="shared" si="252"/>
        <v>0</v>
      </c>
      <c r="BH142">
        <f t="shared" si="253"/>
        <v>0</v>
      </c>
      <c r="BI142">
        <f t="shared" si="254"/>
        <v>0</v>
      </c>
      <c r="BJ142">
        <f t="shared" si="255"/>
        <v>0</v>
      </c>
      <c r="BK142">
        <f t="shared" si="256"/>
        <v>0</v>
      </c>
      <c r="BL142">
        <f t="shared" si="257"/>
        <v>0</v>
      </c>
      <c r="BM142">
        <f t="shared" si="258"/>
        <v>0</v>
      </c>
      <c r="BN142">
        <f t="shared" si="259"/>
        <v>0</v>
      </c>
      <c r="BO142">
        <f t="shared" si="260"/>
        <v>0</v>
      </c>
      <c r="BP142">
        <f t="shared" si="261"/>
        <v>0</v>
      </c>
      <c r="BQ142" t="str">
        <f t="shared" si="262"/>
        <v>NA</v>
      </c>
    </row>
    <row r="143" spans="15:69" x14ac:dyDescent="0.15">
      <c r="O143">
        <f t="shared" si="220"/>
        <v>0</v>
      </c>
      <c r="V143" s="39">
        <v>12</v>
      </c>
      <c r="W143" s="39">
        <v>4</v>
      </c>
      <c r="X143" s="15">
        <v>0</v>
      </c>
      <c r="Z143" s="14" t="str">
        <f t="shared" si="221"/>
        <v>NA</v>
      </c>
      <c r="AA143" s="14" t="str">
        <f t="shared" si="222"/>
        <v>NA</v>
      </c>
      <c r="AB143" s="14" t="str">
        <f t="shared" si="223"/>
        <v>NA</v>
      </c>
      <c r="AC143" s="14" t="str">
        <f t="shared" si="224"/>
        <v>NA</v>
      </c>
      <c r="AD143" s="14" t="str">
        <f t="shared" si="225"/>
        <v>NA</v>
      </c>
      <c r="AE143" s="14" t="str">
        <f t="shared" si="226"/>
        <v>NA</v>
      </c>
      <c r="AF143" s="14" t="str">
        <f t="shared" si="227"/>
        <v>NA</v>
      </c>
      <c r="AG143" s="14" t="str">
        <f t="shared" si="228"/>
        <v>NA</v>
      </c>
      <c r="AH143" s="14" t="str">
        <f t="shared" si="229"/>
        <v>NA</v>
      </c>
      <c r="AI143" s="14" t="str">
        <f t="shared" si="230"/>
        <v>NA</v>
      </c>
      <c r="AJ143" s="14" t="str">
        <f t="shared" si="231"/>
        <v>NA</v>
      </c>
      <c r="AK143" s="14" t="str">
        <f t="shared" si="232"/>
        <v>NA</v>
      </c>
      <c r="AL143" s="14">
        <f t="shared" si="233"/>
        <v>0</v>
      </c>
      <c r="AM143" s="14" t="str">
        <f t="shared" si="234"/>
        <v>NA</v>
      </c>
      <c r="AN143" s="11" t="str">
        <f t="shared" si="235"/>
        <v>NA</v>
      </c>
      <c r="AP143">
        <f t="shared" si="236"/>
        <v>0</v>
      </c>
      <c r="AQ143">
        <f t="shared" si="237"/>
        <v>0</v>
      </c>
      <c r="AR143">
        <f t="shared" si="238"/>
        <v>0</v>
      </c>
      <c r="AS143">
        <f t="shared" si="239"/>
        <v>0</v>
      </c>
      <c r="AT143">
        <f t="shared" si="240"/>
        <v>0</v>
      </c>
      <c r="AU143">
        <f t="shared" si="241"/>
        <v>0</v>
      </c>
      <c r="AV143">
        <f t="shared" si="242"/>
        <v>0</v>
      </c>
      <c r="AW143">
        <f t="shared" si="243"/>
        <v>0</v>
      </c>
      <c r="AX143">
        <f t="shared" si="244"/>
        <v>0</v>
      </c>
      <c r="AY143">
        <f t="shared" si="245"/>
        <v>0</v>
      </c>
      <c r="AZ143">
        <f t="shared" si="246"/>
        <v>0</v>
      </c>
      <c r="BA143">
        <f t="shared" si="247"/>
        <v>0</v>
      </c>
      <c r="BB143">
        <f t="shared" si="248"/>
        <v>0</v>
      </c>
      <c r="BD143">
        <f t="shared" si="249"/>
        <v>0</v>
      </c>
      <c r="BE143">
        <f t="shared" si="250"/>
        <v>0</v>
      </c>
      <c r="BF143">
        <f t="shared" si="251"/>
        <v>0</v>
      </c>
      <c r="BG143">
        <f t="shared" si="252"/>
        <v>0</v>
      </c>
      <c r="BH143">
        <f t="shared" si="253"/>
        <v>0</v>
      </c>
      <c r="BI143">
        <f t="shared" si="254"/>
        <v>0</v>
      </c>
      <c r="BJ143">
        <f t="shared" si="255"/>
        <v>0</v>
      </c>
      <c r="BK143">
        <f t="shared" si="256"/>
        <v>0</v>
      </c>
      <c r="BL143">
        <f t="shared" si="257"/>
        <v>0</v>
      </c>
      <c r="BM143">
        <f t="shared" si="258"/>
        <v>0</v>
      </c>
      <c r="BN143">
        <f t="shared" si="259"/>
        <v>0</v>
      </c>
      <c r="BO143">
        <f t="shared" si="260"/>
        <v>0</v>
      </c>
      <c r="BP143">
        <f t="shared" si="261"/>
        <v>0</v>
      </c>
      <c r="BQ143" t="str">
        <f t="shared" si="262"/>
        <v>NA</v>
      </c>
    </row>
  </sheetData>
  <mergeCells count="3">
    <mergeCell ref="E2:N2"/>
    <mergeCell ref="V1:W1"/>
    <mergeCell ref="Q2:S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103"/>
  <sheetViews>
    <sheetView tabSelected="1" topLeftCell="D1" workbookViewId="0">
      <selection activeCell="P14" sqref="P14"/>
    </sheetView>
  </sheetViews>
  <sheetFormatPr defaultRowHeight="13.5" x14ac:dyDescent="0.15"/>
  <cols>
    <col min="2" max="2" width="27.375" customWidth="1"/>
  </cols>
  <sheetData>
    <row r="1" spans="2:28" x14ac:dyDescent="0.15">
      <c r="B1" t="s">
        <v>68</v>
      </c>
      <c r="C1">
        <v>1.2885279999999999</v>
      </c>
    </row>
    <row r="2" spans="2:28" x14ac:dyDescent="0.15">
      <c r="B2" t="s">
        <v>69</v>
      </c>
      <c r="C2">
        <v>1049.586</v>
      </c>
      <c r="E2" t="s">
        <v>79</v>
      </c>
      <c r="F2" t="s">
        <v>78</v>
      </c>
    </row>
    <row r="3" spans="2:28" x14ac:dyDescent="0.15">
      <c r="E3" t="s">
        <v>67</v>
      </c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</row>
    <row r="4" spans="2:28" x14ac:dyDescent="0.15">
      <c r="D4" t="s">
        <v>66</v>
      </c>
      <c r="E4">
        <v>0</v>
      </c>
      <c r="G4" t="s">
        <v>62</v>
      </c>
      <c r="H4" t="s">
        <v>63</v>
      </c>
      <c r="I4" t="s">
        <v>64</v>
      </c>
      <c r="J4" t="s">
        <v>65</v>
      </c>
      <c r="M4" t="s">
        <v>70</v>
      </c>
      <c r="O4" t="s">
        <v>71</v>
      </c>
      <c r="Q4" t="s">
        <v>72</v>
      </c>
      <c r="S4" t="s">
        <v>73</v>
      </c>
      <c r="U4" t="s">
        <v>74</v>
      </c>
      <c r="W4" t="s">
        <v>75</v>
      </c>
      <c r="Y4" t="s">
        <v>76</v>
      </c>
      <c r="AA4" t="s">
        <v>77</v>
      </c>
    </row>
    <row r="5" spans="2:28" x14ac:dyDescent="0.15">
      <c r="B5" t="s">
        <v>87</v>
      </c>
      <c r="C5">
        <v>969</v>
      </c>
      <c r="D5">
        <v>4.0000000000048885</v>
      </c>
      <c r="E5" s="36">
        <f>E4</f>
        <v>0</v>
      </c>
      <c r="F5" s="36">
        <f t="shared" ref="F5:F53" si="0">E$54-E5</f>
        <v>250.53356553225498</v>
      </c>
      <c r="G5">
        <v>8.6567077216541371E-3</v>
      </c>
      <c r="H5">
        <v>0.21610583993152771</v>
      </c>
      <c r="I5">
        <v>1.2843754313204123E-2</v>
      </c>
      <c r="J5">
        <v>0.83096498797595064</v>
      </c>
      <c r="M5">
        <v>0</v>
      </c>
      <c r="N5">
        <v>8.6567077216541371E-3</v>
      </c>
      <c r="O5">
        <v>0</v>
      </c>
      <c r="P5">
        <v>7.8047820535167237E-3</v>
      </c>
      <c r="Q5">
        <v>0</v>
      </c>
      <c r="R5">
        <v>0.21610583993152771</v>
      </c>
      <c r="S5">
        <v>0</v>
      </c>
      <c r="T5">
        <v>0.19524991037935913</v>
      </c>
      <c r="U5">
        <v>0</v>
      </c>
      <c r="V5">
        <v>1.2843754313204123E-2</v>
      </c>
      <c r="W5">
        <v>0</v>
      </c>
      <c r="X5">
        <v>9.4026808579671748E-3</v>
      </c>
      <c r="Y5">
        <v>0</v>
      </c>
      <c r="Z5">
        <v>0.83096498797595064</v>
      </c>
      <c r="AA5">
        <v>0</v>
      </c>
      <c r="AB5">
        <v>0.83975439910131344</v>
      </c>
    </row>
    <row r="6" spans="2:28" x14ac:dyDescent="0.15">
      <c r="B6" t="s">
        <v>88</v>
      </c>
      <c r="C6">
        <v>970</v>
      </c>
      <c r="D6">
        <v>5.0990195135864749</v>
      </c>
      <c r="E6" s="36">
        <f>E5+D6</f>
        <v>5.0990195135864749</v>
      </c>
      <c r="F6" s="36">
        <f t="shared" si="0"/>
        <v>245.4345460186685</v>
      </c>
      <c r="G6">
        <v>6.4016087306719323E-3</v>
      </c>
      <c r="H6">
        <v>0.2031053251646</v>
      </c>
      <c r="I6">
        <v>1.198546644448358E-2</v>
      </c>
      <c r="J6">
        <v>0.84158216331994551</v>
      </c>
      <c r="M6">
        <v>11.099019513586702</v>
      </c>
      <c r="N6">
        <v>5.9569908280564634E-3</v>
      </c>
      <c r="O6">
        <v>6.0827625302992203</v>
      </c>
      <c r="P6">
        <v>6.9648492201283213E-3</v>
      </c>
      <c r="Q6">
        <v>5.0990195135864749</v>
      </c>
      <c r="R6">
        <v>0.2031053251646</v>
      </c>
      <c r="S6">
        <v>6.0827625302992203</v>
      </c>
      <c r="T6">
        <v>0.16978217876021112</v>
      </c>
      <c r="U6">
        <v>5.0990195135864749</v>
      </c>
      <c r="V6">
        <v>1.198546644448358E-2</v>
      </c>
      <c r="W6">
        <v>6.0827625302992203</v>
      </c>
      <c r="X6">
        <v>7.66139387432425E-3</v>
      </c>
      <c r="Y6">
        <v>5.0990195135864749</v>
      </c>
      <c r="Z6">
        <v>0.84158216331994551</v>
      </c>
      <c r="AA6">
        <v>6.0827625302992203</v>
      </c>
      <c r="AB6">
        <v>0.84484800156614204</v>
      </c>
    </row>
    <row r="7" spans="2:28" x14ac:dyDescent="0.15">
      <c r="B7" t="s">
        <v>89</v>
      </c>
      <c r="C7">
        <v>971</v>
      </c>
      <c r="D7">
        <v>6.0000000000002274</v>
      </c>
      <c r="E7" s="36">
        <f t="shared" ref="E7:E54" si="1">E6+D7</f>
        <v>11.099019513586702</v>
      </c>
      <c r="F7" s="36">
        <f t="shared" si="0"/>
        <v>239.43454601866827</v>
      </c>
      <c r="G7">
        <v>5.9569908280564634E-3</v>
      </c>
      <c r="H7">
        <v>0.19205128459974011</v>
      </c>
      <c r="I7">
        <v>8.7532644953915613E-3</v>
      </c>
      <c r="J7">
        <v>0.84640441917269549</v>
      </c>
      <c r="M7">
        <v>16.198039027182933</v>
      </c>
      <c r="N7">
        <v>5.8483608758538334E-3</v>
      </c>
      <c r="O7">
        <v>11.082762530301778</v>
      </c>
      <c r="P7">
        <v>6.1792055360100186E-3</v>
      </c>
      <c r="Q7">
        <v>11.099019513586702</v>
      </c>
      <c r="R7">
        <v>0.19205128459974011</v>
      </c>
      <c r="S7">
        <v>11.082762530301778</v>
      </c>
      <c r="T7">
        <v>0.15733872637781313</v>
      </c>
      <c r="U7">
        <v>11.099019513586702</v>
      </c>
      <c r="V7">
        <v>8.7532644953915613E-3</v>
      </c>
      <c r="W7">
        <v>11.082762530301778</v>
      </c>
      <c r="X7">
        <v>7.4297699134315458E-3</v>
      </c>
      <c r="Y7">
        <v>11.099019513586702</v>
      </c>
      <c r="Z7">
        <v>0.84640441917269549</v>
      </c>
      <c r="AA7">
        <v>11.082762530301778</v>
      </c>
      <c r="AB7">
        <v>0.84530791228306823</v>
      </c>
    </row>
    <row r="8" spans="2:28" x14ac:dyDescent="0.15">
      <c r="B8" t="s">
        <v>90</v>
      </c>
      <c r="C8">
        <v>972</v>
      </c>
      <c r="D8">
        <v>5.0990195135962297</v>
      </c>
      <c r="E8" s="36">
        <f t="shared" si="1"/>
        <v>16.198039027182933</v>
      </c>
      <c r="F8" s="36">
        <f t="shared" si="0"/>
        <v>234.33552650507204</v>
      </c>
      <c r="G8">
        <v>5.8483608758538334E-3</v>
      </c>
      <c r="H8">
        <v>0.18075143746192546</v>
      </c>
      <c r="I8">
        <v>7.3075374498882033E-3</v>
      </c>
      <c r="J8">
        <v>0.84943452237921135</v>
      </c>
      <c r="M8">
        <v>20.198039027180716</v>
      </c>
      <c r="N8">
        <v>5.3617297022798827E-3</v>
      </c>
      <c r="O8">
        <v>16.181782043888262</v>
      </c>
      <c r="P8">
        <v>5.3584432597393213E-3</v>
      </c>
      <c r="Q8">
        <v>16.198039027182933</v>
      </c>
      <c r="R8">
        <v>0.18075143746192546</v>
      </c>
      <c r="S8">
        <v>16.181782043888262</v>
      </c>
      <c r="T8">
        <v>0.1451972960067123</v>
      </c>
      <c r="U8">
        <v>16.198039027182933</v>
      </c>
      <c r="V8">
        <v>7.3075374498882033E-3</v>
      </c>
      <c r="W8">
        <v>16.181782043888262</v>
      </c>
      <c r="X8">
        <v>7.1029081042403592E-3</v>
      </c>
      <c r="Y8">
        <v>16.198039027182933</v>
      </c>
      <c r="Z8">
        <v>0.84943452237921135</v>
      </c>
      <c r="AA8">
        <v>16.181782043888262</v>
      </c>
      <c r="AB8">
        <v>0.84840582866196823</v>
      </c>
    </row>
    <row r="9" spans="2:28" x14ac:dyDescent="0.15">
      <c r="B9" t="s">
        <v>91</v>
      </c>
      <c r="C9">
        <v>973</v>
      </c>
      <c r="D9">
        <v>3.9999999999977831</v>
      </c>
      <c r="E9" s="36">
        <f t="shared" si="1"/>
        <v>20.198039027180716</v>
      </c>
      <c r="F9" s="36">
        <f t="shared" si="0"/>
        <v>230.33552650507426</v>
      </c>
      <c r="G9">
        <v>5.3617297022798827E-3</v>
      </c>
      <c r="H9">
        <v>0.16520940380901605</v>
      </c>
      <c r="I9">
        <v>6.8241065159305777E-3</v>
      </c>
      <c r="J9">
        <v>0.85057621283249096</v>
      </c>
      <c r="M9">
        <v>26.280801557479947</v>
      </c>
      <c r="N9">
        <v>5.0705394967114617E-3</v>
      </c>
      <c r="O9">
        <v>21.18178204389082</v>
      </c>
      <c r="P9">
        <v>5.0032946852172069E-3</v>
      </c>
      <c r="Q9">
        <v>20.198039027180716</v>
      </c>
      <c r="R9">
        <v>0.16520940380901605</v>
      </c>
      <c r="S9">
        <v>21.18178204389082</v>
      </c>
      <c r="T9">
        <v>0.14214172527288768</v>
      </c>
      <c r="U9">
        <v>20.198039027180716</v>
      </c>
      <c r="V9">
        <v>6.8241065159305777E-3</v>
      </c>
      <c r="W9">
        <v>21.18178204389082</v>
      </c>
      <c r="X9">
        <v>7.4349114695345421E-3</v>
      </c>
      <c r="Y9">
        <v>20.198039027180716</v>
      </c>
      <c r="Z9">
        <v>0.85057621283249096</v>
      </c>
      <c r="AA9">
        <v>21.18178204389082</v>
      </c>
      <c r="AB9">
        <v>0.85106654785585334</v>
      </c>
    </row>
    <row r="10" spans="2:28" x14ac:dyDescent="0.15">
      <c r="B10" t="s">
        <v>92</v>
      </c>
      <c r="C10">
        <v>974</v>
      </c>
      <c r="D10">
        <v>6.0827625302992292</v>
      </c>
      <c r="E10" s="36">
        <f t="shared" si="1"/>
        <v>26.280801557479947</v>
      </c>
      <c r="F10" s="36">
        <f t="shared" si="0"/>
        <v>224.25276397477504</v>
      </c>
      <c r="G10">
        <v>5.0705394967114617E-3</v>
      </c>
      <c r="H10">
        <v>0.15498431580447733</v>
      </c>
      <c r="I10">
        <v>6.8877838343913223E-3</v>
      </c>
      <c r="J10">
        <v>0.85498111693273171</v>
      </c>
      <c r="M10">
        <v>31.280801557482505</v>
      </c>
      <c r="N10">
        <v>4.8591744443555202E-3</v>
      </c>
      <c r="O10">
        <v>26.280801557487052</v>
      </c>
      <c r="P10">
        <v>5.1157236406483885E-3</v>
      </c>
      <c r="Q10">
        <v>26.280801557479947</v>
      </c>
      <c r="R10">
        <v>0.15498431580447733</v>
      </c>
      <c r="S10">
        <v>26.280801557487052</v>
      </c>
      <c r="T10">
        <v>0.13966087468402513</v>
      </c>
      <c r="U10">
        <v>26.280801557479947</v>
      </c>
      <c r="V10">
        <v>6.8877838343913223E-3</v>
      </c>
      <c r="W10">
        <v>26.280801557487052</v>
      </c>
      <c r="X10">
        <v>7.4702358847003351E-3</v>
      </c>
      <c r="Y10">
        <v>26.280801557479947</v>
      </c>
      <c r="Z10">
        <v>0.85498111693273171</v>
      </c>
      <c r="AA10">
        <v>26.280801557487052</v>
      </c>
      <c r="AB10">
        <v>0.85244624325005858</v>
      </c>
    </row>
    <row r="11" spans="2:28" x14ac:dyDescent="0.15">
      <c r="B11" t="s">
        <v>93</v>
      </c>
      <c r="C11">
        <v>975</v>
      </c>
      <c r="D11">
        <v>5.000000000002558</v>
      </c>
      <c r="E11" s="36">
        <f t="shared" si="1"/>
        <v>31.280801557482505</v>
      </c>
      <c r="F11" s="36">
        <f t="shared" si="0"/>
        <v>219.25276397477248</v>
      </c>
      <c r="G11">
        <v>4.8591744443555202E-3</v>
      </c>
      <c r="H11">
        <v>0.14408680841844987</v>
      </c>
      <c r="I11">
        <v>7.0075120486512849E-3</v>
      </c>
      <c r="J11">
        <v>0.85921670557240959</v>
      </c>
      <c r="M11">
        <v>35.403907183095725</v>
      </c>
      <c r="N11">
        <v>4.6196732790173296E-3</v>
      </c>
      <c r="O11">
        <v>31.280801557482505</v>
      </c>
      <c r="P11">
        <v>4.7648106494312895E-3</v>
      </c>
      <c r="Q11">
        <v>31.280801557482505</v>
      </c>
      <c r="R11">
        <v>0.14408680841844987</v>
      </c>
      <c r="S11">
        <v>31.280801557482505</v>
      </c>
      <c r="T11">
        <v>0.13406796303569329</v>
      </c>
      <c r="U11">
        <v>31.280801557482505</v>
      </c>
      <c r="V11">
        <v>7.0075120486512849E-3</v>
      </c>
      <c r="W11">
        <v>31.280801557482505</v>
      </c>
      <c r="X11">
        <v>7.7234607153683459E-3</v>
      </c>
      <c r="Y11">
        <v>31.280801557482505</v>
      </c>
      <c r="Z11">
        <v>0.85921670557240959</v>
      </c>
      <c r="AA11">
        <v>31.280801557482505</v>
      </c>
      <c r="AB11">
        <v>0.85397402265302014</v>
      </c>
    </row>
    <row r="12" spans="2:28" x14ac:dyDescent="0.15">
      <c r="B12" t="s">
        <v>94</v>
      </c>
      <c r="C12">
        <v>976</v>
      </c>
      <c r="D12">
        <v>4.1231056256132215</v>
      </c>
      <c r="E12" s="36">
        <f t="shared" si="1"/>
        <v>35.403907183095725</v>
      </c>
      <c r="F12" s="36">
        <f t="shared" si="0"/>
        <v>215.12965834915926</v>
      </c>
      <c r="G12">
        <v>4.6196732790173296E-3</v>
      </c>
      <c r="H12">
        <v>0.13399486777740219</v>
      </c>
      <c r="I12">
        <v>7.0979359234159762E-3</v>
      </c>
      <c r="J12">
        <v>0.86340004727893493</v>
      </c>
      <c r="M12">
        <v>40.403907183098283</v>
      </c>
      <c r="N12">
        <v>4.8122425145145087E-3</v>
      </c>
      <c r="O12">
        <v>36.379821071078737</v>
      </c>
      <c r="P12">
        <v>4.6800251118811597E-3</v>
      </c>
      <c r="Q12">
        <v>35.403907183095725</v>
      </c>
      <c r="R12">
        <v>0.13399486777740219</v>
      </c>
      <c r="S12">
        <v>36.379821071078737</v>
      </c>
      <c r="T12">
        <v>0.13285717345218589</v>
      </c>
      <c r="U12">
        <v>35.403907183095725</v>
      </c>
      <c r="V12">
        <v>7.0979359234159762E-3</v>
      </c>
      <c r="Y12">
        <v>35.403907183095725</v>
      </c>
      <c r="Z12">
        <v>0.86340004727893493</v>
      </c>
      <c r="AA12">
        <v>36.379821071078737</v>
      </c>
      <c r="AB12">
        <v>0.85641945836797251</v>
      </c>
    </row>
    <row r="13" spans="2:28" x14ac:dyDescent="0.15">
      <c r="B13" t="s">
        <v>95</v>
      </c>
      <c r="C13">
        <v>977</v>
      </c>
      <c r="D13">
        <v>5.000000000002558</v>
      </c>
      <c r="E13" s="36">
        <f t="shared" si="1"/>
        <v>40.403907183098283</v>
      </c>
      <c r="F13" s="36">
        <f t="shared" si="0"/>
        <v>210.1296583491567</v>
      </c>
      <c r="G13">
        <v>4.8122425145145087E-3</v>
      </c>
      <c r="H13">
        <v>0.12532409327797797</v>
      </c>
      <c r="I13">
        <v>7.5008131090345941E-3</v>
      </c>
      <c r="J13">
        <v>0.87068236909755015</v>
      </c>
      <c r="M13">
        <v>46.486669713397511</v>
      </c>
      <c r="N13">
        <v>4.8981849787179061E-3</v>
      </c>
      <c r="O13">
        <v>41.37982107107419</v>
      </c>
      <c r="P13">
        <v>4.6811201345921408E-3</v>
      </c>
      <c r="Q13">
        <v>40.403907183098283</v>
      </c>
      <c r="R13">
        <v>0.12532409327797797</v>
      </c>
      <c r="S13">
        <v>41.37982107107419</v>
      </c>
      <c r="T13">
        <v>0.12930579731216693</v>
      </c>
      <c r="U13">
        <v>40.403907183098283</v>
      </c>
      <c r="V13">
        <v>7.5008131090345941E-3</v>
      </c>
      <c r="Y13">
        <v>40.403907183098283</v>
      </c>
      <c r="Z13">
        <v>0.87068236909755015</v>
      </c>
      <c r="AA13">
        <v>41.37982107107419</v>
      </c>
      <c r="AB13">
        <v>0.86056633910147828</v>
      </c>
    </row>
    <row r="14" spans="2:28" x14ac:dyDescent="0.15">
      <c r="B14" t="s">
        <v>96</v>
      </c>
      <c r="C14">
        <v>978</v>
      </c>
      <c r="D14">
        <v>6.0827625302992292</v>
      </c>
      <c r="E14" s="36">
        <f t="shared" si="1"/>
        <v>46.486669713397511</v>
      </c>
      <c r="F14" s="36">
        <f t="shared" si="0"/>
        <v>204.04689581885748</v>
      </c>
      <c r="G14">
        <v>4.8981849787179061E-3</v>
      </c>
      <c r="H14">
        <v>0.12366737404176475</v>
      </c>
      <c r="I14">
        <v>7.6504292239542131E-3</v>
      </c>
      <c r="J14">
        <v>0.87466494677673812</v>
      </c>
      <c r="M14">
        <v>51.486669713392963</v>
      </c>
      <c r="N14">
        <v>4.8630071328521034E-3</v>
      </c>
      <c r="O14">
        <v>46.478840584667637</v>
      </c>
      <c r="P14">
        <v>4.7645447979039763E-3</v>
      </c>
      <c r="Q14">
        <v>46.486669713397511</v>
      </c>
      <c r="R14">
        <v>0.12366737404176475</v>
      </c>
      <c r="S14">
        <v>46.478840584667637</v>
      </c>
      <c r="T14">
        <v>0.12912651719491414</v>
      </c>
      <c r="Y14">
        <v>46.486669713397511</v>
      </c>
      <c r="Z14">
        <v>0.87466494677673812</v>
      </c>
      <c r="AA14">
        <v>46.478840584667637</v>
      </c>
      <c r="AB14">
        <v>0.8604437267094287</v>
      </c>
    </row>
    <row r="15" spans="2:28" x14ac:dyDescent="0.15">
      <c r="B15" t="s">
        <v>97</v>
      </c>
      <c r="C15">
        <v>979</v>
      </c>
      <c r="D15">
        <v>4.9999999999954525</v>
      </c>
      <c r="E15" s="36">
        <f t="shared" si="1"/>
        <v>51.486669713392963</v>
      </c>
      <c r="F15" s="36">
        <f t="shared" si="0"/>
        <v>199.04689581886203</v>
      </c>
      <c r="G15">
        <v>4.8630071328521034E-3</v>
      </c>
      <c r="H15">
        <v>0.12286877828264667</v>
      </c>
      <c r="I15">
        <v>8.2339327166981863E-3</v>
      </c>
      <c r="J15">
        <v>0.87567017649491863</v>
      </c>
      <c r="M15">
        <v>56.585689226989196</v>
      </c>
      <c r="N15">
        <v>4.992969387009211E-3</v>
      </c>
      <c r="O15">
        <v>51.577860098263869</v>
      </c>
      <c r="P15">
        <v>4.8899366874798787E-3</v>
      </c>
      <c r="Q15">
        <v>51.486669713392963</v>
      </c>
      <c r="R15">
        <v>0.12286877828264667</v>
      </c>
      <c r="S15">
        <v>51.577860098263869</v>
      </c>
      <c r="T15">
        <v>0.12269659480240167</v>
      </c>
      <c r="Y15">
        <v>51.486669713392963</v>
      </c>
      <c r="Z15">
        <v>0.87567017649491863</v>
      </c>
      <c r="AA15">
        <v>51.577860098263869</v>
      </c>
      <c r="AB15">
        <v>0.86196571541225486</v>
      </c>
    </row>
    <row r="16" spans="2:28" x14ac:dyDescent="0.15">
      <c r="B16" t="s">
        <v>98</v>
      </c>
      <c r="C16">
        <v>980</v>
      </c>
      <c r="D16">
        <v>5.0990195135962297</v>
      </c>
      <c r="E16" s="36">
        <f t="shared" si="1"/>
        <v>56.585689226989196</v>
      </c>
      <c r="F16" s="36">
        <f t="shared" si="0"/>
        <v>193.94787630526579</v>
      </c>
      <c r="G16">
        <v>4.992969387009211E-3</v>
      </c>
      <c r="H16">
        <v>0.1205019674094983</v>
      </c>
      <c r="I16">
        <v>8.2254958443734386E-3</v>
      </c>
      <c r="J16">
        <v>0.87707920632754222</v>
      </c>
      <c r="M16">
        <v>61.585689226991754</v>
      </c>
      <c r="N16">
        <v>5.0744121498650582E-3</v>
      </c>
      <c r="O16">
        <v>56.577860098259322</v>
      </c>
      <c r="P16">
        <v>4.9013693919271071E-3</v>
      </c>
      <c r="Q16">
        <v>56.585689226989196</v>
      </c>
      <c r="R16">
        <v>0.1205019674094983</v>
      </c>
      <c r="S16">
        <v>56.577860098259322</v>
      </c>
      <c r="T16">
        <v>0.11943951148687336</v>
      </c>
      <c r="Y16">
        <v>56.585689226989196</v>
      </c>
      <c r="Z16">
        <v>0.87707920632754222</v>
      </c>
      <c r="AA16">
        <v>56.577860098259322</v>
      </c>
      <c r="AB16">
        <v>0.8678164804067654</v>
      </c>
    </row>
    <row r="17" spans="2:28" x14ac:dyDescent="0.15">
      <c r="B17" t="s">
        <v>99</v>
      </c>
      <c r="C17">
        <v>981</v>
      </c>
      <c r="D17">
        <v>5.000000000002558</v>
      </c>
      <c r="E17" s="36">
        <f t="shared" si="1"/>
        <v>61.585689226991754</v>
      </c>
      <c r="F17" s="36">
        <f t="shared" si="0"/>
        <v>188.94787630526324</v>
      </c>
      <c r="G17">
        <v>5.0744121498650582E-3</v>
      </c>
      <c r="H17">
        <v>0.11708815087138354</v>
      </c>
      <c r="I17">
        <v>8.5382978183823639E-3</v>
      </c>
      <c r="J17">
        <v>0.87950637454942848</v>
      </c>
      <c r="M17">
        <v>66.68470874057823</v>
      </c>
      <c r="N17">
        <v>5.1296543258333837E-3</v>
      </c>
      <c r="O17">
        <v>61.676879611855554</v>
      </c>
      <c r="P17">
        <v>4.7645532916598581E-3</v>
      </c>
      <c r="Q17">
        <v>61.585689226991754</v>
      </c>
      <c r="R17">
        <v>0.11708815087138354</v>
      </c>
      <c r="S17">
        <v>61.676879611855554</v>
      </c>
      <c r="T17">
        <v>0.11938531086143458</v>
      </c>
      <c r="Y17">
        <v>61.585689226991754</v>
      </c>
      <c r="Z17">
        <v>0.87950637454942848</v>
      </c>
      <c r="AA17">
        <v>61.676879611855554</v>
      </c>
      <c r="AB17">
        <v>0.86596585042540386</v>
      </c>
    </row>
    <row r="18" spans="2:28" x14ac:dyDescent="0.15">
      <c r="B18" t="s">
        <v>100</v>
      </c>
      <c r="C18">
        <v>982</v>
      </c>
      <c r="D18">
        <v>5.0990195135864749</v>
      </c>
      <c r="E18" s="36">
        <f t="shared" si="1"/>
        <v>66.68470874057823</v>
      </c>
      <c r="F18" s="36">
        <f t="shared" si="0"/>
        <v>183.84885679167675</v>
      </c>
      <c r="G18">
        <v>5.1296543258333837E-3</v>
      </c>
      <c r="H18">
        <v>0.11288732333638857</v>
      </c>
      <c r="I18">
        <v>8.5971408529829669E-3</v>
      </c>
      <c r="J18">
        <v>0.88176020875460004</v>
      </c>
      <c r="M18">
        <v>71.783728254174463</v>
      </c>
      <c r="N18">
        <v>5.2275458861376087E-3</v>
      </c>
      <c r="O18">
        <v>71.775899125444596</v>
      </c>
      <c r="P18">
        <v>4.8840116208169132E-3</v>
      </c>
      <c r="Q18">
        <v>66.68470874057823</v>
      </c>
      <c r="R18">
        <v>0.11288732333638857</v>
      </c>
      <c r="S18">
        <v>66.676879611858112</v>
      </c>
      <c r="T18">
        <v>0.11528742131617932</v>
      </c>
      <c r="Y18">
        <v>66.68470874057823</v>
      </c>
      <c r="Z18">
        <v>0.88176020875460004</v>
      </c>
      <c r="AA18">
        <v>66.676879611858112</v>
      </c>
      <c r="AB18">
        <v>0.8707883013442963</v>
      </c>
    </row>
    <row r="19" spans="2:28" x14ac:dyDescent="0.15">
      <c r="B19" t="s">
        <v>101</v>
      </c>
      <c r="C19">
        <v>983</v>
      </c>
      <c r="D19">
        <v>5.0990195135962297</v>
      </c>
      <c r="E19" s="36">
        <f t="shared" si="1"/>
        <v>71.783728254174463</v>
      </c>
      <c r="F19" s="36">
        <f t="shared" si="0"/>
        <v>178.74983727808052</v>
      </c>
      <c r="G19">
        <v>5.2275458861376087E-3</v>
      </c>
      <c r="H19">
        <v>0.11081218901524441</v>
      </c>
      <c r="I19">
        <v>8.2124178086361629E-3</v>
      </c>
      <c r="J19">
        <v>0.88217040452956741</v>
      </c>
      <c r="M19">
        <v>76.783728254177021</v>
      </c>
      <c r="N19">
        <v>5.1274914017653064E-3</v>
      </c>
      <c r="O19">
        <v>82.858661655746374</v>
      </c>
      <c r="P19">
        <v>4.9869701185033507E-3</v>
      </c>
      <c r="Q19">
        <v>71.783728254174463</v>
      </c>
      <c r="R19">
        <v>0.11081218901524441</v>
      </c>
      <c r="S19">
        <v>71.775899125444596</v>
      </c>
      <c r="T19">
        <v>0.11396725926575142</v>
      </c>
      <c r="Y19">
        <v>71.783728254174463</v>
      </c>
      <c r="Z19">
        <v>0.88217040452956741</v>
      </c>
      <c r="AA19">
        <v>71.775899125444596</v>
      </c>
      <c r="AB19">
        <v>0.87194187087768849</v>
      </c>
    </row>
    <row r="20" spans="2:28" x14ac:dyDescent="0.15">
      <c r="B20" t="s">
        <v>102</v>
      </c>
      <c r="C20">
        <v>984</v>
      </c>
      <c r="D20">
        <v>5.000000000002558</v>
      </c>
      <c r="E20" s="36">
        <f t="shared" si="1"/>
        <v>76.783728254177021</v>
      </c>
      <c r="F20" s="36">
        <f t="shared" si="0"/>
        <v>173.74983727807796</v>
      </c>
      <c r="G20">
        <v>5.1274914017653064E-3</v>
      </c>
      <c r="H20">
        <v>0.11081038491430796</v>
      </c>
      <c r="I20">
        <v>8.253178597856221E-3</v>
      </c>
      <c r="J20">
        <v>0.8824261551081648</v>
      </c>
      <c r="O20">
        <v>86.858661655744157</v>
      </c>
      <c r="P20">
        <v>4.9907990434338674E-3</v>
      </c>
      <c r="Q20">
        <v>76.783728254177021</v>
      </c>
      <c r="R20">
        <v>0.11081038491430796</v>
      </c>
      <c r="S20">
        <v>76.775899125447154</v>
      </c>
      <c r="T20">
        <v>0.11395881365560129</v>
      </c>
      <c r="Y20">
        <v>76.783728254177021</v>
      </c>
      <c r="Z20">
        <v>0.8824261551081648</v>
      </c>
      <c r="AA20">
        <v>76.775899125447154</v>
      </c>
      <c r="AB20">
        <v>0.87352877648995819</v>
      </c>
    </row>
    <row r="21" spans="2:28" x14ac:dyDescent="0.15">
      <c r="B21" t="s">
        <v>103</v>
      </c>
      <c r="C21">
        <v>985</v>
      </c>
      <c r="D21">
        <v>5.099019513589262</v>
      </c>
      <c r="E21" s="36">
        <f t="shared" si="1"/>
        <v>81.88274776776629</v>
      </c>
      <c r="F21" s="36">
        <f t="shared" si="0"/>
        <v>168.65081776448869</v>
      </c>
      <c r="G21">
        <v>5.2291825259117766E-3</v>
      </c>
      <c r="H21">
        <v>0.11156474761129589</v>
      </c>
      <c r="I21">
        <v>8.1866614038350188E-3</v>
      </c>
      <c r="J21">
        <v>0.88148687085727306</v>
      </c>
      <c r="O21">
        <v>91.95768116934039</v>
      </c>
      <c r="P21">
        <v>4.9008492257530591E-3</v>
      </c>
      <c r="Q21">
        <v>81.88274776776629</v>
      </c>
      <c r="R21">
        <v>0.11156474761129589</v>
      </c>
      <c r="S21">
        <v>82.858661655746374</v>
      </c>
      <c r="T21">
        <v>0.1130090565750452</v>
      </c>
      <c r="Y21">
        <v>81.88274776776629</v>
      </c>
      <c r="Z21">
        <v>0.88148687085727306</v>
      </c>
      <c r="AA21">
        <v>82.858661655746374</v>
      </c>
      <c r="AB21">
        <v>0.87556465548986551</v>
      </c>
    </row>
    <row r="22" spans="2:28" x14ac:dyDescent="0.15">
      <c r="B22" t="s">
        <v>104</v>
      </c>
      <c r="C22">
        <v>986</v>
      </c>
      <c r="D22">
        <v>5.000000000002558</v>
      </c>
      <c r="E22" s="36">
        <f t="shared" si="1"/>
        <v>86.882747767768848</v>
      </c>
      <c r="F22" s="36">
        <f t="shared" si="0"/>
        <v>163.65081776448613</v>
      </c>
      <c r="G22">
        <v>4.934201502545736E-3</v>
      </c>
      <c r="H22">
        <v>0.11134566158649054</v>
      </c>
      <c r="I22">
        <v>8.189182481553094E-3</v>
      </c>
      <c r="J22">
        <v>0.88171992347407746</v>
      </c>
      <c r="O22">
        <v>97.957681169340617</v>
      </c>
      <c r="P22">
        <v>4.7686958031399234E-3</v>
      </c>
      <c r="Q22">
        <v>86.882747767768848</v>
      </c>
      <c r="R22">
        <v>0.11134566158649054</v>
      </c>
      <c r="S22">
        <v>86.858661655744157</v>
      </c>
      <c r="T22">
        <v>0.11288450825995536</v>
      </c>
      <c r="Y22">
        <v>86.882747767768848</v>
      </c>
      <c r="Z22">
        <v>0.88171992347407746</v>
      </c>
      <c r="AA22">
        <v>86.858661655744157</v>
      </c>
      <c r="AB22">
        <v>0.87389320035211138</v>
      </c>
    </row>
    <row r="23" spans="2:28" x14ac:dyDescent="0.15">
      <c r="B23" t="s">
        <v>105</v>
      </c>
      <c r="C23">
        <v>987</v>
      </c>
      <c r="D23">
        <v>5.0990195135934426</v>
      </c>
      <c r="E23" s="36">
        <f t="shared" si="1"/>
        <v>91.981767281362295</v>
      </c>
      <c r="F23" s="36">
        <f t="shared" si="0"/>
        <v>158.55179825089269</v>
      </c>
      <c r="G23">
        <v>4.9145734371252104E-3</v>
      </c>
      <c r="H23">
        <v>0.11354265760279</v>
      </c>
      <c r="I23">
        <v>8.3716944961087954E-3</v>
      </c>
      <c r="J23">
        <v>0.88288398587062789</v>
      </c>
      <c r="Q23">
        <v>91.981767281362295</v>
      </c>
      <c r="R23">
        <v>0.11354265760279</v>
      </c>
      <c r="S23">
        <v>91.95768116934039</v>
      </c>
      <c r="T23">
        <v>0.11681134165811621</v>
      </c>
      <c r="Y23">
        <v>91.981767281362295</v>
      </c>
      <c r="Z23">
        <v>0.88288398587062789</v>
      </c>
      <c r="AA23">
        <v>91.95768116934039</v>
      </c>
      <c r="AB23">
        <v>0.87186626439603054</v>
      </c>
    </row>
    <row r="24" spans="2:28" x14ac:dyDescent="0.15">
      <c r="B24" t="s">
        <v>106</v>
      </c>
      <c r="C24">
        <v>988</v>
      </c>
      <c r="D24">
        <v>4.9999999999954525</v>
      </c>
      <c r="E24" s="36">
        <f t="shared" si="1"/>
        <v>96.981767281357747</v>
      </c>
      <c r="F24" s="36">
        <f t="shared" si="0"/>
        <v>153.55179825089724</v>
      </c>
      <c r="G24">
        <v>5.1256493186533107E-3</v>
      </c>
      <c r="H24">
        <v>0.11694093196238206</v>
      </c>
      <c r="I24">
        <v>8.6471310846272693E-3</v>
      </c>
      <c r="J24">
        <v>0.88168650636449808</v>
      </c>
      <c r="S24">
        <v>97.957681169340617</v>
      </c>
      <c r="T24">
        <v>0.11843392503453071</v>
      </c>
      <c r="Y24">
        <v>96.981767281357747</v>
      </c>
      <c r="Z24">
        <v>0.88168650636449808</v>
      </c>
      <c r="AA24">
        <v>97.957681169340617</v>
      </c>
      <c r="AB24">
        <v>0.87711723544079689</v>
      </c>
    </row>
    <row r="25" spans="2:28" x14ac:dyDescent="0.15">
      <c r="B25" t="s">
        <v>107</v>
      </c>
      <c r="C25">
        <v>989</v>
      </c>
      <c r="D25">
        <v>5.0990195135962297</v>
      </c>
      <c r="E25" s="36">
        <f t="shared" si="1"/>
        <v>102.08078679495398</v>
      </c>
      <c r="F25" s="36">
        <f t="shared" si="0"/>
        <v>148.452778737301</v>
      </c>
      <c r="G25">
        <v>5.7469778388356827E-3</v>
      </c>
      <c r="H25">
        <v>0.12262238262945639</v>
      </c>
      <c r="I25">
        <v>9.5557930213325658E-3</v>
      </c>
      <c r="J25">
        <v>0.88005009380938248</v>
      </c>
      <c r="Y25">
        <v>102.08078679495398</v>
      </c>
      <c r="Z25">
        <v>0.88005009380938248</v>
      </c>
      <c r="AA25">
        <v>103.0567006829271</v>
      </c>
      <c r="AB25">
        <v>0.87949349500170271</v>
      </c>
    </row>
    <row r="26" spans="2:28" x14ac:dyDescent="0.15">
      <c r="B26" t="s">
        <v>108</v>
      </c>
      <c r="C26">
        <v>990</v>
      </c>
      <c r="D26">
        <v>4.9999999999954525</v>
      </c>
      <c r="E26" s="36">
        <f t="shared" si="1"/>
        <v>107.08078679494943</v>
      </c>
      <c r="F26" s="36">
        <f t="shared" si="0"/>
        <v>143.45277873730555</v>
      </c>
      <c r="G26">
        <v>5.4514658816148462E-3</v>
      </c>
      <c r="H26">
        <v>0.1305150701352448</v>
      </c>
      <c r="I26">
        <v>1.1912094602526712E-2</v>
      </c>
      <c r="J26">
        <v>0.88171739063110666</v>
      </c>
      <c r="Y26">
        <v>107.08078679494943</v>
      </c>
      <c r="Z26">
        <v>0.88171739063110666</v>
      </c>
      <c r="AA26">
        <v>107.05670068293199</v>
      </c>
      <c r="AB26">
        <v>0.87899590476986456</v>
      </c>
    </row>
    <row r="27" spans="2:28" x14ac:dyDescent="0.15">
      <c r="B27" t="s">
        <v>109</v>
      </c>
      <c r="C27">
        <v>991</v>
      </c>
      <c r="D27">
        <v>5.0990195135962297</v>
      </c>
      <c r="E27" s="36">
        <f t="shared" si="1"/>
        <v>112.17980630854566</v>
      </c>
      <c r="F27" s="36">
        <f t="shared" si="0"/>
        <v>138.35375922370932</v>
      </c>
      <c r="G27">
        <v>6.0626293074759413E-3</v>
      </c>
      <c r="H27">
        <v>0.14664606479133557</v>
      </c>
      <c r="I27">
        <v>1.9114334585336144E-2</v>
      </c>
      <c r="J27">
        <v>0.87668529723624877</v>
      </c>
      <c r="Y27">
        <v>112.17980630854566</v>
      </c>
      <c r="Z27">
        <v>0.87668529723624877</v>
      </c>
      <c r="AA27">
        <v>112.15572019652126</v>
      </c>
      <c r="AB27">
        <v>0.8820481243032503</v>
      </c>
    </row>
    <row r="28" spans="2:28" x14ac:dyDescent="0.15">
      <c r="B28" t="s">
        <v>110</v>
      </c>
      <c r="C28">
        <v>992</v>
      </c>
      <c r="D28">
        <v>5.0990195135934426</v>
      </c>
      <c r="E28" s="36">
        <f t="shared" si="1"/>
        <v>117.27882582213911</v>
      </c>
      <c r="F28" s="36">
        <f t="shared" si="0"/>
        <v>133.25473971011587</v>
      </c>
      <c r="G28">
        <v>6.3057904066215857E-3</v>
      </c>
      <c r="H28">
        <v>0.14326313855879758</v>
      </c>
      <c r="I28">
        <v>1.6266253077189843E-2</v>
      </c>
      <c r="J28">
        <v>0.88174837107358228</v>
      </c>
      <c r="Y28">
        <v>117.27882582213911</v>
      </c>
      <c r="Z28">
        <v>0.88174837107358228</v>
      </c>
      <c r="AA28">
        <v>118.15572019652149</v>
      </c>
      <c r="AB28">
        <v>0.88275213726117796</v>
      </c>
    </row>
    <row r="29" spans="2:28" x14ac:dyDescent="0.15">
      <c r="B29" t="s">
        <v>111</v>
      </c>
      <c r="C29">
        <v>993</v>
      </c>
      <c r="D29">
        <v>6.0000000000002274</v>
      </c>
      <c r="E29" s="36">
        <f t="shared" si="1"/>
        <v>123.27882582213934</v>
      </c>
      <c r="F29" s="36">
        <f t="shared" si="0"/>
        <v>127.25473971011564</v>
      </c>
      <c r="G29">
        <v>6.1889101426368318E-3</v>
      </c>
      <c r="H29">
        <v>0.14789019553855809</v>
      </c>
      <c r="I29">
        <v>1.8603596411677893E-2</v>
      </c>
      <c r="J29">
        <v>0.88123838710571023</v>
      </c>
      <c r="Y29">
        <v>123.27882582213934</v>
      </c>
      <c r="Z29">
        <v>0.88123838710571023</v>
      </c>
      <c r="AA29">
        <v>122.15572019652637</v>
      </c>
      <c r="AB29">
        <v>0.87987806253723144</v>
      </c>
    </row>
    <row r="30" spans="2:28" x14ac:dyDescent="0.15">
      <c r="B30" t="s">
        <v>112</v>
      </c>
      <c r="C30">
        <v>994</v>
      </c>
      <c r="D30">
        <v>5.099019513589262</v>
      </c>
      <c r="E30" s="36">
        <f t="shared" si="1"/>
        <v>128.37784533572861</v>
      </c>
      <c r="F30" s="36">
        <f t="shared" si="0"/>
        <v>122.15572019652637</v>
      </c>
      <c r="G30">
        <v>5.6619601915572646E-3</v>
      </c>
      <c r="H30">
        <v>0.13452997336197542</v>
      </c>
      <c r="I30">
        <v>1.3005801366032277E-2</v>
      </c>
      <c r="J30">
        <v>0.87987806253723144</v>
      </c>
      <c r="AA30">
        <v>127.25473971011564</v>
      </c>
      <c r="AB30">
        <v>0.88123838710571023</v>
      </c>
    </row>
    <row r="31" spans="2:28" x14ac:dyDescent="0.15">
      <c r="B31" t="s">
        <v>113</v>
      </c>
      <c r="C31">
        <v>995</v>
      </c>
      <c r="D31">
        <v>4.0000000000048885</v>
      </c>
      <c r="E31" s="36">
        <f t="shared" si="1"/>
        <v>132.3778453357335</v>
      </c>
      <c r="F31" s="36">
        <f t="shared" si="0"/>
        <v>118.15572019652149</v>
      </c>
      <c r="G31">
        <v>5.3899626522072178E-3</v>
      </c>
      <c r="H31">
        <v>0.12699765296204341</v>
      </c>
      <c r="I31">
        <v>1.0309415857224166E-2</v>
      </c>
      <c r="J31">
        <v>0.88275213726117796</v>
      </c>
      <c r="AA31">
        <v>133.25473971011587</v>
      </c>
      <c r="AB31">
        <v>0.88174837107358228</v>
      </c>
    </row>
    <row r="32" spans="2:28" x14ac:dyDescent="0.15">
      <c r="B32" t="s">
        <v>114</v>
      </c>
      <c r="C32">
        <v>996</v>
      </c>
      <c r="D32">
        <v>6.0000000000002274</v>
      </c>
      <c r="E32" s="36">
        <f t="shared" si="1"/>
        <v>138.37784533573372</v>
      </c>
      <c r="F32" s="36">
        <f t="shared" si="0"/>
        <v>112.15572019652126</v>
      </c>
      <c r="G32">
        <v>5.470730634520595E-3</v>
      </c>
      <c r="H32">
        <v>0.1226893897849773</v>
      </c>
      <c r="I32">
        <v>9.5445643236628259E-3</v>
      </c>
      <c r="J32">
        <v>0.8820481243032503</v>
      </c>
      <c r="AA32">
        <v>138.35375922370932</v>
      </c>
      <c r="AB32">
        <v>0.87668529723624877</v>
      </c>
    </row>
    <row r="33" spans="2:28" x14ac:dyDescent="0.15">
      <c r="B33" t="s">
        <v>115</v>
      </c>
      <c r="C33">
        <v>997</v>
      </c>
      <c r="D33">
        <v>5.099019513589262</v>
      </c>
      <c r="E33" s="36">
        <f t="shared" si="1"/>
        <v>143.47686484932299</v>
      </c>
      <c r="F33" s="36">
        <f t="shared" si="0"/>
        <v>107.05670068293199</v>
      </c>
      <c r="G33">
        <v>5.2547858979762885E-3</v>
      </c>
      <c r="H33">
        <v>0.12023267289767742</v>
      </c>
      <c r="I33">
        <v>9.3173675288109516E-3</v>
      </c>
      <c r="J33">
        <v>0.87899590476986456</v>
      </c>
      <c r="AA33">
        <v>143.45277873730555</v>
      </c>
      <c r="AB33">
        <v>0.88171739063110666</v>
      </c>
    </row>
    <row r="34" spans="2:28" x14ac:dyDescent="0.15">
      <c r="B34" t="s">
        <v>116</v>
      </c>
      <c r="C34">
        <v>998</v>
      </c>
      <c r="D34">
        <v>4.0000000000048885</v>
      </c>
      <c r="E34" s="36">
        <f t="shared" si="1"/>
        <v>147.47686484932788</v>
      </c>
      <c r="F34" s="36">
        <f t="shared" si="0"/>
        <v>103.0567006829271</v>
      </c>
      <c r="G34">
        <v>5.2002019739063616E-3</v>
      </c>
      <c r="H34">
        <v>0.11861273644677232</v>
      </c>
      <c r="I34">
        <v>9.2311842070636474E-3</v>
      </c>
      <c r="J34">
        <v>0.87949349500170271</v>
      </c>
      <c r="AA34">
        <v>148.452778737301</v>
      </c>
      <c r="AB34">
        <v>0.88005009380938248</v>
      </c>
    </row>
    <row r="35" spans="2:28" x14ac:dyDescent="0.15">
      <c r="B35" t="s">
        <v>117</v>
      </c>
      <c r="C35">
        <v>999</v>
      </c>
      <c r="D35">
        <v>5.0990195135864749</v>
      </c>
      <c r="E35" s="36">
        <f t="shared" si="1"/>
        <v>152.57588436291437</v>
      </c>
      <c r="F35" s="36">
        <f t="shared" si="0"/>
        <v>97.957681169340617</v>
      </c>
      <c r="G35">
        <v>4.7686958031399234E-3</v>
      </c>
      <c r="H35">
        <v>0.11843392503453071</v>
      </c>
      <c r="I35">
        <v>9.3153497546832054E-3</v>
      </c>
      <c r="J35">
        <v>0.87711723544079689</v>
      </c>
      <c r="AA35">
        <v>153.55179825089724</v>
      </c>
      <c r="AB35">
        <v>0.88168650636449808</v>
      </c>
    </row>
    <row r="36" spans="2:28" x14ac:dyDescent="0.15">
      <c r="B36" t="s">
        <v>118</v>
      </c>
      <c r="C36">
        <v>1000</v>
      </c>
      <c r="D36">
        <v>6.0000000000002274</v>
      </c>
      <c r="E36" s="36">
        <f t="shared" si="1"/>
        <v>158.57588436291459</v>
      </c>
      <c r="F36" s="36">
        <f t="shared" si="0"/>
        <v>91.95768116934039</v>
      </c>
      <c r="G36">
        <v>4.9008492257530591E-3</v>
      </c>
      <c r="H36">
        <v>0.11681134165811621</v>
      </c>
      <c r="I36">
        <v>9.1689980082216242E-3</v>
      </c>
      <c r="J36">
        <v>0.87186626439603054</v>
      </c>
      <c r="AA36">
        <v>158.55179825089269</v>
      </c>
      <c r="AB36">
        <v>0.88288398587062789</v>
      </c>
    </row>
    <row r="37" spans="2:28" x14ac:dyDescent="0.15">
      <c r="B37" t="s">
        <v>119</v>
      </c>
      <c r="C37">
        <v>1001</v>
      </c>
      <c r="D37">
        <v>5.0990195135962297</v>
      </c>
      <c r="E37" s="36">
        <f t="shared" si="1"/>
        <v>163.67490387651083</v>
      </c>
      <c r="F37" s="36">
        <f t="shared" si="0"/>
        <v>86.858661655744157</v>
      </c>
      <c r="G37">
        <v>4.9907990434338674E-3</v>
      </c>
      <c r="H37">
        <v>0.11288450825995536</v>
      </c>
      <c r="I37">
        <v>9.3559783707643229E-3</v>
      </c>
      <c r="J37">
        <v>0.87389320035211138</v>
      </c>
      <c r="AA37">
        <v>163.65081776448613</v>
      </c>
      <c r="AB37">
        <v>0.88171992347407746</v>
      </c>
    </row>
    <row r="38" spans="2:28" x14ac:dyDescent="0.15">
      <c r="B38" t="s">
        <v>120</v>
      </c>
      <c r="C38">
        <v>1002</v>
      </c>
      <c r="D38">
        <v>3.9999999999977831</v>
      </c>
      <c r="E38" s="36">
        <f t="shared" si="1"/>
        <v>167.67490387650861</v>
      </c>
      <c r="F38" s="36">
        <f t="shared" si="0"/>
        <v>82.858661655746374</v>
      </c>
      <c r="G38">
        <v>4.9869701185033507E-3</v>
      </c>
      <c r="H38">
        <v>0.1130090565750452</v>
      </c>
      <c r="I38">
        <v>9.5754380820732045E-3</v>
      </c>
      <c r="J38">
        <v>0.87556465548986551</v>
      </c>
      <c r="AA38">
        <v>168.65081776448869</v>
      </c>
      <c r="AB38">
        <v>0.88148687085727306</v>
      </c>
    </row>
    <row r="39" spans="2:28" x14ac:dyDescent="0.15">
      <c r="B39" t="s">
        <v>121</v>
      </c>
      <c r="C39">
        <v>1003</v>
      </c>
      <c r="D39">
        <v>6.0827625302992292</v>
      </c>
      <c r="E39" s="36">
        <f t="shared" si="1"/>
        <v>173.75766640680783</v>
      </c>
      <c r="F39" s="36">
        <f t="shared" si="0"/>
        <v>76.775899125447154</v>
      </c>
      <c r="G39">
        <v>5.3823231235317244E-3</v>
      </c>
      <c r="H39">
        <v>0.11395881365560129</v>
      </c>
      <c r="I39">
        <v>9.7291551281591376E-3</v>
      </c>
      <c r="J39">
        <v>0.87352877648995819</v>
      </c>
      <c r="AA39">
        <v>173.74983727807796</v>
      </c>
      <c r="AB39">
        <v>0.8824261551081648</v>
      </c>
    </row>
    <row r="40" spans="2:28" x14ac:dyDescent="0.15">
      <c r="B40" t="s">
        <v>122</v>
      </c>
      <c r="C40">
        <v>1004</v>
      </c>
      <c r="D40">
        <v>5.000000000002558</v>
      </c>
      <c r="E40" s="36">
        <f t="shared" si="1"/>
        <v>178.75766640681039</v>
      </c>
      <c r="F40" s="36">
        <f t="shared" si="0"/>
        <v>71.775899125444596</v>
      </c>
      <c r="G40">
        <v>4.8840116208169132E-3</v>
      </c>
      <c r="H40">
        <v>0.11396725926575142</v>
      </c>
      <c r="I40">
        <v>9.7834971606751125E-3</v>
      </c>
      <c r="J40">
        <v>0.87194187087768849</v>
      </c>
      <c r="AA40">
        <v>178.74983727808052</v>
      </c>
      <c r="AB40">
        <v>0.88217040452956741</v>
      </c>
    </row>
    <row r="41" spans="2:28" x14ac:dyDescent="0.15">
      <c r="B41" t="s">
        <v>123</v>
      </c>
      <c r="C41">
        <v>1005</v>
      </c>
      <c r="D41">
        <v>5.0990195135864749</v>
      </c>
      <c r="E41" s="36">
        <f t="shared" si="1"/>
        <v>183.85668592039687</v>
      </c>
      <c r="F41" s="36">
        <f t="shared" si="0"/>
        <v>66.676879611858112</v>
      </c>
      <c r="G41">
        <v>5.0947042689090177E-3</v>
      </c>
      <c r="H41">
        <v>0.11528742131617932</v>
      </c>
      <c r="I41">
        <v>9.6885814814546885E-3</v>
      </c>
      <c r="J41">
        <v>0.8707883013442963</v>
      </c>
      <c r="AA41">
        <v>183.84885679167675</v>
      </c>
      <c r="AB41">
        <v>0.88176020875460004</v>
      </c>
    </row>
    <row r="42" spans="2:28" x14ac:dyDescent="0.15">
      <c r="B42" t="s">
        <v>124</v>
      </c>
      <c r="C42">
        <v>1006</v>
      </c>
      <c r="D42">
        <v>5.000000000002558</v>
      </c>
      <c r="E42" s="36">
        <f t="shared" si="1"/>
        <v>188.85668592039943</v>
      </c>
      <c r="F42" s="36">
        <f t="shared" si="0"/>
        <v>61.676879611855554</v>
      </c>
      <c r="G42">
        <v>4.7645532916598581E-3</v>
      </c>
      <c r="H42">
        <v>0.11938531086143458</v>
      </c>
      <c r="I42">
        <v>9.3638366905981225E-3</v>
      </c>
      <c r="J42">
        <v>0.86596585042540386</v>
      </c>
    </row>
    <row r="43" spans="2:28" x14ac:dyDescent="0.15">
      <c r="B43" t="s">
        <v>125</v>
      </c>
      <c r="C43">
        <v>1007</v>
      </c>
      <c r="D43">
        <v>5.0990195135962297</v>
      </c>
      <c r="E43" s="36">
        <f t="shared" si="1"/>
        <v>193.95570543399566</v>
      </c>
      <c r="F43" s="36">
        <f t="shared" si="0"/>
        <v>56.577860098259322</v>
      </c>
      <c r="G43">
        <v>4.9013693919271071E-3</v>
      </c>
      <c r="H43">
        <v>0.11943951148687336</v>
      </c>
      <c r="I43">
        <v>9.3963902286859479E-3</v>
      </c>
      <c r="J43">
        <v>0.8678164804067654</v>
      </c>
    </row>
    <row r="44" spans="2:28" x14ac:dyDescent="0.15">
      <c r="B44" t="s">
        <v>126</v>
      </c>
      <c r="C44">
        <v>1008</v>
      </c>
      <c r="D44">
        <v>4.9999999999954525</v>
      </c>
      <c r="E44" s="36">
        <f t="shared" si="1"/>
        <v>198.95570543399111</v>
      </c>
      <c r="F44" s="36">
        <f t="shared" si="0"/>
        <v>51.577860098263869</v>
      </c>
      <c r="G44">
        <v>4.8899366874798787E-3</v>
      </c>
      <c r="H44">
        <v>0.12269659480240167</v>
      </c>
      <c r="I44">
        <v>8.9226908349520316E-3</v>
      </c>
      <c r="J44">
        <v>0.86196571541225486</v>
      </c>
    </row>
    <row r="45" spans="2:28" x14ac:dyDescent="0.15">
      <c r="B45" t="s">
        <v>127</v>
      </c>
      <c r="C45">
        <v>1009</v>
      </c>
      <c r="D45">
        <v>5.0990195135962297</v>
      </c>
      <c r="E45" s="36">
        <f t="shared" si="1"/>
        <v>204.05472494758735</v>
      </c>
      <c r="F45" s="36">
        <f t="shared" si="0"/>
        <v>46.478840584667637</v>
      </c>
      <c r="G45">
        <v>4.7645447979039763E-3</v>
      </c>
      <c r="H45">
        <v>0.12912651719491414</v>
      </c>
      <c r="I45">
        <v>8.1756615689997664E-3</v>
      </c>
      <c r="J45">
        <v>0.8604437267094287</v>
      </c>
    </row>
    <row r="46" spans="2:28" x14ac:dyDescent="0.15">
      <c r="B46" t="s">
        <v>128</v>
      </c>
      <c r="C46">
        <v>1010</v>
      </c>
      <c r="D46">
        <v>5.0990195135934426</v>
      </c>
      <c r="E46" s="36">
        <f t="shared" si="1"/>
        <v>209.15374446118079</v>
      </c>
      <c r="F46" s="36">
        <f t="shared" si="0"/>
        <v>41.37982107107419</v>
      </c>
      <c r="G46">
        <v>4.6811201345921408E-3</v>
      </c>
      <c r="H46">
        <v>0.12930579731216693</v>
      </c>
      <c r="I46">
        <v>8.2558216908890786E-3</v>
      </c>
      <c r="J46">
        <v>0.86056633910147828</v>
      </c>
    </row>
    <row r="47" spans="2:28" x14ac:dyDescent="0.15">
      <c r="B47" t="s">
        <v>129</v>
      </c>
      <c r="C47">
        <v>1011</v>
      </c>
      <c r="D47">
        <v>4.9999999999954525</v>
      </c>
      <c r="E47" s="36">
        <f t="shared" si="1"/>
        <v>214.15374446117625</v>
      </c>
      <c r="F47" s="36">
        <f t="shared" si="0"/>
        <v>36.379821071078737</v>
      </c>
      <c r="G47">
        <v>4.6800251118811597E-3</v>
      </c>
      <c r="H47">
        <v>0.13285717345218589</v>
      </c>
      <c r="I47">
        <v>7.9429562327168919E-3</v>
      </c>
      <c r="J47">
        <v>0.85641945836797251</v>
      </c>
    </row>
    <row r="48" spans="2:28" x14ac:dyDescent="0.15">
      <c r="B48" t="s">
        <v>130</v>
      </c>
      <c r="C48">
        <v>1012</v>
      </c>
      <c r="D48">
        <v>5.0990195135962297</v>
      </c>
      <c r="E48" s="36">
        <f t="shared" si="1"/>
        <v>219.25276397477248</v>
      </c>
      <c r="F48" s="36">
        <f t="shared" si="0"/>
        <v>31.280801557482505</v>
      </c>
      <c r="G48">
        <v>4.7648106494312895E-3</v>
      </c>
      <c r="H48">
        <v>0.13406796303569329</v>
      </c>
      <c r="I48">
        <v>7.7234607153683459E-3</v>
      </c>
      <c r="J48">
        <v>0.85397402265302014</v>
      </c>
    </row>
    <row r="49" spans="2:10" x14ac:dyDescent="0.15">
      <c r="B49" t="s">
        <v>131</v>
      </c>
      <c r="C49">
        <v>1013</v>
      </c>
      <c r="D49">
        <v>4.9999999999954525</v>
      </c>
      <c r="E49" s="36">
        <f t="shared" si="1"/>
        <v>224.25276397476793</v>
      </c>
      <c r="F49" s="36">
        <f t="shared" si="0"/>
        <v>26.280801557487052</v>
      </c>
      <c r="G49">
        <v>5.1157236406483885E-3</v>
      </c>
      <c r="H49">
        <v>0.13966087468402513</v>
      </c>
      <c r="I49">
        <v>7.4702358847003351E-3</v>
      </c>
      <c r="J49">
        <v>0.85244624325005858</v>
      </c>
    </row>
    <row r="50" spans="2:10" x14ac:dyDescent="0.15">
      <c r="B50" t="s">
        <v>132</v>
      </c>
      <c r="C50">
        <v>1014</v>
      </c>
      <c r="D50">
        <v>5.0990195135962297</v>
      </c>
      <c r="E50" s="36">
        <f t="shared" si="1"/>
        <v>229.35178348836416</v>
      </c>
      <c r="F50" s="36">
        <f t="shared" si="0"/>
        <v>21.18178204389082</v>
      </c>
      <c r="G50">
        <v>5.0032946852172069E-3</v>
      </c>
      <c r="H50">
        <v>0.14214172527288768</v>
      </c>
      <c r="I50">
        <v>7.4349114695345421E-3</v>
      </c>
      <c r="J50">
        <v>0.85106654785585334</v>
      </c>
    </row>
    <row r="51" spans="2:10" x14ac:dyDescent="0.15">
      <c r="B51" t="s">
        <v>133</v>
      </c>
      <c r="C51">
        <v>1015</v>
      </c>
      <c r="D51">
        <v>5.000000000002558</v>
      </c>
      <c r="E51" s="36">
        <f t="shared" si="1"/>
        <v>234.35178348836672</v>
      </c>
      <c r="F51" s="36">
        <f t="shared" si="0"/>
        <v>16.181782043888262</v>
      </c>
      <c r="G51">
        <v>5.3584432597393213E-3</v>
      </c>
      <c r="H51">
        <v>0.1451972960067123</v>
      </c>
      <c r="I51">
        <v>7.1029081042403592E-3</v>
      </c>
      <c r="J51">
        <v>0.84840582866196823</v>
      </c>
    </row>
    <row r="52" spans="2:10" x14ac:dyDescent="0.15">
      <c r="B52" t="s">
        <v>134</v>
      </c>
      <c r="C52">
        <v>1016</v>
      </c>
      <c r="D52">
        <v>5.0990195135864749</v>
      </c>
      <c r="E52" s="36">
        <f t="shared" si="1"/>
        <v>239.4508030019532</v>
      </c>
      <c r="F52" s="36">
        <f t="shared" si="0"/>
        <v>11.082762530301778</v>
      </c>
      <c r="G52">
        <v>6.1792055360100186E-3</v>
      </c>
      <c r="H52">
        <v>0.15733872637781313</v>
      </c>
      <c r="I52">
        <v>7.4297699134315458E-3</v>
      </c>
      <c r="J52">
        <v>0.84530791228306823</v>
      </c>
    </row>
    <row r="53" spans="2:10" x14ac:dyDescent="0.15">
      <c r="B53" t="s">
        <v>135</v>
      </c>
      <c r="C53">
        <v>1017</v>
      </c>
      <c r="D53">
        <v>5.000000000002558</v>
      </c>
      <c r="E53" s="36">
        <f t="shared" si="1"/>
        <v>244.45080300195576</v>
      </c>
      <c r="F53" s="36">
        <f t="shared" si="0"/>
        <v>6.0827625302992203</v>
      </c>
      <c r="G53">
        <v>6.9648492201283213E-3</v>
      </c>
      <c r="H53">
        <v>0.16978217876021112</v>
      </c>
      <c r="I53">
        <v>7.66139387432425E-3</v>
      </c>
      <c r="J53">
        <v>0.84484800156614204</v>
      </c>
    </row>
    <row r="54" spans="2:10" x14ac:dyDescent="0.15">
      <c r="B54" t="s">
        <v>136</v>
      </c>
      <c r="C54">
        <v>1018</v>
      </c>
      <c r="D54">
        <v>6.0827625302992292</v>
      </c>
      <c r="E54" s="36">
        <f t="shared" si="1"/>
        <v>250.53356553225498</v>
      </c>
      <c r="F54" s="36">
        <f>E$54-E54</f>
        <v>0</v>
      </c>
      <c r="G54">
        <v>7.8047820535167237E-3</v>
      </c>
      <c r="H54">
        <v>0.19524991037935913</v>
      </c>
      <c r="I54">
        <v>9.4026808579671748E-3</v>
      </c>
      <c r="J54">
        <v>0.83975439910131344</v>
      </c>
    </row>
    <row r="55" spans="2:10" x14ac:dyDescent="0.15">
      <c r="E55" s="36"/>
      <c r="F55" s="36"/>
    </row>
    <row r="56" spans="2:10" x14ac:dyDescent="0.15">
      <c r="E56" s="36"/>
      <c r="F56" s="36"/>
    </row>
    <row r="57" spans="2:10" x14ac:dyDescent="0.15">
      <c r="E57" s="36"/>
      <c r="F57" s="36"/>
    </row>
    <row r="58" spans="2:10" x14ac:dyDescent="0.15">
      <c r="E58" s="36"/>
      <c r="F58" s="36"/>
    </row>
    <row r="59" spans="2:10" x14ac:dyDescent="0.15">
      <c r="E59" s="36"/>
      <c r="F59" s="36"/>
    </row>
    <row r="60" spans="2:10" x14ac:dyDescent="0.15">
      <c r="E60" s="36"/>
      <c r="F60" s="36"/>
    </row>
    <row r="61" spans="2:10" x14ac:dyDescent="0.15">
      <c r="E61" s="36"/>
      <c r="F61" s="36"/>
    </row>
    <row r="62" spans="2:10" x14ac:dyDescent="0.15">
      <c r="E62" s="36"/>
      <c r="F62" s="36"/>
    </row>
    <row r="63" spans="2:10" x14ac:dyDescent="0.15">
      <c r="E63" s="36"/>
      <c r="F63" s="36"/>
    </row>
    <row r="64" spans="2:10" x14ac:dyDescent="0.15">
      <c r="E64" s="36"/>
      <c r="F64" s="36"/>
    </row>
    <row r="65" spans="5:6" x14ac:dyDescent="0.15">
      <c r="E65" s="36"/>
      <c r="F65" s="36"/>
    </row>
    <row r="66" spans="5:6" x14ac:dyDescent="0.15">
      <c r="E66" s="36"/>
      <c r="F66" s="36"/>
    </row>
    <row r="67" spans="5:6" x14ac:dyDescent="0.15">
      <c r="E67" s="36"/>
      <c r="F67" s="36"/>
    </row>
    <row r="68" spans="5:6" x14ac:dyDescent="0.15">
      <c r="E68" s="36"/>
      <c r="F68" s="36"/>
    </row>
    <row r="69" spans="5:6" x14ac:dyDescent="0.15">
      <c r="E69" s="36"/>
      <c r="F69" s="36"/>
    </row>
    <row r="70" spans="5:6" x14ac:dyDescent="0.15">
      <c r="E70" s="36"/>
      <c r="F70" s="36"/>
    </row>
    <row r="71" spans="5:6" x14ac:dyDescent="0.15">
      <c r="E71" s="36"/>
      <c r="F71" s="36"/>
    </row>
    <row r="72" spans="5:6" x14ac:dyDescent="0.15">
      <c r="E72" s="36"/>
      <c r="F72" s="36"/>
    </row>
    <row r="73" spans="5:6" x14ac:dyDescent="0.15">
      <c r="E73" s="36"/>
      <c r="F73" s="36"/>
    </row>
    <row r="74" spans="5:6" x14ac:dyDescent="0.15">
      <c r="E74" s="36"/>
      <c r="F74" s="36"/>
    </row>
    <row r="75" spans="5:6" x14ac:dyDescent="0.15">
      <c r="E75" s="36"/>
      <c r="F75" s="36"/>
    </row>
    <row r="76" spans="5:6" x14ac:dyDescent="0.15">
      <c r="E76" s="36"/>
      <c r="F76" s="36"/>
    </row>
    <row r="77" spans="5:6" x14ac:dyDescent="0.15">
      <c r="E77" s="36"/>
      <c r="F77" s="36"/>
    </row>
    <row r="78" spans="5:6" x14ac:dyDescent="0.15">
      <c r="E78" s="36"/>
      <c r="F78" s="36"/>
    </row>
    <row r="79" spans="5:6" x14ac:dyDescent="0.15">
      <c r="E79" s="36"/>
      <c r="F79" s="36"/>
    </row>
    <row r="80" spans="5:6" x14ac:dyDescent="0.15">
      <c r="E80" s="36"/>
      <c r="F80" s="36"/>
    </row>
    <row r="81" spans="5:6" x14ac:dyDescent="0.15">
      <c r="E81" s="36"/>
      <c r="F81" s="36"/>
    </row>
    <row r="82" spans="5:6" x14ac:dyDescent="0.15">
      <c r="E82" s="36"/>
      <c r="F82" s="36"/>
    </row>
    <row r="83" spans="5:6" x14ac:dyDescent="0.15">
      <c r="E83" s="36"/>
      <c r="F83" s="36"/>
    </row>
    <row r="84" spans="5:6" x14ac:dyDescent="0.15">
      <c r="E84" s="36"/>
      <c r="F84" s="36"/>
    </row>
    <row r="85" spans="5:6" x14ac:dyDescent="0.15">
      <c r="E85" s="36"/>
      <c r="F85" s="36"/>
    </row>
    <row r="86" spans="5:6" x14ac:dyDescent="0.15">
      <c r="E86" s="36"/>
      <c r="F86" s="36"/>
    </row>
    <row r="87" spans="5:6" x14ac:dyDescent="0.15">
      <c r="E87" s="36"/>
      <c r="F87" s="36"/>
    </row>
    <row r="88" spans="5:6" x14ac:dyDescent="0.15">
      <c r="E88" s="36"/>
      <c r="F88" s="36"/>
    </row>
    <row r="89" spans="5:6" x14ac:dyDescent="0.15">
      <c r="E89" s="36"/>
      <c r="F89" s="36"/>
    </row>
    <row r="90" spans="5:6" x14ac:dyDescent="0.15">
      <c r="E90" s="36"/>
      <c r="F90" s="36"/>
    </row>
    <row r="91" spans="5:6" x14ac:dyDescent="0.15">
      <c r="E91" s="36"/>
      <c r="F91" s="36"/>
    </row>
    <row r="92" spans="5:6" x14ac:dyDescent="0.15">
      <c r="E92" s="36"/>
      <c r="F92" s="36"/>
    </row>
    <row r="93" spans="5:6" x14ac:dyDescent="0.15">
      <c r="E93" s="36"/>
      <c r="F93" s="36"/>
    </row>
    <row r="94" spans="5:6" x14ac:dyDescent="0.15">
      <c r="E94" s="36"/>
      <c r="F94" s="36"/>
    </row>
    <row r="95" spans="5:6" x14ac:dyDescent="0.15">
      <c r="E95" s="36"/>
      <c r="F95" s="36"/>
    </row>
    <row r="96" spans="5:6" x14ac:dyDescent="0.15">
      <c r="E96" s="36"/>
      <c r="F96" s="36"/>
    </row>
    <row r="97" spans="5:6" x14ac:dyDescent="0.15">
      <c r="E97" s="36"/>
      <c r="F97" s="36"/>
    </row>
    <row r="98" spans="5:6" x14ac:dyDescent="0.15">
      <c r="E98" s="36"/>
      <c r="F98" s="36"/>
    </row>
    <row r="99" spans="5:6" x14ac:dyDescent="0.15">
      <c r="E99" s="36"/>
      <c r="F99" s="36"/>
    </row>
    <row r="100" spans="5:6" x14ac:dyDescent="0.15">
      <c r="E100" s="36"/>
      <c r="F100" s="36"/>
    </row>
    <row r="101" spans="5:6" x14ac:dyDescent="0.15">
      <c r="E101" s="36"/>
      <c r="F101" s="36"/>
    </row>
    <row r="102" spans="5:6" x14ac:dyDescent="0.15">
      <c r="E102" s="36"/>
      <c r="F102" s="36"/>
    </row>
    <row r="103" spans="5:6" x14ac:dyDescent="0.15">
      <c r="E103" s="36"/>
      <c r="F103" s="36"/>
    </row>
  </sheetData>
  <sortState ref="AA5:AB54">
    <sortCondition ref="AA5"/>
  </sortState>
  <mergeCells count="8">
    <mergeCell ref="Y3:Z3"/>
    <mergeCell ref="AA3:AB3"/>
    <mergeCell ref="M3:N3"/>
    <mergeCell ref="O3:P3"/>
    <mergeCell ref="Q3:R3"/>
    <mergeCell ref="U3:V3"/>
    <mergeCell ref="W3:X3"/>
    <mergeCell ref="S3:T3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Line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2019-03-18T10:05:59Z</dcterms:modified>
</cp:coreProperties>
</file>