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32A9AA7-6F52-4176-B248-D6DC365694E1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3" l="1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E23" i="2" l="1"/>
  <c r="E22" i="2" s="1"/>
  <c r="E21" i="2" s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24" i="2" l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5" i="1"/>
  <c r="T4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AV74" i="1" s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AU89" i="1" s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V91" i="1"/>
  <c r="AW91" i="1"/>
  <c r="AX91" i="1"/>
  <c r="AY91" i="1"/>
  <c r="AZ91" i="1"/>
  <c r="BA91" i="1"/>
  <c r="BB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U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V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U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AV104" i="1" s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BJ110" i="1"/>
  <c r="AU110" i="1" s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U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N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N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BJ131" i="1"/>
  <c r="AU131" i="1" s="1"/>
  <c r="BK131" i="1"/>
  <c r="BL131" i="1"/>
  <c r="BM131" i="1"/>
  <c r="BN131" i="1"/>
  <c r="BO131" i="1"/>
  <c r="BP131" i="1"/>
  <c r="N132" i="1"/>
  <c r="AQ132" i="1"/>
  <c r="AR132" i="1"/>
  <c r="AS132" i="1"/>
  <c r="AT132" i="1"/>
  <c r="AW132" i="1"/>
  <c r="AX132" i="1"/>
  <c r="AY132" i="1"/>
  <c r="AZ132" i="1"/>
  <c r="BA132" i="1"/>
  <c r="BB132" i="1"/>
  <c r="BE132" i="1"/>
  <c r="BF132" i="1"/>
  <c r="BG132" i="1"/>
  <c r="BH132" i="1"/>
  <c r="BI132" i="1"/>
  <c r="AV132" i="1" s="1"/>
  <c r="BJ132" i="1"/>
  <c r="AU132" i="1" s="1"/>
  <c r="BK132" i="1"/>
  <c r="BL132" i="1"/>
  <c r="BM132" i="1"/>
  <c r="BN132" i="1"/>
  <c r="BO132" i="1"/>
  <c r="BP132" i="1"/>
  <c r="N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N134" i="1"/>
  <c r="AQ134" i="1"/>
  <c r="AR134" i="1"/>
  <c r="AS134" i="1"/>
  <c r="AT134" i="1"/>
  <c r="AW134" i="1"/>
  <c r="AX134" i="1"/>
  <c r="AY134" i="1"/>
  <c r="AZ134" i="1"/>
  <c r="BA134" i="1"/>
  <c r="BB134" i="1"/>
  <c r="BE134" i="1"/>
  <c r="BF134" i="1"/>
  <c r="BG134" i="1"/>
  <c r="BH134" i="1"/>
  <c r="BI134" i="1"/>
  <c r="AV134" i="1" s="1"/>
  <c r="BJ134" i="1"/>
  <c r="AU134" i="1" s="1"/>
  <c r="BK134" i="1"/>
  <c r="BL134" i="1"/>
  <c r="BM134" i="1"/>
  <c r="BN134" i="1"/>
  <c r="BO134" i="1"/>
  <c r="BP134" i="1"/>
  <c r="N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AU135" i="1" s="1"/>
  <c r="BK135" i="1"/>
  <c r="BL135" i="1"/>
  <c r="BM135" i="1"/>
  <c r="BN135" i="1"/>
  <c r="BO135" i="1"/>
  <c r="BP135" i="1"/>
  <c r="N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N137" i="1"/>
  <c r="AQ137" i="1"/>
  <c r="AR137" i="1"/>
  <c r="AS137" i="1"/>
  <c r="AT137" i="1"/>
  <c r="AW137" i="1"/>
  <c r="AX137" i="1"/>
  <c r="AY137" i="1"/>
  <c r="AZ137" i="1"/>
  <c r="BA137" i="1"/>
  <c r="BB137" i="1"/>
  <c r="BE137" i="1"/>
  <c r="BF137" i="1"/>
  <c r="BG137" i="1"/>
  <c r="BH137" i="1"/>
  <c r="BI137" i="1"/>
  <c r="AV137" i="1" s="1"/>
  <c r="BJ137" i="1"/>
  <c r="AU137" i="1" s="1"/>
  <c r="BK137" i="1"/>
  <c r="BL137" i="1"/>
  <c r="BM137" i="1"/>
  <c r="BN137" i="1"/>
  <c r="BO137" i="1"/>
  <c r="BP137" i="1"/>
  <c r="N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BI138" i="1"/>
  <c r="BJ138" i="1"/>
  <c r="AU138" i="1" s="1"/>
  <c r="BK138" i="1"/>
  <c r="BL138" i="1"/>
  <c r="BM138" i="1"/>
  <c r="BN138" i="1"/>
  <c r="BO138" i="1"/>
  <c r="BP138" i="1"/>
  <c r="N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AV139" i="1" s="1"/>
  <c r="BJ139" i="1"/>
  <c r="AU139" i="1" s="1"/>
  <c r="BK139" i="1"/>
  <c r="BL139" i="1"/>
  <c r="BM139" i="1"/>
  <c r="BN139" i="1"/>
  <c r="BO139" i="1"/>
  <c r="BP139" i="1"/>
  <c r="N140" i="1"/>
  <c r="AQ140" i="1"/>
  <c r="AR140" i="1"/>
  <c r="AS140" i="1"/>
  <c r="AT140" i="1"/>
  <c r="AW140" i="1"/>
  <c r="AX140" i="1"/>
  <c r="AY140" i="1"/>
  <c r="AZ140" i="1"/>
  <c r="BA140" i="1"/>
  <c r="BB140" i="1"/>
  <c r="BE140" i="1"/>
  <c r="BF140" i="1"/>
  <c r="BG140" i="1"/>
  <c r="BH140" i="1"/>
  <c r="BI140" i="1"/>
  <c r="AV140" i="1" s="1"/>
  <c r="BJ140" i="1"/>
  <c r="AU140" i="1" s="1"/>
  <c r="BK140" i="1"/>
  <c r="BL140" i="1"/>
  <c r="BM140" i="1"/>
  <c r="BN140" i="1"/>
  <c r="BO140" i="1"/>
  <c r="BP140" i="1"/>
  <c r="N141" i="1"/>
  <c r="AQ141" i="1"/>
  <c r="AR141" i="1"/>
  <c r="AS141" i="1"/>
  <c r="AT141" i="1"/>
  <c r="AW141" i="1"/>
  <c r="AX141" i="1"/>
  <c r="AY141" i="1"/>
  <c r="AZ141" i="1"/>
  <c r="BA141" i="1"/>
  <c r="BB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N142" i="1"/>
  <c r="AQ142" i="1"/>
  <c r="AR142" i="1"/>
  <c r="AS142" i="1"/>
  <c r="AT142" i="1"/>
  <c r="AW142" i="1"/>
  <c r="AX142" i="1"/>
  <c r="AY142" i="1"/>
  <c r="AZ142" i="1"/>
  <c r="BA142" i="1"/>
  <c r="BB142" i="1"/>
  <c r="BE142" i="1"/>
  <c r="BF142" i="1"/>
  <c r="BG142" i="1"/>
  <c r="BH142" i="1"/>
  <c r="BI142" i="1"/>
  <c r="AV142" i="1" s="1"/>
  <c r="BJ142" i="1"/>
  <c r="AU142" i="1" s="1"/>
  <c r="BK142" i="1"/>
  <c r="BL142" i="1"/>
  <c r="BM142" i="1"/>
  <c r="BN142" i="1"/>
  <c r="BO142" i="1"/>
  <c r="BP142" i="1"/>
  <c r="N143" i="1"/>
  <c r="AQ143" i="1"/>
  <c r="AR143" i="1"/>
  <c r="AS143" i="1"/>
  <c r="AT143" i="1"/>
  <c r="AW143" i="1"/>
  <c r="AX143" i="1"/>
  <c r="AY143" i="1"/>
  <c r="AZ143" i="1"/>
  <c r="BA143" i="1"/>
  <c r="BB143" i="1"/>
  <c r="BE143" i="1"/>
  <c r="BF143" i="1"/>
  <c r="BG143" i="1"/>
  <c r="BH143" i="1"/>
  <c r="BI143" i="1"/>
  <c r="AV143" i="1" s="1"/>
  <c r="BJ143" i="1"/>
  <c r="AU143" i="1" s="1"/>
  <c r="BK143" i="1"/>
  <c r="BL143" i="1"/>
  <c r="BM143" i="1"/>
  <c r="BN143" i="1"/>
  <c r="BO143" i="1"/>
  <c r="BP143" i="1"/>
  <c r="N144" i="1"/>
  <c r="AQ144" i="1"/>
  <c r="AR144" i="1"/>
  <c r="AS144" i="1"/>
  <c r="AT144" i="1"/>
  <c r="AW144" i="1"/>
  <c r="AX144" i="1"/>
  <c r="AY144" i="1"/>
  <c r="AZ144" i="1"/>
  <c r="BA144" i="1"/>
  <c r="BB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BC81" i="1" l="1"/>
  <c r="T7" i="1"/>
  <c r="BC113" i="1"/>
  <c r="BQ110" i="1"/>
  <c r="BC69" i="1"/>
  <c r="BQ71" i="1"/>
  <c r="BR107" i="1"/>
  <c r="AK107" i="1" s="1"/>
  <c r="BR95" i="1"/>
  <c r="AH95" i="1" s="1"/>
  <c r="BQ90" i="1"/>
  <c r="BR63" i="1"/>
  <c r="AA63" i="1" s="1"/>
  <c r="BQ55" i="1"/>
  <c r="BR91" i="1"/>
  <c r="AI91" i="1" s="1"/>
  <c r="BR125" i="1"/>
  <c r="AH125" i="1" s="1"/>
  <c r="BQ60" i="1"/>
  <c r="BQ85" i="1"/>
  <c r="BR81" i="1"/>
  <c r="AD81" i="1" s="1"/>
  <c r="BC92" i="1"/>
  <c r="BC59" i="1"/>
  <c r="BQ53" i="1"/>
  <c r="BR120" i="1"/>
  <c r="AG120" i="1" s="1"/>
  <c r="BR98" i="1"/>
  <c r="AB98" i="1" s="1"/>
  <c r="BR112" i="1"/>
  <c r="AD112" i="1" s="1"/>
  <c r="BQ87" i="1"/>
  <c r="BQ82" i="1"/>
  <c r="BR79" i="1"/>
  <c r="AJ79" i="1" s="1"/>
  <c r="T44" i="1"/>
  <c r="T100" i="1"/>
  <c r="T36" i="1"/>
  <c r="T13" i="1"/>
  <c r="T6" i="1"/>
  <c r="T92" i="1"/>
  <c r="T28" i="1"/>
  <c r="T5" i="1"/>
  <c r="T84" i="1"/>
  <c r="T20" i="1"/>
  <c r="T140" i="1"/>
  <c r="T76" i="1"/>
  <c r="T12" i="1"/>
  <c r="T19" i="1"/>
  <c r="T108" i="1"/>
  <c r="T68" i="1"/>
  <c r="T10" i="1"/>
  <c r="T26" i="1"/>
  <c r="T124" i="1"/>
  <c r="T60" i="1"/>
  <c r="T8" i="1"/>
  <c r="T103" i="1"/>
  <c r="T132" i="1"/>
  <c r="T116" i="1"/>
  <c r="T52" i="1"/>
  <c r="BC83" i="1"/>
  <c r="BC54" i="1"/>
  <c r="BR128" i="1"/>
  <c r="AA128" i="1" s="1"/>
  <c r="BC111" i="1"/>
  <c r="BR96" i="1"/>
  <c r="AE96" i="1" s="1"/>
  <c r="BQ78" i="1"/>
  <c r="BC114" i="1"/>
  <c r="BC70" i="1"/>
  <c r="BQ63" i="1"/>
  <c r="BR144" i="1"/>
  <c r="AB144" i="1" s="1"/>
  <c r="BC132" i="1"/>
  <c r="BR115" i="1"/>
  <c r="AB115" i="1" s="1"/>
  <c r="BC89" i="1"/>
  <c r="BR82" i="1"/>
  <c r="AI82" i="1" s="1"/>
  <c r="BR103" i="1"/>
  <c r="AI103" i="1" s="1"/>
  <c r="BC96" i="1"/>
  <c r="BC86" i="1"/>
  <c r="BC51" i="1"/>
  <c r="T139" i="1"/>
  <c r="T123" i="1"/>
  <c r="T99" i="1"/>
  <c r="T75" i="1"/>
  <c r="T51" i="1"/>
  <c r="T27" i="1"/>
  <c r="T122" i="1"/>
  <c r="T90" i="1"/>
  <c r="T66" i="1"/>
  <c r="T42" i="1"/>
  <c r="T18" i="1"/>
  <c r="T137" i="1"/>
  <c r="T129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44" i="1"/>
  <c r="T136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30" i="1"/>
  <c r="T106" i="1"/>
  <c r="T82" i="1"/>
  <c r="T58" i="1"/>
  <c r="T34" i="1"/>
  <c r="T135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42" i="1"/>
  <c r="T134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31" i="1"/>
  <c r="T107" i="1"/>
  <c r="T83" i="1"/>
  <c r="T59" i="1"/>
  <c r="T35" i="1"/>
  <c r="T138" i="1"/>
  <c r="T114" i="1"/>
  <c r="T98" i="1"/>
  <c r="T74" i="1"/>
  <c r="T50" i="1"/>
  <c r="T143" i="1"/>
  <c r="T141" i="1"/>
  <c r="T133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35" i="1"/>
  <c r="BC130" i="1"/>
  <c r="BC124" i="1"/>
  <c r="BC143" i="1"/>
  <c r="BC119" i="1"/>
  <c r="AK128" i="1"/>
  <c r="BQ125" i="1"/>
  <c r="BR133" i="1"/>
  <c r="AJ133" i="1" s="1"/>
  <c r="BQ138" i="1"/>
  <c r="BC122" i="1"/>
  <c r="BC127" i="1"/>
  <c r="BR136" i="1"/>
  <c r="AJ136" i="1" s="1"/>
  <c r="BQ115" i="1"/>
  <c r="AC128" i="1"/>
  <c r="BR143" i="1"/>
  <c r="AD143" i="1" s="1"/>
  <c r="BQ139" i="1"/>
  <c r="BR138" i="1"/>
  <c r="AJ138" i="1" s="1"/>
  <c r="BQ120" i="1"/>
  <c r="BC140" i="1"/>
  <c r="BQ128" i="1"/>
  <c r="BR122" i="1"/>
  <c r="AJ122" i="1" s="1"/>
  <c r="AD138" i="1"/>
  <c r="AU144" i="1"/>
  <c r="AE144" i="1"/>
  <c r="AU125" i="1"/>
  <c r="AE125" i="1"/>
  <c r="BQ104" i="1"/>
  <c r="BR104" i="1"/>
  <c r="AB104" i="1" s="1"/>
  <c r="AV144" i="1"/>
  <c r="AF144" i="1"/>
  <c r="BC129" i="1"/>
  <c r="BC117" i="1"/>
  <c r="BR111" i="1"/>
  <c r="BR141" i="1"/>
  <c r="AD141" i="1" s="1"/>
  <c r="AL125" i="1"/>
  <c r="BQ109" i="1"/>
  <c r="BR109" i="1"/>
  <c r="AK109" i="1" s="1"/>
  <c r="AV107" i="1"/>
  <c r="AC144" i="1"/>
  <c r="AC125" i="1"/>
  <c r="AU120" i="1"/>
  <c r="AA103" i="1"/>
  <c r="BQ100" i="1"/>
  <c r="BR100" i="1"/>
  <c r="AC100" i="1" s="1"/>
  <c r="AF91" i="1"/>
  <c r="AV85" i="1"/>
  <c r="BC85" i="1" s="1"/>
  <c r="BQ143" i="1"/>
  <c r="AV120" i="1"/>
  <c r="AF120" i="1"/>
  <c r="AN120" i="1" s="1"/>
  <c r="BR119" i="1"/>
  <c r="AG119" i="1" s="1"/>
  <c r="BQ119" i="1"/>
  <c r="BQ118" i="1"/>
  <c r="AK112" i="1"/>
  <c r="AC112" i="1"/>
  <c r="BR110" i="1"/>
  <c r="AL110" i="1" s="1"/>
  <c r="BR105" i="1"/>
  <c r="AK105" i="1" s="1"/>
  <c r="BQ105" i="1"/>
  <c r="BQ116" i="1"/>
  <c r="BR116" i="1"/>
  <c r="AJ144" i="1"/>
  <c r="AU133" i="1"/>
  <c r="AI112" i="1"/>
  <c r="AU107" i="1"/>
  <c r="AL144" i="1"/>
  <c r="AU141" i="1"/>
  <c r="BQ137" i="1"/>
  <c r="BR137" i="1"/>
  <c r="AH137" i="1" s="1"/>
  <c r="AV133" i="1"/>
  <c r="BQ112" i="1"/>
  <c r="AG112" i="1"/>
  <c r="AH144" i="1"/>
  <c r="AV138" i="1"/>
  <c r="BC138" i="1" s="1"/>
  <c r="AU128" i="1"/>
  <c r="AL120" i="1"/>
  <c r="AH120" i="1"/>
  <c r="AH119" i="1"/>
  <c r="BQ106" i="1"/>
  <c r="AV106" i="1"/>
  <c r="BC106" i="1" s="1"/>
  <c r="BQ102" i="1"/>
  <c r="BR102" i="1"/>
  <c r="AB102" i="1" s="1"/>
  <c r="BQ88" i="1"/>
  <c r="AV71" i="1"/>
  <c r="AV53" i="1"/>
  <c r="BC53" i="1" s="1"/>
  <c r="AV131" i="1"/>
  <c r="BC142" i="1"/>
  <c r="AV125" i="1"/>
  <c r="BC125" i="1" s="1"/>
  <c r="AF125" i="1"/>
  <c r="BQ117" i="1"/>
  <c r="BR117" i="1"/>
  <c r="AA117" i="1" s="1"/>
  <c r="AU112" i="1"/>
  <c r="BC112" i="1" s="1"/>
  <c r="BQ108" i="1"/>
  <c r="BR108" i="1"/>
  <c r="AA108" i="1" s="1"/>
  <c r="BR101" i="1"/>
  <c r="AK101" i="1" s="1"/>
  <c r="BQ101" i="1"/>
  <c r="AD144" i="1"/>
  <c r="AI144" i="1"/>
  <c r="BC134" i="1"/>
  <c r="AI125" i="1"/>
  <c r="BQ107" i="1"/>
  <c r="AK144" i="1"/>
  <c r="AV141" i="1"/>
  <c r="AF141" i="1"/>
  <c r="AJ120" i="1"/>
  <c r="BQ140" i="1"/>
  <c r="BR140" i="1"/>
  <c r="AH140" i="1" s="1"/>
  <c r="AA144" i="1"/>
  <c r="BQ142" i="1"/>
  <c r="BR142" i="1"/>
  <c r="AL142" i="1" s="1"/>
  <c r="AU136" i="1"/>
  <c r="AE136" i="1"/>
  <c r="BR130" i="1"/>
  <c r="AE130" i="1" s="1"/>
  <c r="AV128" i="1"/>
  <c r="AF128" i="1"/>
  <c r="AI128" i="1"/>
  <c r="BR127" i="1"/>
  <c r="AI127" i="1" s="1"/>
  <c r="BQ127" i="1"/>
  <c r="BC121" i="1"/>
  <c r="AK120" i="1"/>
  <c r="AC120" i="1"/>
  <c r="BQ111" i="1"/>
  <c r="BQ99" i="1"/>
  <c r="BR99" i="1"/>
  <c r="AC99" i="1" s="1"/>
  <c r="BR94" i="1"/>
  <c r="AB94" i="1" s="1"/>
  <c r="BQ94" i="1"/>
  <c r="BQ131" i="1"/>
  <c r="AA115" i="1"/>
  <c r="BQ144" i="1"/>
  <c r="BC137" i="1"/>
  <c r="BQ129" i="1"/>
  <c r="BR129" i="1"/>
  <c r="AJ129" i="1" s="1"/>
  <c r="BC126" i="1"/>
  <c r="AV115" i="1"/>
  <c r="BC115" i="1" s="1"/>
  <c r="BR114" i="1"/>
  <c r="AF114" i="1" s="1"/>
  <c r="BQ114" i="1"/>
  <c r="BQ133" i="1"/>
  <c r="AD125" i="1"/>
  <c r="BQ124" i="1"/>
  <c r="BR124" i="1"/>
  <c r="AH124" i="1" s="1"/>
  <c r="AV110" i="1"/>
  <c r="BC110" i="1" s="1"/>
  <c r="BC109" i="1"/>
  <c r="BQ141" i="1"/>
  <c r="BC139" i="1"/>
  <c r="BQ132" i="1"/>
  <c r="BR132" i="1"/>
  <c r="AB132" i="1" s="1"/>
  <c r="BR139" i="1"/>
  <c r="AE139" i="1" s="1"/>
  <c r="BQ136" i="1"/>
  <c r="AV136" i="1"/>
  <c r="BR135" i="1"/>
  <c r="AG135" i="1" s="1"/>
  <c r="BQ135" i="1"/>
  <c r="BC131" i="1"/>
  <c r="AG125" i="1"/>
  <c r="BQ123" i="1"/>
  <c r="AV123" i="1"/>
  <c r="BC123" i="1" s="1"/>
  <c r="BQ121" i="1"/>
  <c r="BR121" i="1"/>
  <c r="AC121" i="1" s="1"/>
  <c r="AA120" i="1"/>
  <c r="BC118" i="1"/>
  <c r="AF103" i="1"/>
  <c r="AV87" i="1"/>
  <c r="BC87" i="1" s="1"/>
  <c r="BQ113" i="1"/>
  <c r="BQ62" i="1"/>
  <c r="BC105" i="1"/>
  <c r="BC104" i="1"/>
  <c r="BC102" i="1"/>
  <c r="BQ92" i="1"/>
  <c r="BR92" i="1"/>
  <c r="AC92" i="1" s="1"/>
  <c r="BR87" i="1"/>
  <c r="AF87" i="1" s="1"/>
  <c r="AU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AL103" i="1"/>
  <c r="AD103" i="1"/>
  <c r="BC101" i="1"/>
  <c r="BC90" i="1"/>
  <c r="BR83" i="1"/>
  <c r="AC83" i="1" s="1"/>
  <c r="AV82" i="1"/>
  <c r="AC79" i="1"/>
  <c r="AH79" i="1"/>
  <c r="AA79" i="1"/>
  <c r="AK79" i="1"/>
  <c r="BR58" i="1"/>
  <c r="AA58" i="1" s="1"/>
  <c r="BQ58" i="1"/>
  <c r="BQ57" i="1"/>
  <c r="BR57" i="1"/>
  <c r="AI57" i="1" s="1"/>
  <c r="BC98" i="1"/>
  <c r="BR134" i="1"/>
  <c r="AA134" i="1" s="1"/>
  <c r="BR126" i="1"/>
  <c r="AJ126" i="1" s="1"/>
  <c r="BR118" i="1"/>
  <c r="AC118" i="1" s="1"/>
  <c r="BR113" i="1"/>
  <c r="AJ113" i="1" s="1"/>
  <c r="BR106" i="1"/>
  <c r="AC103" i="1"/>
  <c r="AU100" i="1"/>
  <c r="BC100" i="1" s="1"/>
  <c r="BQ98" i="1"/>
  <c r="BR97" i="1"/>
  <c r="AL97" i="1" s="1"/>
  <c r="BQ97" i="1"/>
  <c r="BQ93" i="1"/>
  <c r="AL79" i="1"/>
  <c r="AD79" i="1"/>
  <c r="BQ79" i="1"/>
  <c r="AF79" i="1"/>
  <c r="BQ130" i="1"/>
  <c r="BC108" i="1"/>
  <c r="AV88" i="1"/>
  <c r="BC88" i="1" s="1"/>
  <c r="BR88" i="1"/>
  <c r="AD88" i="1" s="1"/>
  <c r="BQ134" i="1"/>
  <c r="BR131" i="1"/>
  <c r="AD131" i="1" s="1"/>
  <c r="BQ126" i="1"/>
  <c r="BR123" i="1"/>
  <c r="AL123" i="1" s="1"/>
  <c r="AJ103" i="1"/>
  <c r="BQ103" i="1"/>
  <c r="AV99" i="1"/>
  <c r="BC99" i="1" s="1"/>
  <c r="AV94" i="1"/>
  <c r="BC94" i="1" s="1"/>
  <c r="BR89" i="1"/>
  <c r="AJ89" i="1" s="1"/>
  <c r="BQ89" i="1"/>
  <c r="BQ86" i="1"/>
  <c r="BR86" i="1"/>
  <c r="AJ86" i="1" s="1"/>
  <c r="AV55" i="1"/>
  <c r="BQ95" i="1"/>
  <c r="BQ91" i="1"/>
  <c r="AB79" i="1"/>
  <c r="BC73" i="1"/>
  <c r="AV97" i="1"/>
  <c r="BC97" i="1" s="1"/>
  <c r="AU95" i="1"/>
  <c r="BC95" i="1" s="1"/>
  <c r="AV93" i="1"/>
  <c r="BC93" i="1" s="1"/>
  <c r="AU91" i="1"/>
  <c r="BC91" i="1" s="1"/>
  <c r="BR74" i="1"/>
  <c r="AK74" i="1" s="1"/>
  <c r="BQ74" i="1"/>
  <c r="BR70" i="1"/>
  <c r="AI70" i="1" s="1"/>
  <c r="BQ70" i="1"/>
  <c r="BR51" i="1"/>
  <c r="AK51" i="1" s="1"/>
  <c r="BR93" i="1"/>
  <c r="AL93" i="1" s="1"/>
  <c r="AA93" i="1"/>
  <c r="BR90" i="1"/>
  <c r="AD90" i="1" s="1"/>
  <c r="AV78" i="1"/>
  <c r="BC78" i="1" s="1"/>
  <c r="BR77" i="1"/>
  <c r="AH77" i="1" s="1"/>
  <c r="BQ77" i="1"/>
  <c r="BC77" i="1"/>
  <c r="AU76" i="1"/>
  <c r="BQ75" i="1"/>
  <c r="BR75" i="1"/>
  <c r="AH75" i="1" s="1"/>
  <c r="AU67" i="1"/>
  <c r="BC67" i="1" s="1"/>
  <c r="BQ64" i="1"/>
  <c r="BR64" i="1"/>
  <c r="AJ64" i="1" s="1"/>
  <c r="AH63" i="1"/>
  <c r="AI63" i="1"/>
  <c r="AU63" i="1"/>
  <c r="BR85" i="1"/>
  <c r="AF85" i="1" s="1"/>
  <c r="BC72" i="1"/>
  <c r="BR71" i="1"/>
  <c r="AF71" i="1" s="1"/>
  <c r="BQ69" i="1"/>
  <c r="BR67" i="1"/>
  <c r="AH67" i="1" s="1"/>
  <c r="BQ66" i="1"/>
  <c r="BR66" i="1"/>
  <c r="AK66" i="1" s="1"/>
  <c r="AV63" i="1"/>
  <c r="AK63" i="1"/>
  <c r="AL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U79" i="1"/>
  <c r="BC79" i="1" s="1"/>
  <c r="AE79" i="1"/>
  <c r="BQ76" i="1"/>
  <c r="BC64" i="1"/>
  <c r="BC57" i="1"/>
  <c r="BC80" i="1"/>
  <c r="BQ59" i="1"/>
  <c r="BR59" i="1"/>
  <c r="AJ59" i="1" s="1"/>
  <c r="BQ96" i="1"/>
  <c r="AD91" i="1"/>
  <c r="BQ84" i="1"/>
  <c r="BR84" i="1"/>
  <c r="AH84" i="1" s="1"/>
  <c r="AV76" i="1"/>
  <c r="AU66" i="1"/>
  <c r="BR55" i="1"/>
  <c r="AE55" i="1" s="1"/>
  <c r="BQ80" i="1"/>
  <c r="BR80" i="1"/>
  <c r="AD80" i="1" s="1"/>
  <c r="BC75" i="1"/>
  <c r="BQ73" i="1"/>
  <c r="BR73" i="1"/>
  <c r="AA73" i="1" s="1"/>
  <c r="BQ68" i="1"/>
  <c r="BR68" i="1"/>
  <c r="AK68" i="1" s="1"/>
  <c r="AV66" i="1"/>
  <c r="AU60" i="1"/>
  <c r="BC74" i="1"/>
  <c r="AU71" i="1"/>
  <c r="BC58" i="1"/>
  <c r="AU55" i="1"/>
  <c r="BR78" i="1"/>
  <c r="AF78" i="1" s="1"/>
  <c r="AE77" i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BQ81" i="1"/>
  <c r="AG79" i="1"/>
  <c r="AV68" i="1"/>
  <c r="BC68" i="1" s="1"/>
  <c r="BQ67" i="1"/>
  <c r="BQ65" i="1"/>
  <c r="AL64" i="1"/>
  <c r="AG63" i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B142" i="1" l="1"/>
  <c r="AG144" i="1"/>
  <c r="AL91" i="1"/>
  <c r="BC144" i="1"/>
  <c r="AN79" i="1"/>
  <c r="AC98" i="1"/>
  <c r="AB82" i="1"/>
  <c r="AE82" i="1"/>
  <c r="AF82" i="1"/>
  <c r="AJ82" i="1"/>
  <c r="AH82" i="1"/>
  <c r="AJ63" i="1"/>
  <c r="AF65" i="1"/>
  <c r="AA91" i="1"/>
  <c r="AI79" i="1"/>
  <c r="AM79" i="1" s="1"/>
  <c r="AB91" i="1"/>
  <c r="AK103" i="1"/>
  <c r="AD82" i="1"/>
  <c r="AI96" i="1"/>
  <c r="AB96" i="1"/>
  <c r="AA98" i="1"/>
  <c r="AI81" i="1"/>
  <c r="AE98" i="1"/>
  <c r="AH98" i="1"/>
  <c r="AB120" i="1"/>
  <c r="AD120" i="1"/>
  <c r="AB125" i="1"/>
  <c r="AK125" i="1"/>
  <c r="AG91" i="1"/>
  <c r="AN91" i="1" s="1"/>
  <c r="AL98" i="1"/>
  <c r="AL96" i="1"/>
  <c r="AA125" i="1"/>
  <c r="AJ125" i="1"/>
  <c r="AD98" i="1"/>
  <c r="AK75" i="1"/>
  <c r="AJ98" i="1"/>
  <c r="AH91" i="1"/>
  <c r="AD96" i="1"/>
  <c r="AB137" i="1"/>
  <c r="AG103" i="1"/>
  <c r="AN103" i="1" s="1"/>
  <c r="AK98" i="1"/>
  <c r="AI98" i="1"/>
  <c r="AF96" i="1"/>
  <c r="AO96" i="1" s="1"/>
  <c r="AJ91" i="1"/>
  <c r="AK91" i="1"/>
  <c r="AE120" i="1"/>
  <c r="AH96" i="1"/>
  <c r="AF81" i="1"/>
  <c r="AF98" i="1"/>
  <c r="AC91" i="1"/>
  <c r="AE91" i="1"/>
  <c r="AO91" i="1" s="1"/>
  <c r="AC96" i="1"/>
  <c r="AA96" i="1"/>
  <c r="AE107" i="1"/>
  <c r="AI120" i="1"/>
  <c r="AH133" i="1"/>
  <c r="AL95" i="1"/>
  <c r="AI107" i="1"/>
  <c r="AG52" i="1"/>
  <c r="AN52" i="1" s="1"/>
  <c r="AD128" i="1"/>
  <c r="AE115" i="1"/>
  <c r="AC107" i="1"/>
  <c r="AG128" i="1"/>
  <c r="AN128" i="1" s="1"/>
  <c r="AA81" i="1"/>
  <c r="AE71" i="1"/>
  <c r="AO71" i="1" s="1"/>
  <c r="BC66" i="1"/>
  <c r="AD63" i="1"/>
  <c r="AE63" i="1"/>
  <c r="AH81" i="1"/>
  <c r="AA74" i="1"/>
  <c r="AC95" i="1"/>
  <c r="AB95" i="1"/>
  <c r="AL128" i="1"/>
  <c r="AA107" i="1"/>
  <c r="AE81" i="1"/>
  <c r="AB81" i="1"/>
  <c r="AD115" i="1"/>
  <c r="AB63" i="1"/>
  <c r="AL82" i="1"/>
  <c r="AC81" i="1"/>
  <c r="AF63" i="1"/>
  <c r="AN63" i="1" s="1"/>
  <c r="AG81" i="1"/>
  <c r="AC63" i="1"/>
  <c r="AH107" i="1"/>
  <c r="AD107" i="1"/>
  <c r="AJ128" i="1"/>
  <c r="AG122" i="1"/>
  <c r="AL112" i="1"/>
  <c r="AI95" i="1"/>
  <c r="AC115" i="1"/>
  <c r="AG82" i="1"/>
  <c r="AG95" i="1"/>
  <c r="AJ81" i="1"/>
  <c r="AB128" i="1"/>
  <c r="AH52" i="1"/>
  <c r="AC82" i="1"/>
  <c r="AK81" i="1"/>
  <c r="AE95" i="1"/>
  <c r="AG115" i="1"/>
  <c r="AG107" i="1"/>
  <c r="AA82" i="1"/>
  <c r="AF112" i="1"/>
  <c r="AE112" i="1"/>
  <c r="AB112" i="1"/>
  <c r="AE128" i="1"/>
  <c r="AO128" i="1" s="1"/>
  <c r="AA112" i="1"/>
  <c r="AJ95" i="1"/>
  <c r="AF95" i="1"/>
  <c r="BC107" i="1"/>
  <c r="AL81" i="1"/>
  <c r="AG98" i="1"/>
  <c r="AN98" i="1" s="1"/>
  <c r="AK115" i="1"/>
  <c r="AK95" i="1"/>
  <c r="AF115" i="1"/>
  <c r="AH115" i="1"/>
  <c r="AL115" i="1"/>
  <c r="AJ115" i="1"/>
  <c r="AA95" i="1"/>
  <c r="AL107" i="1"/>
  <c r="BC55" i="1"/>
  <c r="AK82" i="1"/>
  <c r="AD95" i="1"/>
  <c r="AH112" i="1"/>
  <c r="AB107" i="1"/>
  <c r="AH128" i="1"/>
  <c r="AJ107" i="1"/>
  <c r="AI115" i="1"/>
  <c r="AJ112" i="1"/>
  <c r="AF107" i="1"/>
  <c r="AO107" i="1" s="1"/>
  <c r="AI97" i="1"/>
  <c r="AJ96" i="1"/>
  <c r="AC64" i="1"/>
  <c r="AA59" i="1"/>
  <c r="AD64" i="1"/>
  <c r="AI59" i="1"/>
  <c r="AC52" i="1"/>
  <c r="AK96" i="1"/>
  <c r="BC82" i="1"/>
  <c r="BC71" i="1"/>
  <c r="AC68" i="1"/>
  <c r="BC76" i="1"/>
  <c r="AA102" i="1"/>
  <c r="AH97" i="1"/>
  <c r="AG96" i="1"/>
  <c r="AJ102" i="1"/>
  <c r="AH103" i="1"/>
  <c r="AB103" i="1"/>
  <c r="BC63" i="1"/>
  <c r="AF97" i="1"/>
  <c r="AF68" i="1"/>
  <c r="AE52" i="1"/>
  <c r="AO52" i="1" s="1"/>
  <c r="AL74" i="1"/>
  <c r="AF105" i="1"/>
  <c r="AD97" i="1"/>
  <c r="AE103" i="1"/>
  <c r="AO103" i="1" s="1"/>
  <c r="AB67" i="1"/>
  <c r="AK64" i="1"/>
  <c r="AJ105" i="1"/>
  <c r="AB136" i="1"/>
  <c r="AE68" i="1"/>
  <c r="AF76" i="1"/>
  <c r="AN76" i="1" s="1"/>
  <c r="AD85" i="1"/>
  <c r="AG138" i="1"/>
  <c r="AH136" i="1"/>
  <c r="AE67" i="1"/>
  <c r="AA67" i="1"/>
  <c r="AC67" i="1"/>
  <c r="AL85" i="1"/>
  <c r="AI142" i="1"/>
  <c r="AI67" i="1"/>
  <c r="AB78" i="1"/>
  <c r="AE76" i="1"/>
  <c r="AB105" i="1"/>
  <c r="AK67" i="1"/>
  <c r="AA64" i="1"/>
  <c r="AL105" i="1"/>
  <c r="AC105" i="1"/>
  <c r="AK136" i="1"/>
  <c r="AI51" i="1"/>
  <c r="AL80" i="1"/>
  <c r="AD66" i="1"/>
  <c r="AF138" i="1"/>
  <c r="AC138" i="1"/>
  <c r="AL55" i="1"/>
  <c r="AD74" i="1"/>
  <c r="AH68" i="1"/>
  <c r="AC75" i="1"/>
  <c r="AI84" i="1"/>
  <c r="AK60" i="1"/>
  <c r="AK76" i="1"/>
  <c r="AH60" i="1"/>
  <c r="AF74" i="1"/>
  <c r="AI64" i="1"/>
  <c r="AI74" i="1"/>
  <c r="AD108" i="1"/>
  <c r="AN125" i="1"/>
  <c r="AA127" i="1"/>
  <c r="AE138" i="1"/>
  <c r="AO138" i="1" s="1"/>
  <c r="AD110" i="1"/>
  <c r="AB138" i="1"/>
  <c r="AH138" i="1"/>
  <c r="AF73" i="1"/>
  <c r="AB51" i="1"/>
  <c r="AB89" i="1"/>
  <c r="AC59" i="1"/>
  <c r="AF109" i="1"/>
  <c r="AI109" i="1"/>
  <c r="AJ137" i="1"/>
  <c r="AI136" i="1"/>
  <c r="AL138" i="1"/>
  <c r="AL108" i="1"/>
  <c r="AO79" i="1"/>
  <c r="AC74" i="1"/>
  <c r="AF84" i="1"/>
  <c r="AE84" i="1"/>
  <c r="AJ93" i="1"/>
  <c r="AH109" i="1"/>
  <c r="AD136" i="1"/>
  <c r="AA101" i="1"/>
  <c r="AA105" i="1"/>
  <c r="AK138" i="1"/>
  <c r="AD84" i="1"/>
  <c r="AA138" i="1"/>
  <c r="AC84" i="1"/>
  <c r="AI138" i="1"/>
  <c r="AE60" i="1"/>
  <c r="AO60" i="1" s="1"/>
  <c r="AE51" i="1"/>
  <c r="AH61" i="1"/>
  <c r="AI122" i="1"/>
  <c r="AJ53" i="1"/>
  <c r="AL90" i="1"/>
  <c r="AL66" i="1"/>
  <c r="AF123" i="1"/>
  <c r="AA119" i="1"/>
  <c r="AL141" i="1"/>
  <c r="AO65" i="1"/>
  <c r="AI90" i="1"/>
  <c r="AI85" i="1"/>
  <c r="AD73" i="1"/>
  <c r="AK53" i="1"/>
  <c r="AJ104" i="1"/>
  <c r="AE113" i="1"/>
  <c r="AB99" i="1"/>
  <c r="AI114" i="1"/>
  <c r="AC85" i="1"/>
  <c r="AD142" i="1"/>
  <c r="AK142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B113" i="1"/>
  <c r="AF113" i="1"/>
  <c r="AF136" i="1"/>
  <c r="AO136" i="1" s="1"/>
  <c r="AJ99" i="1"/>
  <c r="AJ142" i="1"/>
  <c r="AE109" i="1"/>
  <c r="AE141" i="1"/>
  <c r="AO141" i="1" s="1"/>
  <c r="AL136" i="1"/>
  <c r="AI119" i="1"/>
  <c r="AA136" i="1"/>
  <c r="AG114" i="1"/>
  <c r="AN114" i="1" s="1"/>
  <c r="AB53" i="1"/>
  <c r="AI134" i="1"/>
  <c r="AJ78" i="1"/>
  <c r="AG54" i="1"/>
  <c r="AL72" i="1"/>
  <c r="AA75" i="1"/>
  <c r="AH90" i="1"/>
  <c r="AH114" i="1"/>
  <c r="AD58" i="1"/>
  <c r="AI72" i="1"/>
  <c r="AF58" i="1"/>
  <c r="AD77" i="1"/>
  <c r="AB54" i="1"/>
  <c r="AE73" i="1"/>
  <c r="AO73" i="1" s="1"/>
  <c r="AC76" i="1"/>
  <c r="AG102" i="1"/>
  <c r="AK69" i="1"/>
  <c r="AI75" i="1"/>
  <c r="AH76" i="1"/>
  <c r="AA97" i="1"/>
  <c r="AD89" i="1"/>
  <c r="AK97" i="1"/>
  <c r="AC136" i="1"/>
  <c r="AC113" i="1"/>
  <c r="AB64" i="1"/>
  <c r="AD113" i="1"/>
  <c r="AE53" i="1"/>
  <c r="AB123" i="1"/>
  <c r="AG136" i="1"/>
  <c r="AN136" i="1" s="1"/>
  <c r="AI89" i="1"/>
  <c r="AA72" i="1"/>
  <c r="AJ77" i="1"/>
  <c r="AE100" i="1"/>
  <c r="AD100" i="1"/>
  <c r="AK58" i="1"/>
  <c r="AL58" i="1"/>
  <c r="AE69" i="1"/>
  <c r="AA54" i="1"/>
  <c r="AA99" i="1"/>
  <c r="AJ100" i="1"/>
  <c r="AF88" i="1"/>
  <c r="AF122" i="1"/>
  <c r="AA142" i="1"/>
  <c r="AK77" i="1"/>
  <c r="AA122" i="1"/>
  <c r="BC128" i="1"/>
  <c r="BC141" i="1"/>
  <c r="AB134" i="1"/>
  <c r="AG143" i="1"/>
  <c r="AD139" i="1"/>
  <c r="AF130" i="1"/>
  <c r="AO130" i="1" s="1"/>
  <c r="AJ134" i="1"/>
  <c r="AI140" i="1"/>
  <c r="AG124" i="1"/>
  <c r="AK143" i="1"/>
  <c r="AO120" i="1"/>
  <c r="AD122" i="1"/>
  <c r="AC133" i="1"/>
  <c r="AA124" i="1"/>
  <c r="AF143" i="1"/>
  <c r="AD133" i="1"/>
  <c r="AE122" i="1"/>
  <c r="AB143" i="1"/>
  <c r="BC136" i="1"/>
  <c r="AG133" i="1"/>
  <c r="AH143" i="1"/>
  <c r="AI124" i="1"/>
  <c r="AI117" i="1"/>
  <c r="AD134" i="1"/>
  <c r="AA143" i="1"/>
  <c r="AB122" i="1"/>
  <c r="AB133" i="1"/>
  <c r="AL143" i="1"/>
  <c r="AF131" i="1"/>
  <c r="AJ143" i="1"/>
  <c r="BC120" i="1"/>
  <c r="AC122" i="1"/>
  <c r="AI133" i="1"/>
  <c r="AE123" i="1"/>
  <c r="AH130" i="1"/>
  <c r="AA140" i="1"/>
  <c r="AH135" i="1"/>
  <c r="AL133" i="1"/>
  <c r="AF133" i="1"/>
  <c r="AH122" i="1"/>
  <c r="AL134" i="1"/>
  <c r="AI143" i="1"/>
  <c r="AK123" i="1"/>
  <c r="AO125" i="1"/>
  <c r="AL122" i="1"/>
  <c r="AK133" i="1"/>
  <c r="AE131" i="1"/>
  <c r="AC131" i="1"/>
  <c r="AK134" i="1"/>
  <c r="BC133" i="1"/>
  <c r="AJ124" i="1"/>
  <c r="AK122" i="1"/>
  <c r="AA133" i="1"/>
  <c r="AE143" i="1"/>
  <c r="AG140" i="1"/>
  <c r="AE133" i="1"/>
  <c r="AB140" i="1"/>
  <c r="AC143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F80" i="1"/>
  <c r="AE80" i="1"/>
  <c r="AG80" i="1"/>
  <c r="AH80" i="1"/>
  <c r="AH106" i="1"/>
  <c r="AK80" i="1"/>
  <c r="AF101" i="1"/>
  <c r="AB129" i="1"/>
  <c r="AD101" i="1"/>
  <c r="AC110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H139" i="1"/>
  <c r="AG139" i="1"/>
  <c r="AI139" i="1"/>
  <c r="AA139" i="1"/>
  <c r="AF139" i="1"/>
  <c r="AO139" i="1" s="1"/>
  <c r="AD114" i="1"/>
  <c r="AE114" i="1"/>
  <c r="AO114" i="1" s="1"/>
  <c r="AK114" i="1"/>
  <c r="AC114" i="1"/>
  <c r="AL114" i="1"/>
  <c r="AA129" i="1"/>
  <c r="AI104" i="1"/>
  <c r="AD94" i="1"/>
  <c r="AA110" i="1"/>
  <c r="AB121" i="1"/>
  <c r="AC139" i="1"/>
  <c r="AM144" i="1"/>
  <c r="AH117" i="1"/>
  <c r="AB101" i="1"/>
  <c r="AG132" i="1"/>
  <c r="AD137" i="1"/>
  <c r="AL137" i="1"/>
  <c r="AF137" i="1"/>
  <c r="AE137" i="1"/>
  <c r="AG137" i="1"/>
  <c r="AH121" i="1"/>
  <c r="AI93" i="1"/>
  <c r="AK110" i="1"/>
  <c r="AC126" i="1"/>
  <c r="AL126" i="1"/>
  <c r="AK131" i="1"/>
  <c r="AB59" i="1"/>
  <c r="AG108" i="1"/>
  <c r="AC58" i="1"/>
  <c r="AA65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K86" i="1"/>
  <c r="AB61" i="1"/>
  <c r="AH99" i="1"/>
  <c r="AI66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O97" i="1" s="1"/>
  <c r="AG97" i="1"/>
  <c r="AK113" i="1"/>
  <c r="AA113" i="1"/>
  <c r="AL113" i="1"/>
  <c r="AI113" i="1"/>
  <c r="AE134" i="1"/>
  <c r="AF134" i="1"/>
  <c r="AG134" i="1"/>
  <c r="AH134" i="1"/>
  <c r="AD93" i="1"/>
  <c r="AL116" i="1"/>
  <c r="AC53" i="1"/>
  <c r="AJ87" i="1"/>
  <c r="AE108" i="1"/>
  <c r="AI121" i="1"/>
  <c r="AB139" i="1"/>
  <c r="AB118" i="1"/>
  <c r="AF110" i="1"/>
  <c r="AI137" i="1"/>
  <c r="AL131" i="1"/>
  <c r="AL94" i="1"/>
  <c r="AJ121" i="1"/>
  <c r="AK139" i="1"/>
  <c r="AF53" i="1"/>
  <c r="AF106" i="1"/>
  <c r="AB126" i="1"/>
  <c r="AC134" i="1"/>
  <c r="AG106" i="1"/>
  <c r="AB84" i="1"/>
  <c r="AF119" i="1"/>
  <c r="AN119" i="1" s="1"/>
  <c r="AJ119" i="1"/>
  <c r="AB119" i="1"/>
  <c r="AC119" i="1"/>
  <c r="AD119" i="1"/>
  <c r="AL119" i="1"/>
  <c r="AE119" i="1"/>
  <c r="AK119" i="1"/>
  <c r="AK126" i="1"/>
  <c r="AJ140" i="1"/>
  <c r="AI132" i="1"/>
  <c r="AJ132" i="1"/>
  <c r="AA104" i="1"/>
  <c r="AI101" i="1"/>
  <c r="AH113" i="1"/>
  <c r="AH118" i="1"/>
  <c r="AE118" i="1"/>
  <c r="AG118" i="1"/>
  <c r="AO82" i="1"/>
  <c r="AD51" i="1"/>
  <c r="AL51" i="1"/>
  <c r="AF51" i="1"/>
  <c r="AG51" i="1"/>
  <c r="AJ51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B116" i="1"/>
  <c r="AA135" i="1"/>
  <c r="AJ139" i="1"/>
  <c r="AK111" i="1"/>
  <c r="AC137" i="1"/>
  <c r="AA126" i="1"/>
  <c r="AL139" i="1"/>
  <c r="AC111" i="1"/>
  <c r="AA137" i="1"/>
  <c r="AI129" i="1"/>
  <c r="AN144" i="1"/>
  <c r="AG109" i="1"/>
  <c r="AJ109" i="1"/>
  <c r="AD109" i="1"/>
  <c r="AL109" i="1"/>
  <c r="AB109" i="1"/>
  <c r="AJ106" i="1"/>
  <c r="AO144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K132" i="1"/>
  <c r="AC132" i="1"/>
  <c r="AD132" i="1"/>
  <c r="AE132" i="1"/>
  <c r="AF132" i="1"/>
  <c r="AL132" i="1"/>
  <c r="AH86" i="1"/>
  <c r="AJ57" i="1"/>
  <c r="AL57" i="1"/>
  <c r="AC57" i="1"/>
  <c r="AB57" i="1"/>
  <c r="AH57" i="1"/>
  <c r="AK57" i="1"/>
  <c r="AL129" i="1"/>
  <c r="AD129" i="1"/>
  <c r="AF129" i="1"/>
  <c r="AE129" i="1"/>
  <c r="AG129" i="1"/>
  <c r="AG127" i="1"/>
  <c r="AI118" i="1"/>
  <c r="AI69" i="1"/>
  <c r="AA69" i="1"/>
  <c r="AG69" i="1"/>
  <c r="AD69" i="1"/>
  <c r="AF69" i="1"/>
  <c r="AI55" i="1"/>
  <c r="AA55" i="1"/>
  <c r="AK55" i="1"/>
  <c r="AH55" i="1"/>
  <c r="AC55" i="1"/>
  <c r="AG66" i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K52" i="1"/>
  <c r="AC104" i="1"/>
  <c r="AL104" i="1"/>
  <c r="AG94" i="1"/>
  <c r="AB106" i="1"/>
  <c r="AE116" i="1"/>
  <c r="AK87" i="1"/>
  <c r="AK117" i="1"/>
  <c r="AC129" i="1"/>
  <c r="AF135" i="1"/>
  <c r="AN135" i="1" s="1"/>
  <c r="AJ135" i="1"/>
  <c r="AB135" i="1"/>
  <c r="AK135" i="1"/>
  <c r="AL135" i="1"/>
  <c r="AD135" i="1"/>
  <c r="AC135" i="1"/>
  <c r="AE135" i="1"/>
  <c r="AK118" i="1"/>
  <c r="AC123" i="1"/>
  <c r="AD99" i="1"/>
  <c r="AL99" i="1"/>
  <c r="AI99" i="1"/>
  <c r="AE99" i="1"/>
  <c r="AG99" i="1"/>
  <c r="AI126" i="1"/>
  <c r="AI130" i="1"/>
  <c r="AA130" i="1"/>
  <c r="AL130" i="1"/>
  <c r="AJ130" i="1"/>
  <c r="AC130" i="1"/>
  <c r="AB130" i="1"/>
  <c r="AD130" i="1"/>
  <c r="AK130" i="1"/>
  <c r="AF142" i="1"/>
  <c r="AG142" i="1"/>
  <c r="AH142" i="1"/>
  <c r="AE142" i="1"/>
  <c r="AF140" i="1"/>
  <c r="AL140" i="1"/>
  <c r="AD140" i="1"/>
  <c r="AK140" i="1"/>
  <c r="AE140" i="1"/>
  <c r="AC140" i="1"/>
  <c r="AJ131" i="1"/>
  <c r="AC77" i="1"/>
  <c r="AJ111" i="1"/>
  <c r="AI116" i="1"/>
  <c r="AK99" i="1"/>
  <c r="AD126" i="1"/>
  <c r="AG130" i="1"/>
  <c r="AA100" i="1"/>
  <c r="AH100" i="1"/>
  <c r="AF100" i="1"/>
  <c r="AL100" i="1"/>
  <c r="AG100" i="1"/>
  <c r="AI100" i="1"/>
  <c r="AB141" i="1"/>
  <c r="AC141" i="1"/>
  <c r="AH141" i="1"/>
  <c r="AK141" i="1"/>
  <c r="AI141" i="1"/>
  <c r="AJ141" i="1"/>
  <c r="AA141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A132" i="1"/>
  <c r="AJ101" i="1"/>
  <c r="AC86" i="1"/>
  <c r="AH62" i="1"/>
  <c r="AA51" i="1"/>
  <c r="AA83" i="1"/>
  <c r="AD55" i="1"/>
  <c r="AE61" i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J68" i="1"/>
  <c r="AB80" i="1"/>
  <c r="AH70" i="1"/>
  <c r="AE57" i="1"/>
  <c r="AG62" i="1"/>
  <c r="AK83" i="1"/>
  <c r="AC69" i="1"/>
  <c r="AH87" i="1"/>
  <c r="AE93" i="1"/>
  <c r="AG93" i="1"/>
  <c r="AH93" i="1"/>
  <c r="AC93" i="1"/>
  <c r="AE88" i="1"/>
  <c r="AG92" i="1"/>
  <c r="AF55" i="1"/>
  <c r="AO55" i="1" s="1"/>
  <c r="AK104" i="1"/>
  <c r="AI131" i="1"/>
  <c r="AH131" i="1"/>
  <c r="AG131" i="1"/>
  <c r="AA131" i="1"/>
  <c r="AK93" i="1"/>
  <c r="AF117" i="1"/>
  <c r="AJ58" i="1"/>
  <c r="AB58" i="1"/>
  <c r="AG58" i="1"/>
  <c r="AE58" i="1"/>
  <c r="AO58" i="1" s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K129" i="1"/>
  <c r="AI135" i="1"/>
  <c r="AB131" i="1"/>
  <c r="AH88" i="1"/>
  <c r="AK124" i="1"/>
  <c r="AC124" i="1"/>
  <c r="AL124" i="1"/>
  <c r="AD124" i="1"/>
  <c r="AF124" i="1"/>
  <c r="AE124" i="1"/>
  <c r="AB124" i="1"/>
  <c r="AH129" i="1"/>
  <c r="AD123" i="1"/>
  <c r="AK102" i="1"/>
  <c r="AH102" i="1"/>
  <c r="AI102" i="1"/>
  <c r="AL102" i="1"/>
  <c r="AC102" i="1"/>
  <c r="AD102" i="1"/>
  <c r="AE102" i="1"/>
  <c r="AF102" i="1"/>
  <c r="AJ123" i="1"/>
  <c r="AB114" i="1"/>
  <c r="AK137" i="1"/>
  <c r="AG105" i="1"/>
  <c r="AD105" i="1"/>
  <c r="AI105" i="1"/>
  <c r="AH105" i="1"/>
  <c r="AE105" i="1"/>
  <c r="AE117" i="1"/>
  <c r="AH132" i="1"/>
  <c r="AC142" i="1"/>
  <c r="AG84" i="1"/>
  <c r="AK92" i="1"/>
  <c r="AJ118" i="1"/>
  <c r="AA109" i="1"/>
  <c r="AI108" i="1"/>
  <c r="AG141" i="1"/>
  <c r="AN141" i="1" s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M125" i="1" l="1"/>
  <c r="AM120" i="1"/>
  <c r="AO123" i="1"/>
  <c r="AN115" i="1"/>
  <c r="AN82" i="1"/>
  <c r="AM63" i="1"/>
  <c r="AO69" i="1"/>
  <c r="AO109" i="1"/>
  <c r="AO100" i="1"/>
  <c r="AN65" i="1"/>
  <c r="AN73" i="1"/>
  <c r="AM82" i="1"/>
  <c r="AM91" i="1"/>
  <c r="AO115" i="1"/>
  <c r="AN81" i="1"/>
  <c r="AM98" i="1"/>
  <c r="AO68" i="1"/>
  <c r="AO98" i="1"/>
  <c r="AN96" i="1"/>
  <c r="AO61" i="1"/>
  <c r="AN107" i="1"/>
  <c r="AO112" i="1"/>
  <c r="AO63" i="1"/>
  <c r="AM128" i="1"/>
  <c r="AN68" i="1"/>
  <c r="AN133" i="1"/>
  <c r="AN122" i="1"/>
  <c r="AN138" i="1"/>
  <c r="AM107" i="1"/>
  <c r="AN95" i="1"/>
  <c r="AM115" i="1"/>
  <c r="AM81" i="1"/>
  <c r="AN97" i="1"/>
  <c r="AN112" i="1"/>
  <c r="AM112" i="1"/>
  <c r="AO81" i="1"/>
  <c r="AO66" i="1"/>
  <c r="AM95" i="1"/>
  <c r="AM103" i="1"/>
  <c r="AM96" i="1"/>
  <c r="AO95" i="1"/>
  <c r="AO51" i="1"/>
  <c r="AN105" i="1"/>
  <c r="AO105" i="1"/>
  <c r="AN102" i="1"/>
  <c r="AN131" i="1"/>
  <c r="AN66" i="1"/>
  <c r="AO113" i="1"/>
  <c r="AN92" i="1"/>
  <c r="AO67" i="1"/>
  <c r="AN51" i="1"/>
  <c r="AO56" i="1"/>
  <c r="AO83" i="1"/>
  <c r="AO76" i="1"/>
  <c r="AN124" i="1"/>
  <c r="AO117" i="1"/>
  <c r="AM102" i="1"/>
  <c r="AN89" i="1"/>
  <c r="AN109" i="1"/>
  <c r="AN75" i="1"/>
  <c r="AO88" i="1"/>
  <c r="AN62" i="1"/>
  <c r="AN56" i="1"/>
  <c r="AO57" i="1"/>
  <c r="AM138" i="1"/>
  <c r="AO84" i="1"/>
  <c r="AM136" i="1"/>
  <c r="AN88" i="1"/>
  <c r="AO53" i="1"/>
  <c r="AO86" i="1"/>
  <c r="AO122" i="1"/>
  <c r="AN69" i="1"/>
  <c r="AN113" i="1"/>
  <c r="AN99" i="1"/>
  <c r="AO74" i="1"/>
  <c r="AN84" i="1"/>
  <c r="AO99" i="1"/>
  <c r="AN74" i="1"/>
  <c r="AN130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133" i="1"/>
  <c r="AO143" i="1"/>
  <c r="AM73" i="1"/>
  <c r="AM105" i="1"/>
  <c r="AN70" i="1"/>
  <c r="AN94" i="1"/>
  <c r="AM97" i="1"/>
  <c r="AN108" i="1"/>
  <c r="AN121" i="1"/>
  <c r="AN59" i="1"/>
  <c r="AN77" i="1"/>
  <c r="AM67" i="1"/>
  <c r="AM59" i="1"/>
  <c r="AO137" i="1"/>
  <c r="AM101" i="1"/>
  <c r="AN111" i="1"/>
  <c r="AO135" i="1"/>
  <c r="AM69" i="1"/>
  <c r="AM109" i="1"/>
  <c r="AM93" i="1"/>
  <c r="AO72" i="1"/>
  <c r="AO92" i="1"/>
  <c r="AN140" i="1"/>
  <c r="AO94" i="1"/>
  <c r="AN123" i="1"/>
  <c r="AO106" i="1"/>
  <c r="AO133" i="1"/>
  <c r="AN118" i="1"/>
  <c r="AM119" i="1"/>
  <c r="AM143" i="1"/>
  <c r="AM127" i="1"/>
  <c r="AM142" i="1"/>
  <c r="AM117" i="1"/>
  <c r="AN143" i="1"/>
  <c r="AO140" i="1"/>
  <c r="AN127" i="1"/>
  <c r="AO127" i="1"/>
  <c r="AO134" i="1"/>
  <c r="AN132" i="1"/>
  <c r="AM124" i="1"/>
  <c r="AM118" i="1"/>
  <c r="AM140" i="1"/>
  <c r="AN116" i="1"/>
  <c r="AM134" i="1"/>
  <c r="AO131" i="1"/>
  <c r="AM71" i="1"/>
  <c r="AM131" i="1"/>
  <c r="AM83" i="1"/>
  <c r="AM68" i="1"/>
  <c r="AN101" i="1"/>
  <c r="AM137" i="1"/>
  <c r="AM135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137" i="1"/>
  <c r="AN61" i="1"/>
  <c r="AM111" i="1"/>
  <c r="AM121" i="1"/>
  <c r="AO126" i="1"/>
  <c r="AM57" i="1"/>
  <c r="AM99" i="1"/>
  <c r="AO142" i="1"/>
  <c r="AM56" i="1"/>
  <c r="AO132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129" i="1"/>
  <c r="AM139" i="1"/>
  <c r="AM61" i="1"/>
  <c r="AM60" i="1"/>
  <c r="AO110" i="1"/>
  <c r="AO124" i="1"/>
  <c r="AN110" i="1"/>
  <c r="AN83" i="1"/>
  <c r="AO62" i="1"/>
  <c r="AN129" i="1"/>
  <c r="AM77" i="1"/>
  <c r="AM85" i="1"/>
  <c r="AO108" i="1"/>
  <c r="AN134" i="1"/>
  <c r="AO90" i="1"/>
  <c r="AO64" i="1"/>
  <c r="AM80" i="1"/>
  <c r="AN139" i="1"/>
  <c r="AO80" i="1"/>
  <c r="AO121" i="1"/>
  <c r="AM132" i="1"/>
  <c r="AM62" i="1"/>
  <c r="AM106" i="1"/>
  <c r="AO101" i="1"/>
  <c r="AO75" i="1"/>
  <c r="AM75" i="1"/>
  <c r="AM87" i="1"/>
  <c r="AM141" i="1"/>
  <c r="AN100" i="1"/>
  <c r="AN142" i="1"/>
  <c r="AM130" i="1"/>
  <c r="AO116" i="1"/>
  <c r="AN126" i="1"/>
  <c r="AO129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13" i="1" l="1"/>
  <c r="AA13" i="1" s="1"/>
  <c r="BR36" i="1"/>
  <c r="AA36" i="1" s="1"/>
  <c r="BR34" i="1"/>
  <c r="AJ34" i="1" s="1"/>
  <c r="BR48" i="1"/>
  <c r="AA48" i="1" s="1"/>
  <c r="BR43" i="1"/>
  <c r="AI43" i="1" s="1"/>
  <c r="BR29" i="1"/>
  <c r="AC29" i="1" s="1"/>
  <c r="BR22" i="1"/>
  <c r="AC22" i="1" s="1"/>
  <c r="BR15" i="1"/>
  <c r="AG15" i="1" s="1"/>
  <c r="BR10" i="1"/>
  <c r="AD10" i="1" s="1"/>
  <c r="BR23" i="1"/>
  <c r="AD23" i="1" s="1"/>
  <c r="BR14" i="1"/>
  <c r="AH14" i="1" s="1"/>
  <c r="BR28" i="1"/>
  <c r="AB28" i="1" s="1"/>
  <c r="BR19" i="1"/>
  <c r="BR50" i="1"/>
  <c r="AG50" i="1" s="1"/>
  <c r="BR32" i="1"/>
  <c r="AG32" i="1" s="1"/>
  <c r="AG29" i="1"/>
  <c r="BR27" i="1"/>
  <c r="BR20" i="1"/>
  <c r="AJ20" i="1" s="1"/>
  <c r="BR18" i="1"/>
  <c r="AB18" i="1" s="1"/>
  <c r="BR11" i="1"/>
  <c r="AA11" i="1" s="1"/>
  <c r="BR49" i="1"/>
  <c r="AG49" i="1" s="1"/>
  <c r="BR44" i="1"/>
  <c r="AD44" i="1" s="1"/>
  <c r="BR37" i="1"/>
  <c r="AD37" i="1" s="1"/>
  <c r="BR35" i="1"/>
  <c r="AA35" i="1" s="1"/>
  <c r="BR21" i="1"/>
  <c r="AG21" i="1" s="1"/>
  <c r="BR47" i="1"/>
  <c r="AI47" i="1" s="1"/>
  <c r="BR42" i="1"/>
  <c r="AC42" i="1" s="1"/>
  <c r="BR33" i="1"/>
  <c r="AI33" i="1" s="1"/>
  <c r="BR26" i="1"/>
  <c r="AJ26" i="1" s="1"/>
  <c r="BR12" i="1"/>
  <c r="AJ12" i="1" s="1"/>
  <c r="BR45" i="1"/>
  <c r="AC45" i="1" s="1"/>
  <c r="BR40" i="1"/>
  <c r="AH40" i="1" s="1"/>
  <c r="BR38" i="1"/>
  <c r="BR31" i="1"/>
  <c r="AC31" i="1" s="1"/>
  <c r="BR24" i="1"/>
  <c r="AA24" i="1"/>
  <c r="BR17" i="1"/>
  <c r="AD17" i="1" s="1"/>
  <c r="BR46" i="1"/>
  <c r="AB46" i="1" s="1"/>
  <c r="BR41" i="1"/>
  <c r="AB41" i="1" s="1"/>
  <c r="BR39" i="1"/>
  <c r="AD39" i="1" s="1"/>
  <c r="BR30" i="1"/>
  <c r="AI30" i="1" s="1"/>
  <c r="BR25" i="1"/>
  <c r="AJ25" i="1" s="1"/>
  <c r="BR16" i="1"/>
  <c r="AH16" i="1" s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A49" i="1" l="1"/>
  <c r="AD36" i="1"/>
  <c r="AC14" i="1"/>
  <c r="AC13" i="1"/>
  <c r="AK13" i="1"/>
  <c r="AI13" i="1"/>
  <c r="AC10" i="1"/>
  <c r="AE13" i="1"/>
  <c r="AB34" i="1"/>
  <c r="AF13" i="1"/>
  <c r="AH13" i="1"/>
  <c r="AL13" i="1"/>
  <c r="AA10" i="1"/>
  <c r="AG25" i="1"/>
  <c r="AB49" i="1"/>
  <c r="AB13" i="1"/>
  <c r="AG13" i="1"/>
  <c r="AA16" i="1"/>
  <c r="AB10" i="1"/>
  <c r="AA47" i="1"/>
  <c r="AJ13" i="1"/>
  <c r="AD13" i="1"/>
  <c r="AC49" i="1"/>
  <c r="AH11" i="1"/>
  <c r="AA20" i="1"/>
  <c r="AC16" i="1"/>
  <c r="AJ42" i="1"/>
  <c r="AD16" i="1"/>
  <c r="AD33" i="1"/>
  <c r="AD18" i="1"/>
  <c r="AA18" i="1"/>
  <c r="AH21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G30" i="1"/>
  <c r="AF17" i="1"/>
  <c r="AL17" i="1"/>
  <c r="AI17" i="1"/>
  <c r="AK17" i="1"/>
  <c r="AE17" i="1"/>
  <c r="AA12" i="1"/>
  <c r="AB17" i="1"/>
  <c r="AB19" i="1"/>
  <c r="AA29" i="1"/>
  <c r="AK29" i="1"/>
  <c r="AF29" i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N16" i="1" s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N26" i="1" s="1"/>
  <c r="AI26" i="1"/>
  <c r="AC26" i="1"/>
  <c r="AL20" i="1"/>
  <c r="AK20" i="1"/>
  <c r="AE20" i="1"/>
  <c r="AF20" i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N29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H42" i="1"/>
  <c r="AL42" i="1"/>
  <c r="AF42" i="1"/>
  <c r="AN42" i="1" s="1"/>
  <c r="AK42" i="1"/>
  <c r="AI42" i="1"/>
  <c r="AE42" i="1"/>
  <c r="AA42" i="1"/>
  <c r="AI49" i="1"/>
  <c r="AB30" i="1"/>
  <c r="AH24" i="1"/>
  <c r="AG19" i="1"/>
  <c r="AN19" i="1" s="1"/>
  <c r="AD49" i="1"/>
  <c r="AK46" i="1"/>
  <c r="AF46" i="1"/>
  <c r="AA46" i="1"/>
  <c r="AL46" i="1"/>
  <c r="AE46" i="1"/>
  <c r="AG46" i="1"/>
  <c r="AA37" i="1"/>
  <c r="AK37" i="1"/>
  <c r="AF37" i="1"/>
  <c r="AE37" i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N4" i="1"/>
  <c r="AO20" i="1" l="1"/>
  <c r="AM13" i="1"/>
  <c r="AN13" i="1"/>
  <c r="AN33" i="1"/>
  <c r="AN17" i="1"/>
  <c r="AO32" i="1"/>
  <c r="AO17" i="1"/>
  <c r="AN25" i="1"/>
  <c r="AN48" i="1"/>
  <c r="AO37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 s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<sst xmlns="http://schemas.openxmlformats.org/spreadsheetml/2006/main" count="335" uniqueCount="201">
  <si>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</si>
  <si>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</si>
  <si>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</si>
  <si>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</si>
  <si>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</si>
  <si>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</si>
  <si>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</si>
  <si>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</si>
  <si>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</si>
  <si>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</si>
  <si>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</si>
  <si>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</si>
  <si>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</si>
  <si>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</si>
  <si>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</si>
  <si>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</si>
  <si>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</si>
  <si>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</si>
  <si>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</si>
  <si>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</si>
  <si>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</si>
  <si>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</si>
  <si>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</si>
  <si>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</si>
  <si>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</si>
  <si>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</si>
  <si>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</si>
  <si>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</si>
  <si>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</si>
  <si>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</si>
  <si>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</si>
  <si>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</si>
  <si>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</si>
  <si>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</si>
  <si>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</si>
  <si>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</si>
  <si>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</si>
  <si>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</si>
  <si>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</si>
  <si>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</si>
  <si>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</si>
  <si>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</si>
  <si>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</si>
  <si>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</si>
  <si>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</si>
  <si>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</si>
  <si>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</si>
  <si>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</si>
  <si>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</si>
  <si>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</si>
  <si>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</si>
  <si>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</si>
  <si>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</si>
  <si>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</si>
  <si>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</si>
  <si>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</si>
  <si>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</si>
  <si>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</si>
  <si>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</si>
  <si>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</si>
  <si>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</si>
  <si>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</si>
  <si>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</si>
  <si>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</si>
  <si>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</si>
  <si>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</si>
  <si>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</si>
  <si>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</si>
  <si>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</si>
  <si>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</si>
  <si>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</si>
  <si>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</si>
  <si>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</si>
  <si>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</si>
  <si>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</si>
  <si>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</si>
  <si>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</si>
  <si>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</si>
  <si>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</si>
  <si>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</si>
  <si>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</si>
  <si>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</si>
  <si>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</si>
  <si>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 xml:space="preserve">Line 1 HK1502_CPX-OL_LINE </t>
  </si>
  <si>
    <t xml:space="preserve">Line 2 HK1502_CPX-OL_LINE </t>
  </si>
  <si>
    <t xml:space="preserve">Line 3 HK1502_CPX-OL_LINE </t>
  </si>
  <si>
    <t xml:space="preserve">Line 4 HK1502_CPX-OL_LINE </t>
  </si>
  <si>
    <t xml:space="preserve">Line 5 HK1502_CPX-OL_LINE </t>
  </si>
  <si>
    <t xml:space="preserve">Line 6 HK1502_CPX-OL_LINE </t>
  </si>
  <si>
    <t xml:space="preserve">Line 7 HK1502_CPX-OL_LINE </t>
  </si>
  <si>
    <t xml:space="preserve">Line 8 HK1502_CPX-OL_LINE </t>
  </si>
  <si>
    <t xml:space="preserve">Line 9 HK1502_CPX-OL_LINE </t>
  </si>
  <si>
    <t xml:space="preserve">Line 10 HK1502_CPX-OL_LINE </t>
  </si>
  <si>
    <t xml:space="preserve">Line 11 HK1502_CPX-OL_LINE </t>
  </si>
  <si>
    <t xml:space="preserve">Line 12 HK1502_CPX-OL_LINE </t>
  </si>
  <si>
    <t xml:space="preserve">Line 13 HK1502_CPX-OL_LINE </t>
  </si>
  <si>
    <t xml:space="preserve">Line 14 HK1502_CPX-OL_LINE </t>
  </si>
  <si>
    <t xml:space="preserve">Line 15 HK1502_CPX-OL_LINE </t>
  </si>
  <si>
    <t xml:space="preserve">Line 16 HK1502_CPX-OL_LINE </t>
  </si>
  <si>
    <t xml:space="preserve">Line 17 HK1502_CPX-OL_LINE </t>
  </si>
  <si>
    <t xml:space="preserve">Line 18 HK1502_CPX-OL_LINE </t>
  </si>
  <si>
    <t xml:space="preserve">Line 19 HK1502_CPX-OL_LINE_CPX-OUT </t>
  </si>
  <si>
    <t xml:space="preserve">Line 20 HK1502_CPX-OL_LINE </t>
  </si>
  <si>
    <t xml:space="preserve">Line 21 HK1502_CPX-OL_LINE </t>
  </si>
  <si>
    <t xml:space="preserve">Line 22 HK1502_CPX-OL_LINE </t>
  </si>
  <si>
    <t xml:space="preserve">Line 23 HK1502_CPX-OL_LINE_OL-IN </t>
  </si>
  <si>
    <t xml:space="preserve">Line 24 HK1502_CPX-OL_LINE </t>
  </si>
  <si>
    <t xml:space="preserve">Line 25 HK1502_CPX-OL_LINE </t>
  </si>
  <si>
    <t xml:space="preserve">Line 26 HK1502_CPX-OL_LINE </t>
  </si>
  <si>
    <t xml:space="preserve">Line 27 HK1502_CPX-OL_LINE </t>
  </si>
  <si>
    <t xml:space="preserve">Line 28 HK1502_CPX-OL_LINE </t>
  </si>
  <si>
    <t xml:space="preserve">Line 29 HK1502_CPX-OL_LINE </t>
  </si>
  <si>
    <t xml:space="preserve">Line 30 HK1502_CPX-OL_LINE </t>
  </si>
  <si>
    <t xml:space="preserve">Line 31 HK1502_CPX-OL_LINE </t>
  </si>
  <si>
    <t xml:space="preserve">Line 32 HK1502_CPX-OL_LINE </t>
  </si>
  <si>
    <t xml:space="preserve">Line 33 HK1502_CPX-OL_LINE </t>
  </si>
  <si>
    <t xml:space="preserve">Line 34 HK1502_CPX-OL_LINE </t>
  </si>
  <si>
    <t xml:space="preserve">Line 35 HK1502_CPX-OL_LINE </t>
  </si>
  <si>
    <t xml:space="preserve">Line 36 HK1502_CPX-OL_LINE </t>
  </si>
  <si>
    <t xml:space="preserve">Line 37 HK1502_CPX-OL_LINE </t>
  </si>
  <si>
    <t xml:space="preserve">Line 38 HK1502_CPX-OL_LINE </t>
  </si>
  <si>
    <t xml:space="preserve">Line 39 HK1502_CPX-OL_LINE </t>
  </si>
  <si>
    <t xml:space="preserve">Line 40 HK1502_CPX-OL_LINE </t>
  </si>
  <si>
    <t xml:space="preserve">Line 41 HK1502_CPX-OL_LINE </t>
  </si>
  <si>
    <t xml:space="preserve">Line 42 HK1502_CPX-OL_LINE </t>
  </si>
  <si>
    <t xml:space="preserve">Line 43 HK1502_CPX-OL_LINE </t>
  </si>
  <si>
    <t xml:space="preserve">Line 44 HK1502_CPX-OL_LINE </t>
  </si>
  <si>
    <t xml:space="preserve">Line 45 HK1502_CPX-OL_LINE </t>
  </si>
  <si>
    <t xml:space="preserve">Line 46 HK1502_CPX-OL_LINE </t>
  </si>
  <si>
    <t xml:space="preserve">Line 47 HK1502_CPX-OL_LINE </t>
  </si>
  <si>
    <t xml:space="preserve">Line 48 HK1502_CPX-OL_LINE </t>
  </si>
  <si>
    <t xml:space="preserve">Line 49 HK1502_CPX-OL_LINE </t>
  </si>
  <si>
    <t xml:space="preserve">Line 50 HK1502_CPX-OL_LINE </t>
  </si>
  <si>
    <t xml:space="preserve">Line 51 HK1502_CPX-OL_LINE </t>
  </si>
  <si>
    <t xml:space="preserve">Line 52 HK1502_CPX-OL_LINE </t>
  </si>
  <si>
    <t xml:space="preserve">Line 53 HK1502_CPX-OL_LINE </t>
  </si>
  <si>
    <t xml:space="preserve">Line 54 HK1502_CPX-OL_LINE </t>
  </si>
  <si>
    <t xml:space="preserve">Line 55 HK1502_CPX-OL_LINE </t>
  </si>
  <si>
    <t xml:space="preserve">Line 56 HK1502_CPX-OL_LINE </t>
  </si>
  <si>
    <t xml:space="preserve">Line 57 HK1502_CPX-OL_LINE </t>
  </si>
  <si>
    <t xml:space="preserve">Line 58 HK1502_CPX-OL_LINE </t>
  </si>
  <si>
    <t xml:space="preserve">Line 59 HK1502_CPX-OL_LINE </t>
  </si>
  <si>
    <t xml:space="preserve">Line 60 HK1502_CPX-OL_LINE </t>
  </si>
  <si>
    <t xml:space="preserve">Line 61 HK1502_CPX-OL_LINE </t>
  </si>
  <si>
    <t xml:space="preserve">Line 62 HK1502_CPX-OL_LINE </t>
  </si>
  <si>
    <t xml:space="preserve">Line 63 HK1502_CPX-OL_LINE </t>
  </si>
  <si>
    <t xml:space="preserve">Line 64 HK1502_CPX-OL_LINE </t>
  </si>
  <si>
    <t xml:space="preserve">Line 65 HK1502_CPX-OL_LINE </t>
  </si>
  <si>
    <t xml:space="preserve">Line 66 HK1502_CPX-OL_LINE </t>
  </si>
  <si>
    <t xml:space="preserve">Line 67 HK1502_CPX-OL_LINE </t>
  </si>
  <si>
    <t xml:space="preserve">Line 68 HK1502_CPX-OL_LINE </t>
  </si>
  <si>
    <t xml:space="preserve">Line 69 HK1502_CPX-OL_LINE </t>
  </si>
  <si>
    <t xml:space="preserve">Line 70 HK1502_CPX-OL_LINE </t>
  </si>
  <si>
    <t xml:space="preserve">Line 71 HK1502_CPX-OL_LINE </t>
  </si>
  <si>
    <t xml:space="preserve">Line 72 HK1502_CPX-OL_LINE </t>
  </si>
  <si>
    <t xml:space="preserve">Line 73 HK1502_CPX-OL_LINE </t>
  </si>
  <si>
    <t xml:space="preserve">Line 74 HK1502_CPX-OL_LINE </t>
  </si>
  <si>
    <t xml:space="preserve">Line 75 HK1502_CPX-OL_LINE </t>
  </si>
  <si>
    <t xml:space="preserve">Line 76 HK1502_CPX-OL_LINE </t>
  </si>
  <si>
    <t xml:space="preserve">Line 77 HK1502_CPX-OL_LINE </t>
  </si>
  <si>
    <t xml:space="preserve">Line 78 HK1502_CPX-OL_LINE </t>
  </si>
  <si>
    <t xml:space="preserve">Line 79 HK1502_CPX-OL_LINE </t>
  </si>
  <si>
    <t xml:space="preserve">Line 80 HK1502_CPX-OL_LINE </t>
  </si>
  <si>
    <t xml:space="preserve">Line 82 HK1502_CPX-OL_LINE </t>
  </si>
  <si>
    <t xml:space="preserve">Line 83 HK1502_CPX-OL_LINE </t>
  </si>
  <si>
    <t xml:space="preserve">Line 85 HK1502_CPX-OL_LINE </t>
  </si>
  <si>
    <t xml:space="preserve">Line 87 HK1502_CPX-OL_LINE </t>
  </si>
  <si>
    <t xml:space="preserve">Line 89 HK1502_CPX-OL_LINE </t>
  </si>
  <si>
    <t xml:space="preserve">Line 91 HK1502_CPX-OL_LINE </t>
  </si>
  <si>
    <t xml:space="preserve">Line 93 HK1502_CPX-OL_LINE </t>
  </si>
  <si>
    <t xml:space="preserve">Line 95 HK1502_CPX-OL_LINE </t>
  </si>
  <si>
    <t xml:space="preserve">Line 97 HK1502_CPX-OL_LINE </t>
  </si>
  <si>
    <t xml:space="preserve">Line 99 HK1502_CPX-OL_LINE </t>
  </si>
  <si>
    <t xml:space="preserve">Line 102 HK1502_CPX-OL_LINE </t>
  </si>
  <si>
    <t xml:space="preserve">Line 105 HK1502_CPX-OL_LINE </t>
  </si>
  <si>
    <t xml:space="preserve">Line 108 HK1502_CPX-OL_LINE </t>
  </si>
  <si>
    <t xml:space="preserve">Line 111 HK1502_CPX-OL_LINE </t>
  </si>
  <si>
    <t xml:space="preserve">Line 114 HK1502_CPX-OL_LINE </t>
  </si>
  <si>
    <t xml:space="preserve">Line 117 HK1502_CPX-OL_LINE </t>
  </si>
  <si>
    <t xml:space="preserve">Line 120 HK1502_CPX-OL_LINE </t>
  </si>
  <si>
    <t xml:space="preserve">Line 123 HK1502_CPX-OL_LINE </t>
  </si>
  <si>
    <t xml:space="preserve">Line 126 HK1502_CPX-OL_LINE </t>
  </si>
  <si>
    <t xml:space="preserve">Line 129 HK1502_CPX-OL_LINE </t>
  </si>
  <si>
    <t xml:space="preserve">Line 132 HK1502_CPX-OL_LINE </t>
  </si>
  <si>
    <t xml:space="preserve">Line 135 HK1502_CPX-OL_LINE </t>
  </si>
  <si>
    <t xml:space="preserve">Line 138 HK1502_CPX-OL_LINE </t>
  </si>
  <si>
    <t xml:space="preserve">Line 141 HK1502_CPX-OL_LINE </t>
  </si>
  <si>
    <t xml:space="preserve">Line 144 HK1502_CPX-OL_LINE </t>
  </si>
  <si>
    <t xml:space="preserve">Line 147 HK1502_CPX-OL_LINE </t>
  </si>
  <si>
    <t xml:space="preserve">Line 150 HK1502_CPX-OL_LINE </t>
  </si>
  <si>
    <t xml:space="preserve">Line 154 HK1502_CPX-OL_LINE </t>
  </si>
  <si>
    <t xml:space="preserve">Line 158 HK1502_CPX-OL_LINE </t>
  </si>
  <si>
    <t xml:space="preserve">Line 162 HK1502_CPX-OL_LINE </t>
  </si>
  <si>
    <t xml:space="preserve">Line 166 HK1502_CPX-OL_LINE </t>
  </si>
  <si>
    <t xml:space="preserve">Line 170 HK1502_CPX-OL_LINE </t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</si>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</sst>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8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0.11448727731423723</c:v>
                </c:pt>
                <c:pt idx="1">
                  <c:v>8.6447178107689995E-2</c:v>
                </c:pt>
                <c:pt idx="2">
                  <c:v>6.8917918483956273E-2</c:v>
                </c:pt>
                <c:pt idx="3">
                  <c:v>5.6705643739707566E-2</c:v>
                </c:pt>
                <c:pt idx="4">
                  <c:v>4.7677963096960922E-2</c:v>
                </c:pt>
                <c:pt idx="5">
                  <c:v>4.0736499416138529E-2</c:v>
                </c:pt>
                <c:pt idx="6">
                  <c:v>3.5246012924796642E-2</c:v>
                </c:pt>
                <c:pt idx="7">
                  <c:v>3.0810528170068362E-2</c:v>
                </c:pt>
                <c:pt idx="8">
                  <c:v>2.7164195907979437E-2</c:v>
                </c:pt>
                <c:pt idx="9">
                  <c:v>2.4123720080842355E-2</c:v>
                </c:pt>
                <c:pt idx="10">
                  <c:v>2.1558974479764455E-2</c:v>
                </c:pt>
                <c:pt idx="11">
                  <c:v>1.9373413852986677E-2</c:v>
                </c:pt>
                <c:pt idx="12">
                  <c:v>1.7494279460052897E-2</c:v>
                </c:pt>
                <c:pt idx="13">
                  <c:v>1.5865603039073806E-2</c:v>
                </c:pt>
                <c:pt idx="14">
                  <c:v>1.4445408393632413E-2</c:v>
                </c:pt>
                <c:pt idx="15">
                  <c:v>1.3198715360047906E-2</c:v>
                </c:pt>
                <c:pt idx="16">
                  <c:v>1.209893901392285E-2</c:v>
                </c:pt>
                <c:pt idx="17">
                  <c:v>1.1123692050501521E-2</c:v>
                </c:pt>
                <c:pt idx="18">
                  <c:v>1.0254784784669891E-2</c:v>
                </c:pt>
                <c:pt idx="19">
                  <c:v>9.4768259444084017E-3</c:v>
                </c:pt>
                <c:pt idx="20">
                  <c:v>8.7786218773391878E-3</c:v>
                </c:pt>
                <c:pt idx="21">
                  <c:v>8.1503781376316177E-3</c:v>
                </c:pt>
                <c:pt idx="22">
                  <c:v>7.5823002794550617E-3</c:v>
                </c:pt>
                <c:pt idx="23">
                  <c:v>7.0673922700733556E-3</c:v>
                </c:pt>
                <c:pt idx="24">
                  <c:v>6.5986580767503356E-3</c:v>
                </c:pt>
                <c:pt idx="25">
                  <c:v>6.1719000798443023E-3</c:v>
                </c:pt>
                <c:pt idx="26">
                  <c:v>5.7815214531663252E-3</c:v>
                </c:pt>
                <c:pt idx="27">
                  <c:v>5.4247237836219358E-3</c:v>
                </c:pt>
                <c:pt idx="28">
                  <c:v>5.095910245022206E-3</c:v>
                </c:pt>
                <c:pt idx="29">
                  <c:v>4.7950808373671333E-3</c:v>
                </c:pt>
                <c:pt idx="30">
                  <c:v>4.5166387344677868E-3</c:v>
                </c:pt>
                <c:pt idx="31">
                  <c:v>4.2605839363241676E-3</c:v>
                </c:pt>
                <c:pt idx="32">
                  <c:v>4.0227188232945755E-3</c:v>
                </c:pt>
                <c:pt idx="33">
                  <c:v>3.8030433953790102E-3</c:v>
                </c:pt>
                <c:pt idx="34">
                  <c:v>3.5987592394830076E-3</c:v>
                </c:pt>
                <c:pt idx="35">
                  <c:v>3.4098663556065664E-3</c:v>
                </c:pt>
                <c:pt idx="36">
                  <c:v>3.2335663306552217E-3</c:v>
                </c:pt>
                <c:pt idx="37">
                  <c:v>3.0684599580817402E-3</c:v>
                </c:pt>
                <c:pt idx="38">
                  <c:v>2.9159464444333547E-3</c:v>
                </c:pt>
                <c:pt idx="39">
                  <c:v>2.773227376615599E-3</c:v>
                </c:pt>
                <c:pt idx="40">
                  <c:v>2.6389035480812412E-3</c:v>
                </c:pt>
                <c:pt idx="41">
                  <c:v>2.5129749588302806E-3</c:v>
                </c:pt>
                <c:pt idx="42">
                  <c:v>2.3954416088627175E-3</c:v>
                </c:pt>
                <c:pt idx="43">
                  <c:v>2.2863034981785517E-3</c:v>
                </c:pt>
                <c:pt idx="44">
                  <c:v>2.1827622136833171E-3</c:v>
                </c:pt>
                <c:pt idx="45">
                  <c:v>2.0848177553770145E-3</c:v>
                </c:pt>
                <c:pt idx="46">
                  <c:v>1.9938693298068764E-3</c:v>
                </c:pt>
                <c:pt idx="47">
                  <c:v>1.9071185238784371E-3</c:v>
                </c:pt>
                <c:pt idx="48">
                  <c:v>1.8259645441389288E-3</c:v>
                </c:pt>
                <c:pt idx="49">
                  <c:v>1.7490081840411198E-3</c:v>
                </c:pt>
                <c:pt idx="50">
                  <c:v>1.6762494435850091E-3</c:v>
                </c:pt>
                <c:pt idx="51">
                  <c:v>1.6076883227705973E-3</c:v>
                </c:pt>
                <c:pt idx="52">
                  <c:v>1.5433248215978839E-3</c:v>
                </c:pt>
                <c:pt idx="53">
                  <c:v>1.4817597335196366E-3</c:v>
                </c:pt>
                <c:pt idx="54">
                  <c:v>1.4243922650830879E-3</c:v>
                </c:pt>
                <c:pt idx="55">
                  <c:v>1.3684240031937719E-3</c:v>
                </c:pt>
                <c:pt idx="56">
                  <c:v>1.3166533609461548E-3</c:v>
                </c:pt>
                <c:pt idx="57">
                  <c:v>1.2676811317930035E-3</c:v>
                </c:pt>
                <c:pt idx="58">
                  <c:v>1.2201081091870851E-3</c:v>
                </c:pt>
                <c:pt idx="59">
                  <c:v>1.1753334996756324E-3</c:v>
                </c:pt>
                <c:pt idx="60">
                  <c:v>1.1333573032586454E-3</c:v>
                </c:pt>
                <c:pt idx="61">
                  <c:v>1.0927803133888917E-3</c:v>
                </c:pt>
                <c:pt idx="62">
                  <c:v>1.0536025300663704E-3</c:v>
                </c:pt>
                <c:pt idx="63">
                  <c:v>1.0172231598383152E-3</c:v>
                </c:pt>
                <c:pt idx="64">
                  <c:v>9.8224299615749279E-4</c:v>
                </c:pt>
                <c:pt idx="65">
                  <c:v>9.4866203902390332E-4</c:v>
                </c:pt>
                <c:pt idx="66">
                  <c:v>9.1648028843754664E-4</c:v>
                </c:pt>
                <c:pt idx="67">
                  <c:v>8.8709695094565586E-4</c:v>
                </c:pt>
                <c:pt idx="68">
                  <c:v>8.5771361345376518E-4</c:v>
                </c:pt>
                <c:pt idx="69">
                  <c:v>8.2972948250910718E-4</c:v>
                </c:pt>
                <c:pt idx="70">
                  <c:v>8.0314455811168208E-4</c:v>
                </c:pt>
                <c:pt idx="71">
                  <c:v>7.7795884026148998E-4</c:v>
                </c:pt>
                <c:pt idx="72">
                  <c:v>7.5277312241129788E-4</c:v>
                </c:pt>
                <c:pt idx="73">
                  <c:v>7.3038581765557157E-4</c:v>
                </c:pt>
                <c:pt idx="74">
                  <c:v>7.0799851289984526E-4</c:v>
                </c:pt>
                <c:pt idx="75">
                  <c:v>6.8561120814411884E-4</c:v>
                </c:pt>
                <c:pt idx="76">
                  <c:v>6.6602231648285831E-4</c:v>
                </c:pt>
                <c:pt idx="77">
                  <c:v>6.4643342482159779E-4</c:v>
                </c:pt>
                <c:pt idx="78">
                  <c:v>6.2684453316033727E-4</c:v>
                </c:pt>
                <c:pt idx="79">
                  <c:v>6.0865484804630964E-4</c:v>
                </c:pt>
                <c:pt idx="80">
                  <c:v>5.9186436947951491E-4</c:v>
                </c:pt>
                <c:pt idx="81">
                  <c:v>5.7507389091272017E-4</c:v>
                </c:pt>
                <c:pt idx="82">
                  <c:v>5.5828341234592544E-4</c:v>
                </c:pt>
                <c:pt idx="83">
                  <c:v>5.4289214032636349E-4</c:v>
                </c:pt>
                <c:pt idx="84">
                  <c:v>5.2750086830680165E-4</c:v>
                </c:pt>
                <c:pt idx="85">
                  <c:v>5.1350880283447271E-4</c:v>
                </c:pt>
                <c:pt idx="86">
                  <c:v>4.9951673736214376E-4</c:v>
                </c:pt>
                <c:pt idx="87">
                  <c:v>4.8692387843704777E-4</c:v>
                </c:pt>
                <c:pt idx="88">
                  <c:v>4.7433101951195166E-4</c:v>
                </c:pt>
                <c:pt idx="89">
                  <c:v>4.6173816058685556E-4</c:v>
                </c:pt>
                <c:pt idx="90">
                  <c:v>4.4914530166175956E-4</c:v>
                </c:pt>
                <c:pt idx="91">
                  <c:v>4.3795164928389635E-4</c:v>
                </c:pt>
                <c:pt idx="92">
                  <c:v>4.2675799690603319E-4</c:v>
                </c:pt>
                <c:pt idx="93">
                  <c:v>4.1556434452817004E-4</c:v>
                </c:pt>
                <c:pt idx="94">
                  <c:v>4.0576989869753978E-4</c:v>
                </c:pt>
                <c:pt idx="95">
                  <c:v>3.9597545286690946E-4</c:v>
                </c:pt>
                <c:pt idx="96">
                  <c:v>3.861810070362792E-4</c:v>
                </c:pt>
                <c:pt idx="97">
                  <c:v>3.7638656120564894E-4</c:v>
                </c:pt>
                <c:pt idx="98">
                  <c:v>3.6799132192225157E-4</c:v>
                </c:pt>
                <c:pt idx="99">
                  <c:v>3.5959608263885421E-4</c:v>
                </c:pt>
                <c:pt idx="100">
                  <c:v>3.5120084335545678E-4</c:v>
                </c:pt>
                <c:pt idx="101">
                  <c:v>3.4280560407205942E-4</c:v>
                </c:pt>
                <c:pt idx="102">
                  <c:v>3.3441036478866211E-4</c:v>
                </c:pt>
                <c:pt idx="103">
                  <c:v>3.2741433205249758E-4</c:v>
                </c:pt>
                <c:pt idx="104">
                  <c:v>3.1901909276910021E-4</c:v>
                </c:pt>
                <c:pt idx="105">
                  <c:v>3.1202306003293574E-4</c:v>
                </c:pt>
                <c:pt idx="106">
                  <c:v>3.0502702729677127E-4</c:v>
                </c:pt>
                <c:pt idx="107">
                  <c:v>2.9803099456060679E-4</c:v>
                </c:pt>
                <c:pt idx="108">
                  <c:v>2.9243416837167522E-4</c:v>
                </c:pt>
                <c:pt idx="109">
                  <c:v>2.8543813563551069E-4</c:v>
                </c:pt>
                <c:pt idx="110">
                  <c:v>2.7984130944657917E-4</c:v>
                </c:pt>
                <c:pt idx="111">
                  <c:v>2.7284527671041464E-4</c:v>
                </c:pt>
                <c:pt idx="112">
                  <c:v>2.6724845052148312E-4</c:v>
                </c:pt>
                <c:pt idx="113">
                  <c:v>2.6165162433255148E-4</c:v>
                </c:pt>
                <c:pt idx="114">
                  <c:v>2.5605479814361991E-4</c:v>
                </c:pt>
                <c:pt idx="115">
                  <c:v>2.5045797195468833E-4</c:v>
                </c:pt>
                <c:pt idx="116">
                  <c:v>2.4626035231298964E-4</c:v>
                </c:pt>
                <c:pt idx="117">
                  <c:v>2.4066352612405804E-4</c:v>
                </c:pt>
                <c:pt idx="118">
                  <c:v>2.3646590648235936E-4</c:v>
                </c:pt>
                <c:pt idx="119">
                  <c:v>2.3086908029342778E-4</c:v>
                </c:pt>
                <c:pt idx="120">
                  <c:v>2.2667146065172909E-4</c:v>
                </c:pt>
                <c:pt idx="121">
                  <c:v>2.2247384101003041E-4</c:v>
                </c:pt>
                <c:pt idx="122">
                  <c:v>2.1827622136833173E-4</c:v>
                </c:pt>
                <c:pt idx="123">
                  <c:v>2.1407860172663304E-4</c:v>
                </c:pt>
                <c:pt idx="124">
                  <c:v>2.0988098208493433E-4</c:v>
                </c:pt>
                <c:pt idx="125">
                  <c:v>2.0568336244323565E-4</c:v>
                </c:pt>
                <c:pt idx="126">
                  <c:v>2.0148574280153699E-4</c:v>
                </c:pt>
                <c:pt idx="127">
                  <c:v>1.9728812315983831E-4</c:v>
                </c:pt>
                <c:pt idx="128">
                  <c:v>1.930905035181396E-4</c:v>
                </c:pt>
                <c:pt idx="129">
                  <c:v>1.9029209042367381E-4</c:v>
                </c:pt>
                <c:pt idx="130">
                  <c:v>1.8609447078197516E-4</c:v>
                </c:pt>
                <c:pt idx="131">
                  <c:v>1.8329605768750934E-4</c:v>
                </c:pt>
                <c:pt idx="132">
                  <c:v>1.7909843804581063E-4</c:v>
                </c:pt>
                <c:pt idx="133">
                  <c:v>1.7630002495134487E-4</c:v>
                </c:pt>
                <c:pt idx="134">
                  <c:v>1.7350161185687908E-4</c:v>
                </c:pt>
                <c:pt idx="135">
                  <c:v>1.7070319876241326E-4</c:v>
                </c:pt>
                <c:pt idx="136">
                  <c:v>1.6650557912071458E-4</c:v>
                </c:pt>
                <c:pt idx="137">
                  <c:v>1.6370716602624879E-4</c:v>
                </c:pt>
                <c:pt idx="138">
                  <c:v>1.6090875293178303E-4</c:v>
                </c:pt>
                <c:pt idx="139">
                  <c:v>1.5811033983731721E-4</c:v>
                </c:pt>
                <c:pt idx="140">
                  <c:v>1.5531192674285142E-4</c:v>
                </c:pt>
                <c:pt idx="141">
                  <c:v>1.5251351364838563E-4</c:v>
                </c:pt>
                <c:pt idx="142">
                  <c:v>1.4971510055391984E-4</c:v>
                </c:pt>
                <c:pt idx="143">
                  <c:v>1.4691668745945406E-4</c:v>
                </c:pt>
                <c:pt idx="144">
                  <c:v>1.4551748091222116E-4</c:v>
                </c:pt>
                <c:pt idx="145">
                  <c:v>1.4271906781775535E-4</c:v>
                </c:pt>
                <c:pt idx="146">
                  <c:v>1.3992065472328958E-4</c:v>
                </c:pt>
                <c:pt idx="147">
                  <c:v>1.3852144817605666E-4</c:v>
                </c:pt>
                <c:pt idx="148">
                  <c:v>1.3572303508159087E-4</c:v>
                </c:pt>
                <c:pt idx="149">
                  <c:v>1.3292462198712511E-4</c:v>
                </c:pt>
                <c:pt idx="150">
                  <c:v>1.3152541543989219E-4</c:v>
                </c:pt>
                <c:pt idx="151">
                  <c:v>1.287270023454264E-4</c:v>
                </c:pt>
                <c:pt idx="152">
                  <c:v>1.2732779579819351E-4</c:v>
                </c:pt>
                <c:pt idx="153">
                  <c:v>1.2452938270372772E-4</c:v>
                </c:pt>
                <c:pt idx="154">
                  <c:v>1.2313017615649482E-4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B7-4614-8C5B-40533FE75BFF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Plot!$E$3:$E$90</c:f>
              <c:numCache>
                <c:formatCode>General</c:formatCode>
                <c:ptCount val="88"/>
                <c:pt idx="0">
                  <c:v>8.1224174948694241</c:v>
                </c:pt>
                <c:pt idx="1">
                  <c:v>10.950844619619071</c:v>
                </c:pt>
                <c:pt idx="2">
                  <c:v>12.36505818198887</c:v>
                </c:pt>
                <c:pt idx="3">
                  <c:v>14.601126159492981</c:v>
                </c:pt>
                <c:pt idx="4">
                  <c:v>16.837194136997091</c:v>
                </c:pt>
                <c:pt idx="5">
                  <c:v>19.073262114501201</c:v>
                </c:pt>
                <c:pt idx="6">
                  <c:v>21.309330091998959</c:v>
                </c:pt>
                <c:pt idx="7">
                  <c:v>23.545398069496716</c:v>
                </c:pt>
                <c:pt idx="8">
                  <c:v>24.959611631866515</c:v>
                </c:pt>
                <c:pt idx="9">
                  <c:v>27.195679609364273</c:v>
                </c:pt>
                <c:pt idx="10">
                  <c:v>29.431747586874739</c:v>
                </c:pt>
                <c:pt idx="11">
                  <c:v>30.845961149234491</c:v>
                </c:pt>
                <c:pt idx="12">
                  <c:v>32.26017471161434</c:v>
                </c:pt>
                <c:pt idx="13">
                  <c:v>34.496242689112094</c:v>
                </c:pt>
                <c:pt idx="14">
                  <c:v>37.324669813861739</c:v>
                </c:pt>
                <c:pt idx="15">
                  <c:v>39.560737791359493</c:v>
                </c:pt>
                <c:pt idx="16">
                  <c:v>40.974951353729296</c:v>
                </c:pt>
                <c:pt idx="17">
                  <c:v>43.80337847847894</c:v>
                </c:pt>
                <c:pt idx="18">
                  <c:v>46.039446455970342</c:v>
                </c:pt>
                <c:pt idx="19">
                  <c:v>47.039446455975117</c:v>
                </c:pt>
                <c:pt idx="20">
                  <c:v>49.275514433472871</c:v>
                </c:pt>
                <c:pt idx="21">
                  <c:v>51.511582410970625</c:v>
                </c:pt>
                <c:pt idx="22">
                  <c:v>53.747650388468379</c:v>
                </c:pt>
                <c:pt idx="23">
                  <c:v>55.161863950838182</c:v>
                </c:pt>
                <c:pt idx="24">
                  <c:v>57.397931928335936</c:v>
                </c:pt>
                <c:pt idx="25">
                  <c:v>60.226359053085581</c:v>
                </c:pt>
                <c:pt idx="26">
                  <c:v>62.462427030583335</c:v>
                </c:pt>
                <c:pt idx="27">
                  <c:v>63.876640592963184</c:v>
                </c:pt>
                <c:pt idx="28">
                  <c:v>65.290854155322933</c:v>
                </c:pt>
                <c:pt idx="29">
                  <c:v>67.526922132833405</c:v>
                </c:pt>
                <c:pt idx="30">
                  <c:v>70.35534925757301</c:v>
                </c:pt>
                <c:pt idx="31">
                  <c:v>71.355349257577785</c:v>
                </c:pt>
                <c:pt idx="32">
                  <c:v>74.517626917747776</c:v>
                </c:pt>
                <c:pt idx="33">
                  <c:v>76.753694895239178</c:v>
                </c:pt>
                <c:pt idx="34">
                  <c:v>78.989762872749651</c:v>
                </c:pt>
                <c:pt idx="35">
                  <c:v>80.403976435119446</c:v>
                </c:pt>
                <c:pt idx="36">
                  <c:v>82.640044412623553</c:v>
                </c:pt>
                <c:pt idx="37">
                  <c:v>84.876112390127659</c:v>
                </c:pt>
                <c:pt idx="38">
                  <c:v>87.112180367631765</c:v>
                </c:pt>
                <c:pt idx="39">
                  <c:v>88.526393930001561</c:v>
                </c:pt>
                <c:pt idx="40">
                  <c:v>90.762461907512034</c:v>
                </c:pt>
                <c:pt idx="41">
                  <c:v>92.998529885003435</c:v>
                </c:pt>
                <c:pt idx="42">
                  <c:v>95.23459786250119</c:v>
                </c:pt>
                <c:pt idx="43">
                  <c:v>96.648811424881032</c:v>
                </c:pt>
                <c:pt idx="44">
                  <c:v>98.884879402372434</c:v>
                </c:pt>
                <c:pt idx="45">
                  <c:v>100.29909296475228</c:v>
                </c:pt>
                <c:pt idx="46">
                  <c:v>103.12752008949188</c:v>
                </c:pt>
                <c:pt idx="47">
                  <c:v>104.54173365187172</c:v>
                </c:pt>
                <c:pt idx="48">
                  <c:v>106.77780162936948</c:v>
                </c:pt>
                <c:pt idx="49">
                  <c:v>109.60622875411913</c:v>
                </c:pt>
                <c:pt idx="50">
                  <c:v>111.84229673161688</c:v>
                </c:pt>
                <c:pt idx="51">
                  <c:v>114.07836470910829</c:v>
                </c:pt>
                <c:pt idx="52">
                  <c:v>115.49257827148813</c:v>
                </c:pt>
                <c:pt idx="53">
                  <c:v>117.72864624898588</c:v>
                </c:pt>
                <c:pt idx="54">
                  <c:v>119.14285981135568</c:v>
                </c:pt>
                <c:pt idx="55">
                  <c:v>121.37892778885343</c:v>
                </c:pt>
                <c:pt idx="56">
                  <c:v>122.79314135123327</c:v>
                </c:pt>
                <c:pt idx="57">
                  <c:v>127.26527730623513</c:v>
                </c:pt>
                <c:pt idx="58">
                  <c:v>130.09370443097473</c:v>
                </c:pt>
                <c:pt idx="59">
                  <c:v>133.69925570644412</c:v>
                </c:pt>
                <c:pt idx="60">
                  <c:v>137.94189639356355</c:v>
                </c:pt>
                <c:pt idx="61">
                  <c:v>141.54744766902505</c:v>
                </c:pt>
                <c:pt idx="62">
                  <c:v>146.01958362402692</c:v>
                </c:pt>
                <c:pt idx="63">
                  <c:v>149.62513489949632</c:v>
                </c:pt>
                <c:pt idx="64">
                  <c:v>153.86777558660572</c:v>
                </c:pt>
                <c:pt idx="65">
                  <c:v>157.47332686206721</c:v>
                </c:pt>
                <c:pt idx="66">
                  <c:v>162.47332686207119</c:v>
                </c:pt>
                <c:pt idx="67">
                  <c:v>168.30427875691265</c:v>
                </c:pt>
                <c:pt idx="68">
                  <c:v>173.30427875691663</c:v>
                </c:pt>
                <c:pt idx="69">
                  <c:v>179.707402994349</c:v>
                </c:pt>
                <c:pt idx="70">
                  <c:v>186.11052723178358</c:v>
                </c:pt>
                <c:pt idx="71">
                  <c:v>191.94147912662504</c:v>
                </c:pt>
                <c:pt idx="72">
                  <c:v>197.7724310214665</c:v>
                </c:pt>
                <c:pt idx="73">
                  <c:v>202.77243102147048</c:v>
                </c:pt>
                <c:pt idx="74">
                  <c:v>209.17555525890285</c:v>
                </c:pt>
                <c:pt idx="75">
                  <c:v>216.38665780983374</c:v>
                </c:pt>
                <c:pt idx="76">
                  <c:v>221.38665780983771</c:v>
                </c:pt>
                <c:pt idx="77">
                  <c:v>227.21760970467918</c:v>
                </c:pt>
                <c:pt idx="78">
                  <c:v>233.62073394211376</c:v>
                </c:pt>
                <c:pt idx="79">
                  <c:v>240.02385817954612</c:v>
                </c:pt>
                <c:pt idx="80">
                  <c:v>245.85481007438759</c:v>
                </c:pt>
                <c:pt idx="81">
                  <c:v>251.68576196924124</c:v>
                </c:pt>
                <c:pt idx="82">
                  <c:v>258.08888620667358</c:v>
                </c:pt>
                <c:pt idx="83">
                  <c:v>264.49201044409705</c:v>
                </c:pt>
                <c:pt idx="84">
                  <c:v>271.70311299502794</c:v>
                </c:pt>
                <c:pt idx="85">
                  <c:v>279.51336267093183</c:v>
                </c:pt>
                <c:pt idx="86">
                  <c:v>288.94734380299428</c:v>
                </c:pt>
                <c:pt idx="87">
                  <c:v>296.15844635392517</c:v>
                </c:pt>
              </c:numCache>
            </c:numRef>
          </c:xVal>
          <c:yVal>
            <c:numRef>
              <c:f>Plot!$F$3:$F$90</c:f>
              <c:numCache>
                <c:formatCode>General</c:formatCode>
                <c:ptCount val="88"/>
                <c:pt idx="0">
                  <c:v>0.153</c:v>
                </c:pt>
                <c:pt idx="1">
                  <c:v>0.125</c:v>
                </c:pt>
                <c:pt idx="2">
                  <c:v>0.106</c:v>
                </c:pt>
                <c:pt idx="3">
                  <c:v>0.10100000000000001</c:v>
                </c:pt>
                <c:pt idx="4">
                  <c:v>0.09</c:v>
                </c:pt>
                <c:pt idx="5">
                  <c:v>8.4000000000000005E-2</c:v>
                </c:pt>
                <c:pt idx="6">
                  <c:v>7.3999999999999996E-2</c:v>
                </c:pt>
                <c:pt idx="7">
                  <c:v>7.2999999999999995E-2</c:v>
                </c:pt>
                <c:pt idx="8">
                  <c:v>7.0000000000000007E-2</c:v>
                </c:pt>
                <c:pt idx="9">
                  <c:v>6.4000000000000001E-2</c:v>
                </c:pt>
                <c:pt idx="10">
                  <c:v>6.2E-2</c:v>
                </c:pt>
                <c:pt idx="11">
                  <c:v>0.06</c:v>
                </c:pt>
                <c:pt idx="12">
                  <c:v>0.06</c:v>
                </c:pt>
                <c:pt idx="13">
                  <c:v>5.3999999999999999E-2</c:v>
                </c:pt>
                <c:pt idx="14">
                  <c:v>5.6000000000000001E-2</c:v>
                </c:pt>
                <c:pt idx="15">
                  <c:v>5.6000000000000001E-2</c:v>
                </c:pt>
                <c:pt idx="16">
                  <c:v>5.2999999999999999E-2</c:v>
                </c:pt>
                <c:pt idx="17">
                  <c:v>0.05</c:v>
                </c:pt>
                <c:pt idx="18">
                  <c:v>5.1999999999999998E-2</c:v>
                </c:pt>
                <c:pt idx="19">
                  <c:v>5.2999999999999999E-2</c:v>
                </c:pt>
                <c:pt idx="20">
                  <c:v>4.9000000000000002E-2</c:v>
                </c:pt>
                <c:pt idx="21">
                  <c:v>5.0999999999999997E-2</c:v>
                </c:pt>
                <c:pt idx="22">
                  <c:v>5.0999999999999997E-2</c:v>
                </c:pt>
                <c:pt idx="23">
                  <c:v>5.1999999999999998E-2</c:v>
                </c:pt>
                <c:pt idx="24">
                  <c:v>4.5999999999999999E-2</c:v>
                </c:pt>
                <c:pt idx="25">
                  <c:v>4.9000000000000002E-2</c:v>
                </c:pt>
                <c:pt idx="26">
                  <c:v>4.8000000000000001E-2</c:v>
                </c:pt>
                <c:pt idx="27">
                  <c:v>4.8000000000000001E-2</c:v>
                </c:pt>
                <c:pt idx="28">
                  <c:v>4.7E-2</c:v>
                </c:pt>
                <c:pt idx="29">
                  <c:v>4.4999999999999998E-2</c:v>
                </c:pt>
                <c:pt idx="30">
                  <c:v>4.5999999999999999E-2</c:v>
                </c:pt>
                <c:pt idx="31">
                  <c:v>4.7E-2</c:v>
                </c:pt>
                <c:pt idx="32">
                  <c:v>4.8000000000000001E-2</c:v>
                </c:pt>
                <c:pt idx="33">
                  <c:v>4.3999999999999997E-2</c:v>
                </c:pt>
                <c:pt idx="34">
                  <c:v>4.5999999999999999E-2</c:v>
                </c:pt>
                <c:pt idx="35">
                  <c:v>4.5999999999999999E-2</c:v>
                </c:pt>
                <c:pt idx="36">
                  <c:v>4.8000000000000001E-2</c:v>
                </c:pt>
                <c:pt idx="37">
                  <c:v>4.4999999999999998E-2</c:v>
                </c:pt>
                <c:pt idx="38">
                  <c:v>4.3999999999999997E-2</c:v>
                </c:pt>
                <c:pt idx="39">
                  <c:v>4.7E-2</c:v>
                </c:pt>
                <c:pt idx="40">
                  <c:v>4.5999999999999999E-2</c:v>
                </c:pt>
                <c:pt idx="41">
                  <c:v>4.2999999999999997E-2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4.3999999999999997E-2</c:v>
                </c:pt>
                <c:pt idx="46">
                  <c:v>4.2999999999999997E-2</c:v>
                </c:pt>
                <c:pt idx="47">
                  <c:v>4.2999999999999997E-2</c:v>
                </c:pt>
                <c:pt idx="48">
                  <c:v>4.2999999999999997E-2</c:v>
                </c:pt>
                <c:pt idx="49">
                  <c:v>4.2999999999999997E-2</c:v>
                </c:pt>
                <c:pt idx="50">
                  <c:v>4.3999999999999997E-2</c:v>
                </c:pt>
                <c:pt idx="51">
                  <c:v>4.2000000000000003E-2</c:v>
                </c:pt>
                <c:pt idx="52">
                  <c:v>4.7E-2</c:v>
                </c:pt>
                <c:pt idx="53">
                  <c:v>4.4999999999999998E-2</c:v>
                </c:pt>
                <c:pt idx="54">
                  <c:v>4.2999999999999997E-2</c:v>
                </c:pt>
                <c:pt idx="55">
                  <c:v>4.2999999999999997E-2</c:v>
                </c:pt>
                <c:pt idx="56">
                  <c:v>4.2000000000000003E-2</c:v>
                </c:pt>
                <c:pt idx="57">
                  <c:v>4.2000000000000003E-2</c:v>
                </c:pt>
                <c:pt idx="58">
                  <c:v>4.2999999999999997E-2</c:v>
                </c:pt>
                <c:pt idx="59">
                  <c:v>4.1000000000000002E-2</c:v>
                </c:pt>
                <c:pt idx="60">
                  <c:v>4.3999999999999997E-2</c:v>
                </c:pt>
                <c:pt idx="61">
                  <c:v>4.2999999999999997E-2</c:v>
                </c:pt>
                <c:pt idx="62">
                  <c:v>4.2000000000000003E-2</c:v>
                </c:pt>
                <c:pt idx="63">
                  <c:v>4.2000000000000003E-2</c:v>
                </c:pt>
                <c:pt idx="64">
                  <c:v>4.2000000000000003E-2</c:v>
                </c:pt>
                <c:pt idx="65">
                  <c:v>4.1000000000000002E-2</c:v>
                </c:pt>
                <c:pt idx="66">
                  <c:v>4.1000000000000002E-2</c:v>
                </c:pt>
                <c:pt idx="67">
                  <c:v>4.2999999999999997E-2</c:v>
                </c:pt>
                <c:pt idx="68">
                  <c:v>4.1000000000000002E-2</c:v>
                </c:pt>
                <c:pt idx="69">
                  <c:v>4.2999999999999997E-2</c:v>
                </c:pt>
                <c:pt idx="70">
                  <c:v>4.1000000000000002E-2</c:v>
                </c:pt>
                <c:pt idx="71">
                  <c:v>4.3999999999999997E-2</c:v>
                </c:pt>
                <c:pt idx="72">
                  <c:v>4.3999999999999997E-2</c:v>
                </c:pt>
                <c:pt idx="73">
                  <c:v>4.3999999999999997E-2</c:v>
                </c:pt>
                <c:pt idx="74">
                  <c:v>4.2000000000000003E-2</c:v>
                </c:pt>
                <c:pt idx="75">
                  <c:v>4.2999999999999997E-2</c:v>
                </c:pt>
                <c:pt idx="76">
                  <c:v>4.1000000000000002E-2</c:v>
                </c:pt>
                <c:pt idx="77">
                  <c:v>4.2000000000000003E-2</c:v>
                </c:pt>
                <c:pt idx="78">
                  <c:v>4.2000000000000003E-2</c:v>
                </c:pt>
                <c:pt idx="79">
                  <c:v>4.1000000000000002E-2</c:v>
                </c:pt>
                <c:pt idx="80">
                  <c:v>0.04</c:v>
                </c:pt>
                <c:pt idx="81">
                  <c:v>4.1000000000000002E-2</c:v>
                </c:pt>
                <c:pt idx="82">
                  <c:v>0.04</c:v>
                </c:pt>
                <c:pt idx="83">
                  <c:v>4.1000000000000002E-2</c:v>
                </c:pt>
                <c:pt idx="84">
                  <c:v>4.4999999999999998E-2</c:v>
                </c:pt>
                <c:pt idx="85">
                  <c:v>0.04</c:v>
                </c:pt>
                <c:pt idx="86">
                  <c:v>3.6999999999999998E-2</c:v>
                </c:pt>
                <c:pt idx="87">
                  <c:v>3.7999999999999999E-2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B7-4614-8C5B-40533FE75BFF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Plot!$H$3:$H$91</c:f>
              <c:numCache>
                <c:formatCode>General</c:formatCode>
                <c:ptCount val="89"/>
                <c:pt idx="0">
                  <c:v>8.1224000000000007</c:v>
                </c:pt>
                <c:pt idx="1">
                  <c:v>10.951000000000001</c:v>
                </c:pt>
                <c:pt idx="2">
                  <c:v>12.365</c:v>
                </c:pt>
                <c:pt idx="3">
                  <c:v>14.601000000000001</c:v>
                </c:pt>
                <c:pt idx="4">
                  <c:v>16.837</c:v>
                </c:pt>
                <c:pt idx="5">
                  <c:v>19.073</c:v>
                </c:pt>
                <c:pt idx="6">
                  <c:v>21.309000000000001</c:v>
                </c:pt>
                <c:pt idx="7">
                  <c:v>23.545000000000002</c:v>
                </c:pt>
                <c:pt idx="8">
                  <c:v>24.96</c:v>
                </c:pt>
                <c:pt idx="9">
                  <c:v>27.196000000000002</c:v>
                </c:pt>
                <c:pt idx="10">
                  <c:v>29.431999999999999</c:v>
                </c:pt>
                <c:pt idx="11">
                  <c:v>30.846</c:v>
                </c:pt>
                <c:pt idx="12">
                  <c:v>32.26</c:v>
                </c:pt>
                <c:pt idx="13">
                  <c:v>34.496000000000002</c:v>
                </c:pt>
                <c:pt idx="14">
                  <c:v>37.325000000000003</c:v>
                </c:pt>
                <c:pt idx="15">
                  <c:v>39.561</c:v>
                </c:pt>
                <c:pt idx="16">
                  <c:v>40.975000000000001</c:v>
                </c:pt>
                <c:pt idx="17">
                  <c:v>43.802999999999997</c:v>
                </c:pt>
                <c:pt idx="18">
                  <c:v>46.039000000000001</c:v>
                </c:pt>
                <c:pt idx="19">
                  <c:v>47.039000000000001</c:v>
                </c:pt>
                <c:pt idx="20">
                  <c:v>49.276000000000003</c:v>
                </c:pt>
                <c:pt idx="21">
                  <c:v>51.512</c:v>
                </c:pt>
                <c:pt idx="22">
                  <c:v>53.747999999999998</c:v>
                </c:pt>
                <c:pt idx="23">
                  <c:v>55.161999999999999</c:v>
                </c:pt>
                <c:pt idx="24">
                  <c:v>57.398000000000003</c:v>
                </c:pt>
                <c:pt idx="25">
                  <c:v>60.225999999999999</c:v>
                </c:pt>
                <c:pt idx="26">
                  <c:v>62.462000000000003</c:v>
                </c:pt>
                <c:pt idx="27">
                  <c:v>63.877000000000002</c:v>
                </c:pt>
                <c:pt idx="28">
                  <c:v>65.290999999999997</c:v>
                </c:pt>
                <c:pt idx="29">
                  <c:v>67.527000000000001</c:v>
                </c:pt>
                <c:pt idx="30">
                  <c:v>70.355000000000004</c:v>
                </c:pt>
                <c:pt idx="31">
                  <c:v>71.355000000000004</c:v>
                </c:pt>
                <c:pt idx="32">
                  <c:v>74.518000000000001</c:v>
                </c:pt>
                <c:pt idx="33">
                  <c:v>76.754000000000005</c:v>
                </c:pt>
                <c:pt idx="34">
                  <c:v>78.989999999999995</c:v>
                </c:pt>
                <c:pt idx="35">
                  <c:v>80.403999999999996</c:v>
                </c:pt>
                <c:pt idx="36">
                  <c:v>82.64</c:v>
                </c:pt>
                <c:pt idx="37">
                  <c:v>84.876000000000005</c:v>
                </c:pt>
                <c:pt idx="38">
                  <c:v>87.111999999999995</c:v>
                </c:pt>
                <c:pt idx="39">
                  <c:v>88.525999999999996</c:v>
                </c:pt>
                <c:pt idx="40">
                  <c:v>90.762</c:v>
                </c:pt>
                <c:pt idx="41">
                  <c:v>92.998999999999995</c:v>
                </c:pt>
                <c:pt idx="42">
                  <c:v>95.234999999999999</c:v>
                </c:pt>
                <c:pt idx="43">
                  <c:v>96.649000000000001</c:v>
                </c:pt>
                <c:pt idx="44">
                  <c:v>98.885000000000005</c:v>
                </c:pt>
                <c:pt idx="45">
                  <c:v>100.3</c:v>
                </c:pt>
                <c:pt idx="46">
                  <c:v>103.13</c:v>
                </c:pt>
                <c:pt idx="47">
                  <c:v>104.54</c:v>
                </c:pt>
                <c:pt idx="48">
                  <c:v>106.78</c:v>
                </c:pt>
                <c:pt idx="49">
                  <c:v>109.61</c:v>
                </c:pt>
                <c:pt idx="50">
                  <c:v>111.84</c:v>
                </c:pt>
                <c:pt idx="51">
                  <c:v>114.08</c:v>
                </c:pt>
                <c:pt idx="52">
                  <c:v>115.49</c:v>
                </c:pt>
                <c:pt idx="53">
                  <c:v>117.73</c:v>
                </c:pt>
                <c:pt idx="54">
                  <c:v>119.14</c:v>
                </c:pt>
                <c:pt idx="55">
                  <c:v>121.38</c:v>
                </c:pt>
                <c:pt idx="56">
                  <c:v>122.79</c:v>
                </c:pt>
                <c:pt idx="57">
                  <c:v>127.27</c:v>
                </c:pt>
                <c:pt idx="58">
                  <c:v>130.09</c:v>
                </c:pt>
                <c:pt idx="59">
                  <c:v>133.69999999999999</c:v>
                </c:pt>
                <c:pt idx="60">
                  <c:v>137.94</c:v>
                </c:pt>
                <c:pt idx="61">
                  <c:v>141.55000000000001</c:v>
                </c:pt>
                <c:pt idx="62">
                  <c:v>146.02000000000001</c:v>
                </c:pt>
                <c:pt idx="63">
                  <c:v>149.63</c:v>
                </c:pt>
                <c:pt idx="64">
                  <c:v>153.87</c:v>
                </c:pt>
                <c:pt idx="65">
                  <c:v>157.47</c:v>
                </c:pt>
                <c:pt idx="66">
                  <c:v>162.47</c:v>
                </c:pt>
                <c:pt idx="67">
                  <c:v>168.3</c:v>
                </c:pt>
                <c:pt idx="68">
                  <c:v>173.3</c:v>
                </c:pt>
                <c:pt idx="69">
                  <c:v>179.71</c:v>
                </c:pt>
                <c:pt idx="70">
                  <c:v>186.11</c:v>
                </c:pt>
                <c:pt idx="71">
                  <c:v>191.94</c:v>
                </c:pt>
                <c:pt idx="72">
                  <c:v>197.77</c:v>
                </c:pt>
                <c:pt idx="73">
                  <c:v>202.77</c:v>
                </c:pt>
                <c:pt idx="74">
                  <c:v>209.18</c:v>
                </c:pt>
                <c:pt idx="75">
                  <c:v>216.39</c:v>
                </c:pt>
                <c:pt idx="76">
                  <c:v>221.39</c:v>
                </c:pt>
                <c:pt idx="77">
                  <c:v>227.22</c:v>
                </c:pt>
                <c:pt idx="78">
                  <c:v>233.62</c:v>
                </c:pt>
                <c:pt idx="79">
                  <c:v>240.02</c:v>
                </c:pt>
                <c:pt idx="80">
                  <c:v>245.85</c:v>
                </c:pt>
                <c:pt idx="81">
                  <c:v>251.69</c:v>
                </c:pt>
                <c:pt idx="82">
                  <c:v>258.08999999999997</c:v>
                </c:pt>
                <c:pt idx="83">
                  <c:v>264.49</c:v>
                </c:pt>
                <c:pt idx="84">
                  <c:v>271.7</c:v>
                </c:pt>
                <c:pt idx="85">
                  <c:v>279.51</c:v>
                </c:pt>
                <c:pt idx="86">
                  <c:v>288.95</c:v>
                </c:pt>
                <c:pt idx="87">
                  <c:v>296.16000000000003</c:v>
                </c:pt>
                <c:pt idx="88">
                  <c:v>304.76</c:v>
                </c:pt>
              </c:numCache>
            </c:numRef>
          </c:xVal>
          <c:yVal>
            <c:numRef>
              <c:f>Plot!$I$3:$I$91</c:f>
              <c:numCache>
                <c:formatCode>General</c:formatCode>
                <c:ptCount val="89"/>
                <c:pt idx="0">
                  <c:v>0.10306999999999999</c:v>
                </c:pt>
                <c:pt idx="1">
                  <c:v>8.6198999999999998E-2</c:v>
                </c:pt>
                <c:pt idx="2">
                  <c:v>7.1401999999999993E-2</c:v>
                </c:pt>
                <c:pt idx="3">
                  <c:v>7.1778999999999996E-2</c:v>
                </c:pt>
                <c:pt idx="4">
                  <c:v>6.5035999999999997E-2</c:v>
                </c:pt>
                <c:pt idx="5">
                  <c:v>6.2401999999999999E-2</c:v>
                </c:pt>
                <c:pt idx="6">
                  <c:v>5.5218999999999997E-2</c:v>
                </c:pt>
                <c:pt idx="7">
                  <c:v>5.6498E-2</c:v>
                </c:pt>
                <c:pt idx="8">
                  <c:v>5.4732000000000003E-2</c:v>
                </c:pt>
                <c:pt idx="9">
                  <c:v>5.0533000000000002E-2</c:v>
                </c:pt>
                <c:pt idx="10">
                  <c:v>4.9977000000000001E-2</c:v>
                </c:pt>
                <c:pt idx="11">
                  <c:v>4.8776E-2</c:v>
                </c:pt>
                <c:pt idx="12">
                  <c:v>4.9534000000000002E-2</c:v>
                </c:pt>
                <c:pt idx="13">
                  <c:v>4.4578E-2</c:v>
                </c:pt>
                <c:pt idx="14">
                  <c:v>4.7705999999999998E-2</c:v>
                </c:pt>
                <c:pt idx="15">
                  <c:v>4.8479000000000001E-2</c:v>
                </c:pt>
                <c:pt idx="16">
                  <c:v>4.5920999999999997E-2</c:v>
                </c:pt>
                <c:pt idx="17">
                  <c:v>4.3700000000000003E-2</c:v>
                </c:pt>
                <c:pt idx="18">
                  <c:v>4.6239000000000002E-2</c:v>
                </c:pt>
                <c:pt idx="19">
                  <c:v>4.7459000000000001E-2</c:v>
                </c:pt>
                <c:pt idx="20">
                  <c:v>4.3912E-2</c:v>
                </c:pt>
                <c:pt idx="21">
                  <c:v>4.6324999999999998E-2</c:v>
                </c:pt>
                <c:pt idx="22">
                  <c:v>4.6691999999999997E-2</c:v>
                </c:pt>
                <c:pt idx="23">
                  <c:v>4.7900999999999999E-2</c:v>
                </c:pt>
                <c:pt idx="24">
                  <c:v>4.2212E-2</c:v>
                </c:pt>
                <c:pt idx="25">
                  <c:v>4.5555999999999999E-2</c:v>
                </c:pt>
                <c:pt idx="26">
                  <c:v>4.4810999999999997E-2</c:v>
                </c:pt>
                <c:pt idx="27">
                  <c:v>4.4957999999999998E-2</c:v>
                </c:pt>
                <c:pt idx="28">
                  <c:v>4.4095000000000002E-2</c:v>
                </c:pt>
                <c:pt idx="29">
                  <c:v>4.2291000000000002E-2</c:v>
                </c:pt>
                <c:pt idx="30">
                  <c:v>4.3517E-2</c:v>
                </c:pt>
                <c:pt idx="31">
                  <c:v>4.4593000000000001E-2</c:v>
                </c:pt>
                <c:pt idx="32">
                  <c:v>4.5815000000000002E-2</c:v>
                </c:pt>
                <c:pt idx="33">
                  <c:v>4.1956E-2</c:v>
                </c:pt>
                <c:pt idx="34">
                  <c:v>4.4086E-2</c:v>
                </c:pt>
                <c:pt idx="35">
                  <c:v>4.4160999999999999E-2</c:v>
                </c:pt>
                <c:pt idx="36">
                  <c:v>4.6272000000000001E-2</c:v>
                </c:pt>
                <c:pt idx="37">
                  <c:v>4.3381000000000003E-2</c:v>
                </c:pt>
                <c:pt idx="38">
                  <c:v>4.2474999999999999E-2</c:v>
                </c:pt>
                <c:pt idx="39">
                  <c:v>4.5531000000000002E-2</c:v>
                </c:pt>
                <c:pt idx="40">
                  <c:v>4.4616999999999997E-2</c:v>
                </c:pt>
                <c:pt idx="41">
                  <c:v>4.1695999999999997E-2</c:v>
                </c:pt>
                <c:pt idx="42">
                  <c:v>4.0767999999999999E-2</c:v>
                </c:pt>
                <c:pt idx="43">
                  <c:v>4.1808999999999999E-2</c:v>
                </c:pt>
                <c:pt idx="44">
                  <c:v>4.2876999999999998E-2</c:v>
                </c:pt>
                <c:pt idx="45">
                  <c:v>4.2917999999999998E-2</c:v>
                </c:pt>
                <c:pt idx="46">
                  <c:v>4.1988999999999999E-2</c:v>
                </c:pt>
                <c:pt idx="47">
                  <c:v>4.2026000000000001E-2</c:v>
                </c:pt>
                <c:pt idx="48">
                  <c:v>4.2077000000000003E-2</c:v>
                </c:pt>
                <c:pt idx="49">
                  <c:v>4.2137000000000001E-2</c:v>
                </c:pt>
                <c:pt idx="50">
                  <c:v>4.3180999999999997E-2</c:v>
                </c:pt>
                <c:pt idx="51">
                  <c:v>4.1222000000000002E-2</c:v>
                </c:pt>
                <c:pt idx="52">
                  <c:v>4.6247000000000003E-2</c:v>
                </c:pt>
                <c:pt idx="53">
                  <c:v>4.4284999999999998E-2</c:v>
                </c:pt>
                <c:pt idx="54">
                  <c:v>4.2306999999999997E-2</c:v>
                </c:pt>
                <c:pt idx="55">
                  <c:v>4.2340000000000003E-2</c:v>
                </c:pt>
                <c:pt idx="56">
                  <c:v>4.1360000000000001E-2</c:v>
                </c:pt>
                <c:pt idx="57">
                  <c:v>4.1419999999999998E-2</c:v>
                </c:pt>
                <c:pt idx="58">
                  <c:v>4.2453999999999999E-2</c:v>
                </c:pt>
                <c:pt idx="59">
                  <c:v>4.0495000000000003E-2</c:v>
                </c:pt>
                <c:pt idx="60">
                  <c:v>4.3535999999999998E-2</c:v>
                </c:pt>
                <c:pt idx="61">
                  <c:v>4.2569000000000003E-2</c:v>
                </c:pt>
                <c:pt idx="62">
                  <c:v>4.1605000000000003E-2</c:v>
                </c:pt>
                <c:pt idx="63">
                  <c:v>4.1632000000000002E-2</c:v>
                </c:pt>
                <c:pt idx="64">
                  <c:v>4.1660000000000003E-2</c:v>
                </c:pt>
                <c:pt idx="65">
                  <c:v>4.0683999999999998E-2</c:v>
                </c:pt>
                <c:pt idx="66">
                  <c:v>4.0710999999999997E-2</c:v>
                </c:pt>
                <c:pt idx="67">
                  <c:v>4.2738999999999999E-2</c:v>
                </c:pt>
                <c:pt idx="68">
                  <c:v>4.0762E-2</c:v>
                </c:pt>
                <c:pt idx="69">
                  <c:v>4.2785999999999998E-2</c:v>
                </c:pt>
                <c:pt idx="70">
                  <c:v>4.0807999999999997E-2</c:v>
                </c:pt>
                <c:pt idx="71">
                  <c:v>4.3825000000000003E-2</c:v>
                </c:pt>
                <c:pt idx="72">
                  <c:v>4.3840999999999998E-2</c:v>
                </c:pt>
                <c:pt idx="73">
                  <c:v>4.3853999999999997E-2</c:v>
                </c:pt>
                <c:pt idx="74">
                  <c:v>4.1866E-2</c:v>
                </c:pt>
                <c:pt idx="75">
                  <c:v>4.2881000000000002E-2</c:v>
                </c:pt>
                <c:pt idx="76">
                  <c:v>4.0889000000000002E-2</c:v>
                </c:pt>
                <c:pt idx="77">
                  <c:v>4.1897999999999998E-2</c:v>
                </c:pt>
                <c:pt idx="78">
                  <c:v>4.1905999999999999E-2</c:v>
                </c:pt>
                <c:pt idx="79">
                  <c:v>4.0915E-2</c:v>
                </c:pt>
                <c:pt idx="80">
                  <c:v>3.9920999999999998E-2</c:v>
                </c:pt>
                <c:pt idx="81">
                  <c:v>4.0926999999999998E-2</c:v>
                </c:pt>
                <c:pt idx="82">
                  <c:v>3.9933000000000003E-2</c:v>
                </c:pt>
                <c:pt idx="83">
                  <c:v>4.0937000000000001E-2</c:v>
                </c:pt>
                <c:pt idx="84">
                  <c:v>4.4943999999999998E-2</c:v>
                </c:pt>
                <c:pt idx="85">
                  <c:v>3.9947999999999997E-2</c:v>
                </c:pt>
                <c:pt idx="86">
                  <c:v>3.6954000000000001E-2</c:v>
                </c:pt>
                <c:pt idx="87">
                  <c:v>3.7957999999999999E-2</c:v>
                </c:pt>
                <c:pt idx="88">
                  <c:v>3.8961000000000003E-2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B7-4614-8C5B-40533FE75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36736"/>
        <c:axId val="156437312"/>
      </c:scatterChart>
      <c:valAx>
        <c:axId val="156436736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37312"/>
        <c:crosses val="autoZero"/>
        <c:crossBetween val="midCat"/>
        <c:majorUnit val="50"/>
        <c:minorUnit val="10"/>
      </c:valAx>
      <c:valAx>
        <c:axId val="156437312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36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1"/>
  <sheetViews>
    <sheetView zoomScale="80" zoomScaleNormal="80" workbookViewId="0">
      <selection activeCell="G37" sqref="G37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57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83</v>
      </c>
      <c r="B4">
        <v>549</v>
      </c>
      <c r="C4" s="1">
        <v>52.015000000000001</v>
      </c>
      <c r="D4" s="1">
        <v>0.39400000000000002</v>
      </c>
      <c r="E4" s="1">
        <v>4.2469999999999999</v>
      </c>
      <c r="F4" s="1">
        <v>0.86799999999999999</v>
      </c>
      <c r="G4" s="1">
        <v>2.5880000000000001</v>
      </c>
      <c r="H4" s="1">
        <v>15.987</v>
      </c>
      <c r="I4" s="1">
        <v>23.074000000000002</v>
      </c>
      <c r="J4" s="1">
        <v>8.5999999999999993E-2</v>
      </c>
      <c r="K4" s="1">
        <v>3.5999999999999997E-2</v>
      </c>
      <c r="L4" s="1">
        <v>0.41199999999999998</v>
      </c>
      <c r="N4">
        <f>SUM(C4:M4)</f>
        <v>99.707000000000008</v>
      </c>
      <c r="P4" s="1">
        <v>71.784999999999997</v>
      </c>
      <c r="Q4" s="1">
        <v>86.013999999999996</v>
      </c>
      <c r="R4" s="1">
        <v>10.996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1.8986207837350222</v>
      </c>
      <c r="AB4" s="11">
        <f>IFERROR(BF4*$BR4,"NA")</f>
        <v>1.081866915476176E-2</v>
      </c>
      <c r="AC4" s="11">
        <f>IFERROR(BG4*$BR4,"NA")</f>
        <v>0.1826930312595573</v>
      </c>
      <c r="AD4" s="11">
        <f>IFERROR(BH4*$BR4,"NA")</f>
        <v>2.5048069388078492E-2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7.8997494920902966E-2</v>
      </c>
      <c r="AG4" s="11">
        <f t="shared" ref="AG4:AL4" si="0">IFERROR(BK4*$BR4,"NA")</f>
        <v>0.86986942575301185</v>
      </c>
      <c r="AH4" s="11">
        <f t="shared" si="0"/>
        <v>0.90234906063660103</v>
      </c>
      <c r="AI4" s="11">
        <f t="shared" si="0"/>
        <v>2.658659601247245E-3</v>
      </c>
      <c r="AJ4" s="11">
        <f t="shared" si="0"/>
        <v>1.0569715859276786E-3</v>
      </c>
      <c r="AK4" s="11">
        <f t="shared" si="0"/>
        <v>2.9155661502572396E-2</v>
      </c>
      <c r="AL4" s="11">
        <f t="shared" si="0"/>
        <v>0</v>
      </c>
      <c r="AM4" s="11">
        <f>IFERROR(SUM(AA4:AL4),"NA")</f>
        <v>4.0012678275376832</v>
      </c>
      <c r="AN4" s="11">
        <f t="shared" ref="AN4" si="1">IFERROR(AG4/(AG4+AF4),"NA")</f>
        <v>0.9167454432231692</v>
      </c>
      <c r="AO4" s="8">
        <f t="shared" ref="AO4:AO50" si="2">IFERROR(AE4/(AE4+AF4),"NA")</f>
        <v>0</v>
      </c>
      <c r="AQ4">
        <f>C4</f>
        <v>52.015000000000001</v>
      </c>
      <c r="AR4">
        <f>D4</f>
        <v>0.39400000000000002</v>
      </c>
      <c r="AS4">
        <f>E4</f>
        <v>4.2469999999999999</v>
      </c>
      <c r="AT4">
        <f>F4</f>
        <v>0.86799999999999999</v>
      </c>
      <c r="AU4">
        <f t="shared" ref="AU4:AU50" si="3">BJ4*AU$1/2</f>
        <v>0</v>
      </c>
      <c r="AV4">
        <f t="shared" ref="AV4:AV50" si="4">BI4*AV$1</f>
        <v>2.5880000000000001</v>
      </c>
      <c r="AW4">
        <f t="shared" ref="AW4:BB4" si="5">H4</f>
        <v>15.987</v>
      </c>
      <c r="AX4">
        <f t="shared" si="5"/>
        <v>23.074000000000002</v>
      </c>
      <c r="AY4">
        <f t="shared" si="5"/>
        <v>8.5999999999999993E-2</v>
      </c>
      <c r="AZ4">
        <f t="shared" si="5"/>
        <v>3.5999999999999997E-2</v>
      </c>
      <c r="BA4">
        <f t="shared" si="5"/>
        <v>0.41199999999999998</v>
      </c>
      <c r="BB4">
        <f t="shared" si="5"/>
        <v>0</v>
      </c>
      <c r="BC4">
        <f>SUM(AQ4:BB4)</f>
        <v>99.707000000000008</v>
      </c>
      <c r="BE4">
        <f t="shared" ref="BE4:BE50" si="6">C4/AQ$1</f>
        <v>0.86576231691078565</v>
      </c>
      <c r="BF4">
        <f t="shared" ref="BF4:BF50" si="7">D4/AR$1</f>
        <v>4.93326321588661E-3</v>
      </c>
      <c r="BG4">
        <f t="shared" ref="BG4:BG50" si="8">E4/AS$1*2</f>
        <v>8.3307179285994515E-2</v>
      </c>
      <c r="BH4">
        <f t="shared" ref="BH4:BH50" si="9">F4/AT$1*2</f>
        <v>1.1421804066056977E-2</v>
      </c>
      <c r="BI4">
        <f t="shared" ref="BI4:BI50" si="10">IF(OR($Y4="spinel", $Y4="Spinel", $Y4="SPINEL"),G4/AV$1,G4/AV$1*(1-$Y4))</f>
        <v>3.6022493179667062E-2</v>
      </c>
      <c r="BJ4">
        <f t="shared" ref="BJ4:BJ50" si="11">IF(OR($Y4="spinel", $Y4="Spinel", $Y4="SPINEL"),0,G4/AV$1*$Y4)</f>
        <v>0</v>
      </c>
      <c r="BK4">
        <f t="shared" ref="BK4:BK50" si="12">H4/AW$1</f>
        <v>0.39665644445767706</v>
      </c>
      <c r="BL4">
        <f t="shared" ref="BL4:BL50" si="13">I4/AX$1</f>
        <v>0.41146700809951964</v>
      </c>
      <c r="BM4">
        <f t="shared" ref="BM4:BM50" si="14">J4/AY$1</f>
        <v>1.2123365107827465E-3</v>
      </c>
      <c r="BN4">
        <f t="shared" ref="BN4:BN50" si="15">K4/AZ$1</f>
        <v>4.8197416618469245E-4</v>
      </c>
      <c r="BO4">
        <f>L4/BA$1*2</f>
        <v>1.3294847117325412E-2</v>
      </c>
      <c r="BP4">
        <f>M4/BB$1*2</f>
        <v>0</v>
      </c>
      <c r="BQ4">
        <f>SUM(BE4:BP4)</f>
        <v>1.8245596670098803</v>
      </c>
      <c r="BR4">
        <f t="shared" ref="BR4:BR50" si="16">IFERROR(IF(OR($V4="Total",$V4="total", $V4="TOTAL"),$X4/$BQ4,W4/(BE4*4+BF4*4+BG4*3+BH4*3+BI4*2+BJ4*3+BK4*2+BL4*2+BM4*2+BN4*2+BO4+BP4)),"NA")</f>
        <v>2.193004646482748</v>
      </c>
    </row>
    <row r="5" spans="1:70">
      <c r="A5" t="s">
        <v>84</v>
      </c>
      <c r="B5">
        <v>550</v>
      </c>
      <c r="C5" s="1">
        <v>51.918999999999997</v>
      </c>
      <c r="D5" s="1">
        <v>0.39100000000000001</v>
      </c>
      <c r="E5" s="1">
        <v>4.2110000000000003</v>
      </c>
      <c r="F5" s="1">
        <v>0.86899999999999999</v>
      </c>
      <c r="G5" s="1">
        <v>2.589</v>
      </c>
      <c r="H5" s="1">
        <v>15.981999999999999</v>
      </c>
      <c r="I5" s="1">
        <v>23.067</v>
      </c>
      <c r="J5" s="1">
        <v>7.2999999999999995E-2</v>
      </c>
      <c r="K5" s="1">
        <v>3.5000000000000003E-2</v>
      </c>
      <c r="L5" s="1">
        <v>0.39700000000000002</v>
      </c>
      <c r="N5">
        <f t="shared" ref="N5:N49" si="17">SUM(C5:M5)</f>
        <v>99.532999999999987</v>
      </c>
      <c r="P5" s="1">
        <v>71.787000000000006</v>
      </c>
      <c r="Q5" s="1">
        <v>86.015000000000001</v>
      </c>
      <c r="R5" s="1">
        <v>10.996</v>
      </c>
      <c r="S5" s="19">
        <f>SQRT((P4-P5)^2+(Q4-Q5)^2)*1000</f>
        <v>2.2360679775104666</v>
      </c>
      <c r="T5" s="19">
        <f>SUM(S$4:S5)</f>
        <v>2.2360679775104666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1.8985751964581108</v>
      </c>
      <c r="AB5" s="11">
        <f t="shared" ref="AB5:AB50" si="19">IFERROR(BF5*$BR5,"NA")</f>
        <v>1.0755887010859838E-2</v>
      </c>
      <c r="AC5" s="11">
        <f t="shared" ref="AC5:AC50" si="20">IFERROR(BG5*$BR5,"NA")</f>
        <v>0.1814750054347222</v>
      </c>
      <c r="AD5" s="11">
        <f t="shared" ref="AD5:AD50" si="21">IFERROR(BH5*$BR5,"NA")</f>
        <v>2.5122691473884122E-2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7.9172243926637867E-2</v>
      </c>
      <c r="AG5" s="11">
        <f t="shared" ref="AG5:AG50" si="24">IFERROR(BK5*$BR5,"NA")</f>
        <v>0.87118436740224903</v>
      </c>
      <c r="AH5" s="11">
        <f t="shared" ref="AH5:AH50" si="25">IFERROR(BL5*$BR5,"NA")</f>
        <v>0.90372158186511864</v>
      </c>
      <c r="AI5" s="11">
        <f t="shared" ref="AI5:AI50" si="26">IFERROR(BM5*$BR5,"NA")</f>
        <v>2.2608877526691471E-3</v>
      </c>
      <c r="AJ5" s="11">
        <f t="shared" ref="AJ5:AJ50" si="27">IFERROR(BN5*$BR5,"NA")</f>
        <v>1.0294866330144404E-3</v>
      </c>
      <c r="AK5" s="11">
        <f t="shared" ref="AK5:AK50" si="28">IFERROR(BO5*$BR5,"NA")</f>
        <v>2.8145440238921064E-2</v>
      </c>
      <c r="AL5" s="11">
        <f t="shared" ref="AL5:AL50" si="29">IFERROR(BP5*$BR5,"NA")</f>
        <v>0</v>
      </c>
      <c r="AM5" s="11">
        <f t="shared" ref="AM5:AM50" si="30">IFERROR(SUM(AA5:AL5),"NA")</f>
        <v>4.0014427881961874</v>
      </c>
      <c r="AN5" s="11">
        <f t="shared" ref="AN5:AN50" si="31">IFERROR(AG5/(AG5+AF5),"NA")</f>
        <v>0.91669206802704184</v>
      </c>
      <c r="AO5" s="8">
        <f t="shared" si="2"/>
        <v>0</v>
      </c>
      <c r="AQ5">
        <f t="shared" ref="AQ5:AQ49" si="32">C5</f>
        <v>51.918999999999997</v>
      </c>
      <c r="AR5">
        <f t="shared" ref="AR5:AR50" si="33">D5</f>
        <v>0.39100000000000001</v>
      </c>
      <c r="AS5">
        <f t="shared" ref="AS5:AS50" si="34">E5</f>
        <v>4.2110000000000003</v>
      </c>
      <c r="AT5">
        <f t="shared" ref="AT5:AT50" si="35">F5</f>
        <v>0.86899999999999999</v>
      </c>
      <c r="AU5">
        <f t="shared" si="3"/>
        <v>0</v>
      </c>
      <c r="AV5">
        <f t="shared" si="4"/>
        <v>2.589</v>
      </c>
      <c r="AW5">
        <f t="shared" ref="AW5:AW49" si="36">H5</f>
        <v>15.981999999999999</v>
      </c>
      <c r="AX5">
        <f t="shared" ref="AX5:AX49" si="37">I5</f>
        <v>23.067</v>
      </c>
      <c r="AY5">
        <f t="shared" ref="AY5:AY49" si="38">J5</f>
        <v>7.2999999999999995E-2</v>
      </c>
      <c r="AZ5">
        <f t="shared" ref="AZ5:AZ49" si="39">K5</f>
        <v>3.5000000000000003E-2</v>
      </c>
      <c r="BA5">
        <f t="shared" ref="BA5:BA49" si="40">L5</f>
        <v>0.39700000000000002</v>
      </c>
      <c r="BB5">
        <f t="shared" ref="BB5:BB49" si="41">M5</f>
        <v>0</v>
      </c>
      <c r="BC5">
        <f t="shared" ref="BC5:BC49" si="42">SUM(AQ5:BB5)</f>
        <v>99.532999999999987</v>
      </c>
      <c r="BE5">
        <f t="shared" si="6"/>
        <v>0.86416444740346199</v>
      </c>
      <c r="BF5">
        <f t="shared" si="7"/>
        <v>4.895700297999149E-3</v>
      </c>
      <c r="BG5">
        <f t="shared" si="8"/>
        <v>8.2601020007846221E-2</v>
      </c>
      <c r="BH5">
        <f t="shared" si="9"/>
        <v>1.1434962826501742E-2</v>
      </c>
      <c r="BI5">
        <f t="shared" si="10"/>
        <v>3.6036412226490733E-2</v>
      </c>
      <c r="BJ5">
        <f t="shared" si="11"/>
        <v>0</v>
      </c>
      <c r="BK5">
        <f t="shared" si="12"/>
        <v>0.39653238852333739</v>
      </c>
      <c r="BL5">
        <f t="shared" si="13"/>
        <v>0.41134218062891648</v>
      </c>
      <c r="BM5">
        <f t="shared" si="14"/>
        <v>1.0290763405481453E-3</v>
      </c>
      <c r="BN5">
        <f t="shared" si="15"/>
        <v>4.6858599490178437E-4</v>
      </c>
      <c r="BO5">
        <f t="shared" ref="BO5:BO50" si="43">L5/BA$1*2</f>
        <v>1.2810811421306283E-2</v>
      </c>
      <c r="BP5">
        <f t="shared" ref="BP5:BP50" si="44">M5/BB$1*2</f>
        <v>0</v>
      </c>
      <c r="BQ5">
        <f t="shared" ref="BQ5:BQ49" si="45">SUM(BE5:BP5)</f>
        <v>1.8213155856713099</v>
      </c>
      <c r="BR5">
        <f t="shared" si="16"/>
        <v>2.197006833783457</v>
      </c>
    </row>
    <row r="6" spans="1:70">
      <c r="A6" t="s">
        <v>85</v>
      </c>
      <c r="B6">
        <v>551</v>
      </c>
      <c r="C6" s="1">
        <v>51.972999999999999</v>
      </c>
      <c r="D6" s="1">
        <v>0.39100000000000001</v>
      </c>
      <c r="E6" s="1">
        <v>4.1890000000000001</v>
      </c>
      <c r="F6" s="1">
        <v>0.872</v>
      </c>
      <c r="G6" s="1">
        <v>2.5619999999999998</v>
      </c>
      <c r="H6" s="1">
        <v>16.033000000000001</v>
      </c>
      <c r="I6" s="1">
        <v>23.055</v>
      </c>
      <c r="J6" s="1">
        <v>7.4999999999999997E-2</v>
      </c>
      <c r="K6" s="1">
        <v>3.5999999999999997E-2</v>
      </c>
      <c r="L6" s="1">
        <v>0.40799999999999997</v>
      </c>
      <c r="N6">
        <f t="shared" si="17"/>
        <v>99.593999999999994</v>
      </c>
      <c r="P6" s="1">
        <v>71.789000000000001</v>
      </c>
      <c r="Q6" s="1">
        <v>86.016999999999996</v>
      </c>
      <c r="R6" s="1">
        <v>10.996</v>
      </c>
      <c r="S6" s="19">
        <f t="shared" ref="S6:S69" si="46">SQRT((P5-P6)^2+(Q5-Q6)^2)*1000</f>
        <v>2.8284271247395987</v>
      </c>
      <c r="T6" s="19">
        <f>SUM(S$4:S6)</f>
        <v>5.0644951022500653</v>
      </c>
      <c r="W6" s="4">
        <v>12</v>
      </c>
      <c r="X6" s="4">
        <v>4</v>
      </c>
      <c r="Y6" s="12">
        <v>0</v>
      </c>
      <c r="AA6" s="11">
        <f t="shared" si="18"/>
        <v>1.899086688393109</v>
      </c>
      <c r="AB6" s="11">
        <f t="shared" si="19"/>
        <v>1.0747606347889193E-2</v>
      </c>
      <c r="AC6" s="11">
        <f t="shared" si="20"/>
        <v>0.18038792247016236</v>
      </c>
      <c r="AD6" s="11">
        <f t="shared" si="21"/>
        <v>2.5190013090517022E-2</v>
      </c>
      <c r="AE6" s="11">
        <f t="shared" si="22"/>
        <v>0</v>
      </c>
      <c r="AF6" s="11">
        <f t="shared" si="23"/>
        <v>7.8286260534628366E-2</v>
      </c>
      <c r="AG6" s="11">
        <f t="shared" si="24"/>
        <v>0.8732915538412177</v>
      </c>
      <c r="AH6" s="11">
        <f t="shared" si="25"/>
        <v>0.90255605592259047</v>
      </c>
      <c r="AI6" s="11">
        <f t="shared" si="26"/>
        <v>2.3210415997391683E-3</v>
      </c>
      <c r="AJ6" s="11">
        <f t="shared" si="27"/>
        <v>1.0580853182786275E-3</v>
      </c>
      <c r="AK6" s="11">
        <f t="shared" si="28"/>
        <v>2.8903019921060702E-2</v>
      </c>
      <c r="AL6" s="11">
        <f t="shared" si="29"/>
        <v>0</v>
      </c>
      <c r="AM6" s="11">
        <f t="shared" si="30"/>
        <v>4.0018282474391924</v>
      </c>
      <c r="AN6" s="11">
        <f t="shared" si="31"/>
        <v>0.91773004860776675</v>
      </c>
      <c r="AO6" s="8">
        <f t="shared" si="2"/>
        <v>0</v>
      </c>
      <c r="AQ6">
        <f t="shared" si="32"/>
        <v>51.972999999999999</v>
      </c>
      <c r="AR6">
        <f>D6</f>
        <v>0.39100000000000001</v>
      </c>
      <c r="AS6">
        <f>E6</f>
        <v>4.1890000000000001</v>
      </c>
      <c r="AT6">
        <f t="shared" si="35"/>
        <v>0.872</v>
      </c>
      <c r="AU6">
        <f t="shared" si="3"/>
        <v>0</v>
      </c>
      <c r="AV6">
        <f t="shared" si="4"/>
        <v>2.5619999999999998</v>
      </c>
      <c r="AW6">
        <f>H6</f>
        <v>16.033000000000001</v>
      </c>
      <c r="AX6">
        <f t="shared" si="37"/>
        <v>23.055</v>
      </c>
      <c r="AY6">
        <f>J6</f>
        <v>7.4999999999999997E-2</v>
      </c>
      <c r="AZ6">
        <f t="shared" si="39"/>
        <v>3.5999999999999997E-2</v>
      </c>
      <c r="BA6">
        <f t="shared" si="40"/>
        <v>0.40799999999999997</v>
      </c>
      <c r="BB6">
        <f t="shared" si="41"/>
        <v>0</v>
      </c>
      <c r="BC6">
        <f t="shared" si="42"/>
        <v>99.593999999999994</v>
      </c>
      <c r="BE6">
        <f t="shared" si="6"/>
        <v>0.86506324900133158</v>
      </c>
      <c r="BF6">
        <f t="shared" si="7"/>
        <v>4.895700297999149E-3</v>
      </c>
      <c r="BG6">
        <f t="shared" si="8"/>
        <v>8.2169478226755591E-2</v>
      </c>
      <c r="BH6">
        <f t="shared" si="9"/>
        <v>1.1474439107836042E-2</v>
      </c>
      <c r="BI6">
        <f t="shared" si="10"/>
        <v>3.5660597962251545E-2</v>
      </c>
      <c r="BJ6">
        <f t="shared" si="11"/>
        <v>0</v>
      </c>
      <c r="BK6">
        <f t="shared" si="12"/>
        <v>0.3977977590536021</v>
      </c>
      <c r="BL6">
        <f t="shared" si="13"/>
        <v>0.41112819067931111</v>
      </c>
      <c r="BM6">
        <f t="shared" si="14"/>
        <v>1.0572702128919301E-3</v>
      </c>
      <c r="BN6">
        <f t="shared" si="15"/>
        <v>4.8197416618469245E-4</v>
      </c>
      <c r="BO6">
        <f t="shared" si="43"/>
        <v>1.3165770931720311E-2</v>
      </c>
      <c r="BP6">
        <f t="shared" si="44"/>
        <v>0</v>
      </c>
      <c r="BQ6">
        <f t="shared" si="45"/>
        <v>1.8228944296398841</v>
      </c>
      <c r="BR6">
        <f>IFERROR(IF(OR($V6="Total",$V6="total", $V6="TOTAL"),$X6/$BQ6,W6/(BE6*4+BF6*4+BG6*3+BH6*3+BI6*2+BJ6*3+BK6*2+BL6*2+BM6*2+BN6*2+BO6+BP6)),"NA")</f>
        <v>2.1953154183644967</v>
      </c>
    </row>
    <row r="7" spans="1:70">
      <c r="A7" t="s">
        <v>86</v>
      </c>
      <c r="B7">
        <v>552</v>
      </c>
      <c r="C7" s="1">
        <v>51.994999999999997</v>
      </c>
      <c r="D7" s="1">
        <v>0.39200000000000002</v>
      </c>
      <c r="E7" s="1">
        <v>4.2</v>
      </c>
      <c r="F7" s="1">
        <v>0.879</v>
      </c>
      <c r="G7" s="1">
        <v>2.6160000000000001</v>
      </c>
      <c r="H7" s="1">
        <v>15.977</v>
      </c>
      <c r="I7" s="1">
        <v>23.067</v>
      </c>
      <c r="J7" s="1">
        <v>8.1000000000000003E-2</v>
      </c>
      <c r="K7" s="1">
        <v>3.9E-2</v>
      </c>
      <c r="L7" s="1">
        <v>0.40100000000000002</v>
      </c>
      <c r="N7">
        <f t="shared" si="17"/>
        <v>99.647000000000006</v>
      </c>
      <c r="P7" s="1">
        <v>71.790000000000006</v>
      </c>
      <c r="Q7" s="1">
        <v>86.018000000000001</v>
      </c>
      <c r="R7" s="1">
        <v>10.996</v>
      </c>
      <c r="S7" s="19">
        <f t="shared" si="46"/>
        <v>1.4142135623798477</v>
      </c>
      <c r="T7" s="19">
        <f>SUM(S$4:S7)</f>
        <v>6.478708664629913</v>
      </c>
      <c r="W7" s="4">
        <v>12</v>
      </c>
      <c r="X7" s="4">
        <v>4</v>
      </c>
      <c r="Y7" s="12">
        <v>0</v>
      </c>
      <c r="AA7" s="11">
        <f t="shared" si="18"/>
        <v>1.8993295987207521</v>
      </c>
      <c r="AB7" s="11">
        <f t="shared" si="19"/>
        <v>1.0771912348830018E-2</v>
      </c>
      <c r="AC7" s="11">
        <f t="shared" si="20"/>
        <v>0.18080820594595745</v>
      </c>
      <c r="AD7" s="11">
        <f t="shared" si="21"/>
        <v>2.5384729120934636E-2</v>
      </c>
      <c r="AE7" s="11">
        <f t="shared" si="22"/>
        <v>0</v>
      </c>
      <c r="AF7" s="11">
        <f t="shared" si="23"/>
        <v>7.9912720017547179E-2</v>
      </c>
      <c r="AG7" s="11">
        <f t="shared" si="24"/>
        <v>0.86998437469546441</v>
      </c>
      <c r="AH7" s="11">
        <f t="shared" si="25"/>
        <v>0.90275920151091471</v>
      </c>
      <c r="AI7" s="11">
        <f t="shared" si="26"/>
        <v>2.5059847853416491E-3</v>
      </c>
      <c r="AJ7" s="11">
        <f t="shared" si="27"/>
        <v>1.1459206472437182E-3</v>
      </c>
      <c r="AK7" s="11">
        <f t="shared" si="28"/>
        <v>2.8398747207971385E-2</v>
      </c>
      <c r="AL7" s="11">
        <f t="shared" si="29"/>
        <v>0</v>
      </c>
      <c r="AM7" s="11">
        <f>IFERROR(SUM(AA7:AL7),"NA")</f>
        <v>4.0010013950009569</v>
      </c>
      <c r="AN7" s="11">
        <f t="shared" si="31"/>
        <v>0.91587223451642319</v>
      </c>
      <c r="AO7" s="8">
        <f>IFERROR(AE7/(AE7+AF7),"NA")</f>
        <v>0</v>
      </c>
      <c r="AQ7">
        <f t="shared" si="32"/>
        <v>51.994999999999997</v>
      </c>
      <c r="AR7">
        <f t="shared" si="33"/>
        <v>0.39200000000000002</v>
      </c>
      <c r="AS7">
        <f t="shared" si="34"/>
        <v>4.2</v>
      </c>
      <c r="AT7">
        <f t="shared" si="35"/>
        <v>0.879</v>
      </c>
      <c r="AU7">
        <f t="shared" si="3"/>
        <v>0</v>
      </c>
      <c r="AV7">
        <f t="shared" si="4"/>
        <v>2.6160000000000001</v>
      </c>
      <c r="AW7">
        <f t="shared" si="36"/>
        <v>15.977</v>
      </c>
      <c r="AX7">
        <f t="shared" si="37"/>
        <v>23.067</v>
      </c>
      <c r="AY7">
        <f t="shared" si="38"/>
        <v>8.1000000000000003E-2</v>
      </c>
      <c r="AZ7">
        <f t="shared" si="39"/>
        <v>3.9E-2</v>
      </c>
      <c r="BA7">
        <f t="shared" si="40"/>
        <v>0.40100000000000002</v>
      </c>
      <c r="BB7">
        <f t="shared" si="41"/>
        <v>0</v>
      </c>
      <c r="BC7">
        <f t="shared" si="42"/>
        <v>99.647000000000006</v>
      </c>
      <c r="BE7">
        <f t="shared" si="6"/>
        <v>0.86542942743009321</v>
      </c>
      <c r="BF7">
        <f t="shared" si="7"/>
        <v>4.9082212706283027E-3</v>
      </c>
      <c r="BG7">
        <f t="shared" si="8"/>
        <v>8.2385249117300913E-2</v>
      </c>
      <c r="BH7">
        <f t="shared" si="9"/>
        <v>1.1566550430949405E-2</v>
      </c>
      <c r="BI7">
        <f t="shared" si="10"/>
        <v>3.6412226490729921E-2</v>
      </c>
      <c r="BJ7">
        <f t="shared" si="11"/>
        <v>0</v>
      </c>
      <c r="BK7">
        <f t="shared" si="12"/>
        <v>0.39640833258899771</v>
      </c>
      <c r="BL7">
        <f t="shared" si="13"/>
        <v>0.41134218062891648</v>
      </c>
      <c r="BM7">
        <f t="shared" si="14"/>
        <v>1.1418518299232845E-3</v>
      </c>
      <c r="BN7">
        <f t="shared" si="15"/>
        <v>5.2213868003341685E-4</v>
      </c>
      <c r="BO7">
        <f t="shared" si="43"/>
        <v>1.2939887606911385E-2</v>
      </c>
      <c r="BP7">
        <f t="shared" si="44"/>
        <v>0</v>
      </c>
      <c r="BQ7">
        <f t="shared" si="45"/>
        <v>1.8230560660744841</v>
      </c>
      <c r="BR7">
        <f t="shared" si="16"/>
        <v>2.1946672236011691</v>
      </c>
    </row>
    <row r="8" spans="1:70">
      <c r="A8" t="s">
        <v>87</v>
      </c>
      <c r="B8">
        <v>553</v>
      </c>
      <c r="C8" s="1">
        <v>51.822000000000003</v>
      </c>
      <c r="D8" s="1">
        <v>0.38900000000000001</v>
      </c>
      <c r="E8" s="1">
        <v>4.1779999999999999</v>
      </c>
      <c r="F8" s="1">
        <v>0.88300000000000001</v>
      </c>
      <c r="G8" s="1">
        <v>2.597</v>
      </c>
      <c r="H8" s="1">
        <v>15.992000000000001</v>
      </c>
      <c r="I8" s="1">
        <v>23.024999999999999</v>
      </c>
      <c r="J8" s="1">
        <v>0.08</v>
      </c>
      <c r="K8" s="1">
        <v>3.9E-2</v>
      </c>
      <c r="L8" s="1">
        <v>0.39100000000000001</v>
      </c>
      <c r="N8">
        <f t="shared" si="17"/>
        <v>99.396000000000001</v>
      </c>
      <c r="P8" s="1">
        <v>71.792000000000002</v>
      </c>
      <c r="Q8" s="1">
        <v>86.019000000000005</v>
      </c>
      <c r="R8" s="1">
        <v>10.996</v>
      </c>
      <c r="S8" s="19">
        <f t="shared" si="46"/>
        <v>2.2360679774977563</v>
      </c>
      <c r="T8" s="19">
        <f>SUM(S$4:S8)</f>
        <v>8.7147766421276689</v>
      </c>
      <c r="W8" s="4">
        <v>12</v>
      </c>
      <c r="X8" s="4">
        <v>4</v>
      </c>
      <c r="Y8" s="12">
        <v>0</v>
      </c>
      <c r="AA8" s="11">
        <f t="shared" si="18"/>
        <v>1.8980220119964006</v>
      </c>
      <c r="AB8" s="11">
        <f t="shared" si="19"/>
        <v>1.0717775757907605E-2</v>
      </c>
      <c r="AC8" s="11">
        <f t="shared" si="20"/>
        <v>0.18033731667186498</v>
      </c>
      <c r="AD8" s="11">
        <f t="shared" si="21"/>
        <v>2.5567760119361325E-2</v>
      </c>
      <c r="AE8" s="11">
        <f t="shared" si="22"/>
        <v>0</v>
      </c>
      <c r="AF8" s="11">
        <f t="shared" si="23"/>
        <v>7.9542354869951884E-2</v>
      </c>
      <c r="AG8" s="11">
        <f t="shared" si="24"/>
        <v>0.87310669735621271</v>
      </c>
      <c r="AH8" s="11">
        <f t="shared" si="25"/>
        <v>0.90350127149505211</v>
      </c>
      <c r="AI8" s="11">
        <f t="shared" si="26"/>
        <v>2.481599649523492E-3</v>
      </c>
      <c r="AJ8" s="11">
        <f t="shared" si="27"/>
        <v>1.1489545933721526E-3</v>
      </c>
      <c r="AK8" s="11">
        <f t="shared" si="28"/>
        <v>2.7763862680864022E-2</v>
      </c>
      <c r="AL8" s="11">
        <f t="shared" si="29"/>
        <v>0</v>
      </c>
      <c r="AM8" s="11">
        <f t="shared" si="30"/>
        <v>4.0021896051905106</v>
      </c>
      <c r="AN8" s="11">
        <f t="shared" si="31"/>
        <v>0.91650403190547858</v>
      </c>
      <c r="AO8" s="8">
        <f t="shared" si="2"/>
        <v>0</v>
      </c>
      <c r="AQ8">
        <f t="shared" si="32"/>
        <v>51.822000000000003</v>
      </c>
      <c r="AR8">
        <f t="shared" si="33"/>
        <v>0.38900000000000001</v>
      </c>
      <c r="AS8">
        <f t="shared" si="34"/>
        <v>4.1779999999999999</v>
      </c>
      <c r="AT8">
        <f t="shared" si="35"/>
        <v>0.88300000000000001</v>
      </c>
      <c r="AU8">
        <f t="shared" si="3"/>
        <v>0</v>
      </c>
      <c r="AV8">
        <f t="shared" si="4"/>
        <v>2.597</v>
      </c>
      <c r="AW8">
        <f t="shared" si="36"/>
        <v>15.992000000000001</v>
      </c>
      <c r="AX8">
        <f t="shared" si="37"/>
        <v>23.024999999999999</v>
      </c>
      <c r="AY8">
        <f t="shared" si="38"/>
        <v>0.08</v>
      </c>
      <c r="AZ8">
        <f t="shared" si="39"/>
        <v>3.9E-2</v>
      </c>
      <c r="BA8">
        <f t="shared" si="40"/>
        <v>0.39100000000000001</v>
      </c>
      <c r="BB8">
        <f t="shared" si="41"/>
        <v>0</v>
      </c>
      <c r="BC8">
        <f t="shared" si="42"/>
        <v>99.396000000000001</v>
      </c>
      <c r="BE8">
        <f t="shared" si="6"/>
        <v>0.86254993342210395</v>
      </c>
      <c r="BF8">
        <f t="shared" si="7"/>
        <v>4.8706583527408408E-3</v>
      </c>
      <c r="BG8">
        <f t="shared" si="8"/>
        <v>8.1953707336210282E-2</v>
      </c>
      <c r="BH8">
        <f t="shared" si="9"/>
        <v>1.1619185472728468E-2</v>
      </c>
      <c r="BI8">
        <f t="shared" si="10"/>
        <v>3.6147764601080122E-2</v>
      </c>
      <c r="BJ8">
        <f t="shared" si="11"/>
        <v>0</v>
      </c>
      <c r="BK8">
        <f t="shared" si="12"/>
        <v>0.39678050039201679</v>
      </c>
      <c r="BL8">
        <f t="shared" si="13"/>
        <v>0.41059321580529767</v>
      </c>
      <c r="BM8">
        <f t="shared" si="14"/>
        <v>1.1277548937513922E-3</v>
      </c>
      <c r="BN8">
        <f t="shared" si="15"/>
        <v>5.2213868003341685E-4</v>
      </c>
      <c r="BO8">
        <f t="shared" si="43"/>
        <v>1.2617197142898632E-2</v>
      </c>
      <c r="BP8">
        <f t="shared" si="44"/>
        <v>0</v>
      </c>
      <c r="BQ8">
        <f t="shared" si="45"/>
        <v>1.8187820560988615</v>
      </c>
      <c r="BR8">
        <f t="shared" si="16"/>
        <v>2.2004778372263467</v>
      </c>
    </row>
    <row r="9" spans="1:70">
      <c r="A9" t="s">
        <v>88</v>
      </c>
      <c r="B9">
        <v>554</v>
      </c>
      <c r="C9" s="1">
        <v>51.908000000000001</v>
      </c>
      <c r="D9" s="1">
        <v>0.39</v>
      </c>
      <c r="E9" s="1">
        <v>4.149</v>
      </c>
      <c r="F9" s="1">
        <v>0.878</v>
      </c>
      <c r="G9" s="1">
        <v>2.581</v>
      </c>
      <c r="H9" s="1">
        <v>15.993</v>
      </c>
      <c r="I9" s="1">
        <v>22.992999999999999</v>
      </c>
      <c r="J9" s="1">
        <v>7.8E-2</v>
      </c>
      <c r="K9" s="1">
        <v>0.04</v>
      </c>
      <c r="L9" s="1">
        <v>0.39500000000000002</v>
      </c>
      <c r="N9">
        <f t="shared" si="17"/>
        <v>99.405000000000001</v>
      </c>
      <c r="P9" s="1">
        <v>71.793999999999997</v>
      </c>
      <c r="Q9" s="1">
        <v>86.02</v>
      </c>
      <c r="R9" s="1">
        <v>10.996</v>
      </c>
      <c r="S9" s="19">
        <f t="shared" si="46"/>
        <v>2.236067977491401</v>
      </c>
      <c r="T9" s="19">
        <f>SUM(S$4:S9)</f>
        <v>10.950844619619069</v>
      </c>
      <c r="W9" s="4">
        <v>12</v>
      </c>
      <c r="X9" s="4">
        <v>4</v>
      </c>
      <c r="Y9" s="12">
        <v>0</v>
      </c>
      <c r="AA9" s="11">
        <f t="shared" si="18"/>
        <v>1.9003235721859013</v>
      </c>
      <c r="AB9" s="11">
        <f t="shared" si="19"/>
        <v>1.0740533567369651E-2</v>
      </c>
      <c r="AC9" s="11">
        <f t="shared" si="20"/>
        <v>0.17900566990554456</v>
      </c>
      <c r="AD9" s="11">
        <f t="shared" si="21"/>
        <v>2.541163917723251E-2</v>
      </c>
      <c r="AE9" s="11">
        <f t="shared" si="22"/>
        <v>0</v>
      </c>
      <c r="AF9" s="11">
        <f t="shared" si="23"/>
        <v>7.901702672364469E-2</v>
      </c>
      <c r="AG9" s="11">
        <f t="shared" si="24"/>
        <v>0.87277170973045581</v>
      </c>
      <c r="AH9" s="11">
        <f t="shared" si="25"/>
        <v>0.90184303029376534</v>
      </c>
      <c r="AI9" s="11">
        <f t="shared" si="26"/>
        <v>2.4184801075075894E-3</v>
      </c>
      <c r="AJ9" s="11">
        <f t="shared" si="27"/>
        <v>1.177889186437967E-3</v>
      </c>
      <c r="AK9" s="11">
        <f t="shared" si="28"/>
        <v>2.8035377654964548E-2</v>
      </c>
      <c r="AL9" s="11">
        <f t="shared" si="29"/>
        <v>0</v>
      </c>
      <c r="AM9" s="11">
        <f t="shared" si="30"/>
        <v>4.000744928532824</v>
      </c>
      <c r="AN9" s="11">
        <f t="shared" si="31"/>
        <v>0.91698049819540473</v>
      </c>
      <c r="AO9" s="8">
        <f t="shared" si="2"/>
        <v>0</v>
      </c>
      <c r="AP9" s="13"/>
      <c r="AQ9">
        <f t="shared" si="32"/>
        <v>51.908000000000001</v>
      </c>
      <c r="AR9">
        <f t="shared" si="33"/>
        <v>0.39</v>
      </c>
      <c r="AS9">
        <f t="shared" si="34"/>
        <v>4.149</v>
      </c>
      <c r="AT9">
        <f t="shared" si="35"/>
        <v>0.878</v>
      </c>
      <c r="AU9">
        <f t="shared" si="3"/>
        <v>0</v>
      </c>
      <c r="AV9">
        <f t="shared" si="4"/>
        <v>2.581</v>
      </c>
      <c r="AW9">
        <f t="shared" si="36"/>
        <v>15.993</v>
      </c>
      <c r="AX9">
        <f t="shared" si="37"/>
        <v>22.992999999999999</v>
      </c>
      <c r="AY9">
        <f t="shared" si="38"/>
        <v>7.8E-2</v>
      </c>
      <c r="AZ9">
        <f t="shared" si="39"/>
        <v>0.04</v>
      </c>
      <c r="BA9">
        <f t="shared" si="40"/>
        <v>0.39500000000000002</v>
      </c>
      <c r="BB9">
        <f t="shared" si="41"/>
        <v>0</v>
      </c>
      <c r="BC9">
        <f t="shared" si="42"/>
        <v>99.405000000000001</v>
      </c>
      <c r="BE9">
        <f t="shared" si="6"/>
        <v>0.86398135818908128</v>
      </c>
      <c r="BF9">
        <f t="shared" si="7"/>
        <v>4.8831793253699953E-3</v>
      </c>
      <c r="BG9">
        <f t="shared" si="8"/>
        <v>8.1384856806590827E-2</v>
      </c>
      <c r="BH9">
        <f t="shared" si="9"/>
        <v>1.1553391670504638E-2</v>
      </c>
      <c r="BI9">
        <f t="shared" si="10"/>
        <v>3.5925059851901343E-2</v>
      </c>
      <c r="BJ9">
        <f t="shared" si="11"/>
        <v>0</v>
      </c>
      <c r="BK9">
        <f t="shared" si="12"/>
        <v>0.39680531157888471</v>
      </c>
      <c r="BL9">
        <f t="shared" si="13"/>
        <v>0.41002257593968339</v>
      </c>
      <c r="BM9">
        <f t="shared" si="14"/>
        <v>1.0995610214076072E-3</v>
      </c>
      <c r="BN9">
        <f t="shared" si="15"/>
        <v>5.3552685131632498E-4</v>
      </c>
      <c r="BO9">
        <f t="shared" si="43"/>
        <v>1.2746273328503732E-2</v>
      </c>
      <c r="BP9">
        <f t="shared" si="44"/>
        <v>0</v>
      </c>
      <c r="BQ9">
        <f t="shared" si="45"/>
        <v>1.8189370945632437</v>
      </c>
      <c r="BR9">
        <f t="shared" si="16"/>
        <v>2.1994960356193447</v>
      </c>
    </row>
    <row r="10" spans="1:70">
      <c r="A10" t="s">
        <v>89</v>
      </c>
      <c r="B10">
        <v>555</v>
      </c>
      <c r="C10" s="1">
        <v>51.856999999999999</v>
      </c>
      <c r="D10" s="1">
        <v>0.38600000000000001</v>
      </c>
      <c r="E10" s="1">
        <v>4.1269999999999998</v>
      </c>
      <c r="F10" s="1">
        <v>0.87</v>
      </c>
      <c r="G10" s="1">
        <v>2.6040000000000001</v>
      </c>
      <c r="H10" s="1">
        <v>16.012</v>
      </c>
      <c r="I10" s="1">
        <v>23.027999999999999</v>
      </c>
      <c r="J10" s="1">
        <v>8.4000000000000005E-2</v>
      </c>
      <c r="K10" s="1">
        <v>4.2000000000000003E-2</v>
      </c>
      <c r="L10" s="1">
        <v>0.38700000000000001</v>
      </c>
      <c r="N10">
        <f t="shared" si="17"/>
        <v>99.396999999999991</v>
      </c>
      <c r="P10" s="1">
        <v>71.796000000000006</v>
      </c>
      <c r="Q10" s="1">
        <v>86.021000000000001</v>
      </c>
      <c r="R10" s="1">
        <v>10.996</v>
      </c>
      <c r="S10" s="19">
        <f t="shared" si="46"/>
        <v>2.2360679775104666</v>
      </c>
      <c r="T10" s="19">
        <f>SUM(S$4:S10)</f>
        <v>13.186912597129535</v>
      </c>
      <c r="W10" s="4">
        <v>12</v>
      </c>
      <c r="X10" s="4">
        <v>4</v>
      </c>
      <c r="Y10" s="12">
        <v>0</v>
      </c>
      <c r="AA10" s="11">
        <f t="shared" si="18"/>
        <v>1.8992955758124102</v>
      </c>
      <c r="AB10" s="11">
        <f t="shared" si="19"/>
        <v>1.0635072695218052E-2</v>
      </c>
      <c r="AC10" s="11">
        <f t="shared" si="20"/>
        <v>0.17813519344279216</v>
      </c>
      <c r="AD10" s="11">
        <f t="shared" si="21"/>
        <v>2.5191227225283361E-2</v>
      </c>
      <c r="AE10" s="11">
        <f t="shared" si="22"/>
        <v>0</v>
      </c>
      <c r="AF10" s="11">
        <f t="shared" si="23"/>
        <v>7.9756404569639172E-2</v>
      </c>
      <c r="AG10" s="11">
        <f t="shared" si="24"/>
        <v>0.87419478845076248</v>
      </c>
      <c r="AH10" s="11">
        <f t="shared" si="25"/>
        <v>0.90361502411605243</v>
      </c>
      <c r="AI10" s="11">
        <f t="shared" si="26"/>
        <v>2.6056681915464204E-3</v>
      </c>
      <c r="AJ10" s="11">
        <f t="shared" si="27"/>
        <v>1.2373302833138201E-3</v>
      </c>
      <c r="AK10" s="11">
        <f t="shared" si="28"/>
        <v>2.747971274263113E-2</v>
      </c>
      <c r="AL10" s="11">
        <f t="shared" si="29"/>
        <v>0</v>
      </c>
      <c r="AM10" s="11">
        <f t="shared" si="30"/>
        <v>4.0021459975296496</v>
      </c>
      <c r="AN10" s="11">
        <f t="shared" si="31"/>
        <v>0.91639362144187453</v>
      </c>
      <c r="AO10" s="8">
        <f t="shared" si="2"/>
        <v>0</v>
      </c>
      <c r="AQ10">
        <f t="shared" si="32"/>
        <v>51.856999999999999</v>
      </c>
      <c r="AR10">
        <f>D10</f>
        <v>0.38600000000000001</v>
      </c>
      <c r="AS10">
        <f t="shared" si="34"/>
        <v>4.1269999999999998</v>
      </c>
      <c r="AT10">
        <f t="shared" si="35"/>
        <v>0.87</v>
      </c>
      <c r="AU10">
        <f t="shared" si="3"/>
        <v>0</v>
      </c>
      <c r="AV10">
        <f t="shared" si="4"/>
        <v>2.6040000000000005</v>
      </c>
      <c r="AW10">
        <f t="shared" si="36"/>
        <v>16.012</v>
      </c>
      <c r="AX10">
        <f t="shared" si="37"/>
        <v>23.027999999999999</v>
      </c>
      <c r="AY10">
        <f t="shared" si="38"/>
        <v>8.4000000000000005E-2</v>
      </c>
      <c r="AZ10">
        <f t="shared" si="39"/>
        <v>4.2000000000000003E-2</v>
      </c>
      <c r="BA10">
        <f t="shared" si="40"/>
        <v>0.38700000000000001</v>
      </c>
      <c r="BB10">
        <f t="shared" si="41"/>
        <v>0</v>
      </c>
      <c r="BC10">
        <f t="shared" si="42"/>
        <v>99.396999999999991</v>
      </c>
      <c r="BE10">
        <f t="shared" si="6"/>
        <v>0.8631324900133156</v>
      </c>
      <c r="BF10">
        <f t="shared" si="7"/>
        <v>4.8330954348533798E-3</v>
      </c>
      <c r="BG10">
        <f t="shared" si="8"/>
        <v>8.0953315025500197E-2</v>
      </c>
      <c r="BH10">
        <f t="shared" si="9"/>
        <v>1.1448121586946509E-2</v>
      </c>
      <c r="BI10">
        <f t="shared" si="10"/>
        <v>3.624519792884584E-2</v>
      </c>
      <c r="BJ10">
        <f t="shared" si="11"/>
        <v>0</v>
      </c>
      <c r="BK10">
        <f t="shared" si="12"/>
        <v>0.39727672412937548</v>
      </c>
      <c r="BL10">
        <f t="shared" si="13"/>
        <v>0.41064671329269903</v>
      </c>
      <c r="BM10">
        <f t="shared" si="14"/>
        <v>1.1841426384389619E-3</v>
      </c>
      <c r="BN10">
        <f t="shared" si="15"/>
        <v>5.6230319388214124E-4</v>
      </c>
      <c r="BO10">
        <f t="shared" si="43"/>
        <v>1.2488120957293531E-2</v>
      </c>
      <c r="BP10">
        <f t="shared" si="44"/>
        <v>0</v>
      </c>
      <c r="BQ10">
        <f t="shared" si="45"/>
        <v>1.8187702242011505</v>
      </c>
      <c r="BR10">
        <f t="shared" si="16"/>
        <v>2.2004681758452977</v>
      </c>
    </row>
    <row r="11" spans="1:70">
      <c r="A11" t="s">
        <v>90</v>
      </c>
      <c r="B11">
        <v>556</v>
      </c>
      <c r="C11" s="1">
        <v>51.969000000000001</v>
      </c>
      <c r="D11" s="1">
        <v>0.378</v>
      </c>
      <c r="E11" s="1">
        <v>4.1130000000000004</v>
      </c>
      <c r="F11" s="1">
        <v>0.87</v>
      </c>
      <c r="G11" s="1">
        <v>2.6150000000000002</v>
      </c>
      <c r="H11" s="1">
        <v>16</v>
      </c>
      <c r="I11" s="1">
        <v>23.055</v>
      </c>
      <c r="J11" s="1">
        <v>8.4000000000000005E-2</v>
      </c>
      <c r="K11" s="1">
        <v>0.04</v>
      </c>
      <c r="L11" s="1">
        <v>0.4</v>
      </c>
      <c r="N11">
        <f t="shared" si="17"/>
        <v>99.524000000000015</v>
      </c>
      <c r="P11" s="1">
        <v>71.796999999999997</v>
      </c>
      <c r="Q11" s="1">
        <v>86.022000000000006</v>
      </c>
      <c r="R11" s="1">
        <v>10.996</v>
      </c>
      <c r="S11" s="19">
        <f t="shared" si="46"/>
        <v>1.4142135623697993</v>
      </c>
      <c r="T11" s="19">
        <f>SUM(S$4:S11)</f>
        <v>14.601126159499334</v>
      </c>
      <c r="W11" s="4">
        <v>12</v>
      </c>
      <c r="X11" s="4">
        <v>4</v>
      </c>
      <c r="Y11" s="12">
        <v>0</v>
      </c>
      <c r="AA11" s="11">
        <f t="shared" si="18"/>
        <v>1.9008629291596415</v>
      </c>
      <c r="AB11" s="11">
        <f t="shared" si="19"/>
        <v>1.0400787684010806E-2</v>
      </c>
      <c r="AC11" s="11">
        <f t="shared" si="20"/>
        <v>0.1772944919068363</v>
      </c>
      <c r="AD11" s="11">
        <f t="shared" si="21"/>
        <v>2.5157680555388463E-2</v>
      </c>
      <c r="AE11" s="11">
        <f t="shared" si="22"/>
        <v>0</v>
      </c>
      <c r="AF11" s="11">
        <f t="shared" si="23"/>
        <v>7.9986658464102661E-2</v>
      </c>
      <c r="AG11" s="11">
        <f t="shared" si="24"/>
        <v>0.87237635789652068</v>
      </c>
      <c r="AH11" s="11">
        <f t="shared" si="25"/>
        <v>0.90346976225500431</v>
      </c>
      <c r="AI11" s="11">
        <f t="shared" si="26"/>
        <v>2.602198273630325E-3</v>
      </c>
      <c r="AJ11" s="11">
        <f t="shared" si="27"/>
        <v>1.1768405281099559E-3</v>
      </c>
      <c r="AK11" s="11">
        <f t="shared" si="28"/>
        <v>2.8364980403979848E-2</v>
      </c>
      <c r="AL11" s="11">
        <f t="shared" si="29"/>
        <v>0</v>
      </c>
      <c r="AM11" s="11">
        <f t="shared" si="30"/>
        <v>4.0016926871272256</v>
      </c>
      <c r="AN11" s="11">
        <f t="shared" si="31"/>
        <v>0.9160124268897325</v>
      </c>
      <c r="AO11" s="8">
        <f t="shared" si="2"/>
        <v>0</v>
      </c>
      <c r="AQ11">
        <f t="shared" si="32"/>
        <v>51.969000000000001</v>
      </c>
      <c r="AR11">
        <f>D11</f>
        <v>0.378</v>
      </c>
      <c r="AS11">
        <f t="shared" si="34"/>
        <v>4.1130000000000004</v>
      </c>
      <c r="AT11">
        <f t="shared" si="35"/>
        <v>0.87</v>
      </c>
      <c r="AU11">
        <f t="shared" si="3"/>
        <v>0</v>
      </c>
      <c r="AV11">
        <f t="shared" si="4"/>
        <v>2.6150000000000002</v>
      </c>
      <c r="AW11">
        <f t="shared" si="36"/>
        <v>16</v>
      </c>
      <c r="AX11">
        <f t="shared" si="37"/>
        <v>23.055</v>
      </c>
      <c r="AY11">
        <f t="shared" si="38"/>
        <v>8.4000000000000005E-2</v>
      </c>
      <c r="AZ11">
        <f t="shared" si="39"/>
        <v>0.04</v>
      </c>
      <c r="BA11">
        <f t="shared" si="40"/>
        <v>0.4</v>
      </c>
      <c r="BB11">
        <f t="shared" si="41"/>
        <v>0</v>
      </c>
      <c r="BC11">
        <f t="shared" si="42"/>
        <v>99.524000000000015</v>
      </c>
      <c r="BE11">
        <f t="shared" si="6"/>
        <v>0.86499667110519307</v>
      </c>
      <c r="BF11">
        <f t="shared" si="7"/>
        <v>4.7329276538201487E-3</v>
      </c>
      <c r="BG11">
        <f t="shared" si="8"/>
        <v>8.0678697528442533E-2</v>
      </c>
      <c r="BH11">
        <f t="shared" si="9"/>
        <v>1.1448121586946509E-2</v>
      </c>
      <c r="BI11">
        <f t="shared" si="10"/>
        <v>3.639830744390625E-2</v>
      </c>
      <c r="BJ11">
        <f t="shared" si="11"/>
        <v>0</v>
      </c>
      <c r="BK11">
        <f t="shared" si="12"/>
        <v>0.39697898988696023</v>
      </c>
      <c r="BL11">
        <f t="shared" si="13"/>
        <v>0.41112819067931111</v>
      </c>
      <c r="BM11">
        <f t="shared" si="14"/>
        <v>1.1841426384389619E-3</v>
      </c>
      <c r="BN11">
        <f t="shared" si="15"/>
        <v>5.3552685131632498E-4</v>
      </c>
      <c r="BO11">
        <f t="shared" si="43"/>
        <v>1.290761856051011E-2</v>
      </c>
      <c r="BP11">
        <f t="shared" si="44"/>
        <v>0</v>
      </c>
      <c r="BQ11">
        <f t="shared" si="45"/>
        <v>1.8209891939348455</v>
      </c>
      <c r="BR11">
        <f t="shared" si="16"/>
        <v>2.1975378549502831</v>
      </c>
    </row>
    <row r="12" spans="1:70">
      <c r="A12" t="s">
        <v>91</v>
      </c>
      <c r="B12">
        <v>557</v>
      </c>
      <c r="C12" s="1">
        <v>51.936</v>
      </c>
      <c r="D12" s="1">
        <v>0.374</v>
      </c>
      <c r="E12" s="1">
        <v>4.09</v>
      </c>
      <c r="F12" s="1">
        <v>0.85799999999999998</v>
      </c>
      <c r="G12" s="1">
        <v>2.637</v>
      </c>
      <c r="H12" s="1">
        <v>16.041</v>
      </c>
      <c r="I12" s="1">
        <v>23.01</v>
      </c>
      <c r="J12" s="1">
        <v>7.6999999999999999E-2</v>
      </c>
      <c r="K12" s="1">
        <v>3.9E-2</v>
      </c>
      <c r="L12" s="1">
        <v>0.39500000000000002</v>
      </c>
      <c r="N12">
        <f t="shared" si="17"/>
        <v>99.457000000000008</v>
      </c>
      <c r="P12" s="1">
        <v>71.799000000000007</v>
      </c>
      <c r="Q12" s="1">
        <v>86.022999999999996</v>
      </c>
      <c r="R12" s="1">
        <v>10.996</v>
      </c>
      <c r="S12" s="19">
        <f t="shared" si="46"/>
        <v>2.2360679775041112</v>
      </c>
      <c r="T12" s="19">
        <f>SUM(S$4:S12)</f>
        <v>16.837194137003443</v>
      </c>
      <c r="W12" s="4">
        <v>12</v>
      </c>
      <c r="X12" s="4">
        <v>4</v>
      </c>
      <c r="Y12" s="12">
        <v>0</v>
      </c>
      <c r="AA12" s="11">
        <f t="shared" si="18"/>
        <v>1.9008979562373127</v>
      </c>
      <c r="AB12" s="11">
        <f t="shared" si="19"/>
        <v>1.0297454886661724E-2</v>
      </c>
      <c r="AC12" s="11">
        <f t="shared" si="20"/>
        <v>0.17641832992022313</v>
      </c>
      <c r="AD12" s="11">
        <f t="shared" si="21"/>
        <v>2.482690018085314E-2</v>
      </c>
      <c r="AE12" s="11">
        <f t="shared" si="22"/>
        <v>0</v>
      </c>
      <c r="AF12" s="11">
        <f t="shared" si="23"/>
        <v>8.0712324520504336E-2</v>
      </c>
      <c r="AG12" s="11">
        <f t="shared" si="24"/>
        <v>0.87518367505775085</v>
      </c>
      <c r="AH12" s="11">
        <f t="shared" si="25"/>
        <v>0.90229588905360469</v>
      </c>
      <c r="AI12" s="11">
        <f t="shared" si="26"/>
        <v>2.3869080442950933E-3</v>
      </c>
      <c r="AJ12" s="11">
        <f t="shared" si="27"/>
        <v>1.1481697391570018E-3</v>
      </c>
      <c r="AK12" s="11">
        <f t="shared" si="28"/>
        <v>2.8028732370249505E-2</v>
      </c>
      <c r="AL12" s="11">
        <f t="shared" si="29"/>
        <v>0</v>
      </c>
      <c r="AM12" s="11">
        <f t="shared" si="30"/>
        <v>4.0021963400106122</v>
      </c>
      <c r="AN12" s="11">
        <f t="shared" si="31"/>
        <v>0.91556369672420956</v>
      </c>
      <c r="AO12" s="8">
        <f t="shared" si="2"/>
        <v>0</v>
      </c>
      <c r="AQ12">
        <f t="shared" si="32"/>
        <v>51.936</v>
      </c>
      <c r="AR12">
        <f>D12</f>
        <v>0.374</v>
      </c>
      <c r="AS12">
        <f t="shared" si="34"/>
        <v>4.09</v>
      </c>
      <c r="AT12">
        <f t="shared" si="35"/>
        <v>0.85799999999999998</v>
      </c>
      <c r="AU12">
        <f t="shared" si="3"/>
        <v>0</v>
      </c>
      <c r="AV12">
        <f t="shared" si="4"/>
        <v>2.637</v>
      </c>
      <c r="AW12">
        <f t="shared" si="36"/>
        <v>16.041</v>
      </c>
      <c r="AX12">
        <f t="shared" si="37"/>
        <v>23.01</v>
      </c>
      <c r="AY12">
        <f t="shared" si="38"/>
        <v>7.6999999999999999E-2</v>
      </c>
      <c r="AZ12">
        <f t="shared" si="39"/>
        <v>3.9E-2</v>
      </c>
      <c r="BA12">
        <f t="shared" si="40"/>
        <v>0.39500000000000002</v>
      </c>
      <c r="BB12">
        <f t="shared" si="41"/>
        <v>0</v>
      </c>
      <c r="BC12">
        <f t="shared" si="42"/>
        <v>99.457000000000008</v>
      </c>
      <c r="BE12">
        <f t="shared" si="6"/>
        <v>0.86444740346205062</v>
      </c>
      <c r="BF12">
        <f t="shared" si="7"/>
        <v>4.6828437633035331E-3</v>
      </c>
      <c r="BG12">
        <f t="shared" si="8"/>
        <v>8.0227540211847789E-2</v>
      </c>
      <c r="BH12">
        <f t="shared" si="9"/>
        <v>1.1290216461609315E-2</v>
      </c>
      <c r="BI12">
        <f t="shared" si="10"/>
        <v>3.6704526474027062E-2</v>
      </c>
      <c r="BJ12">
        <f t="shared" si="11"/>
        <v>0</v>
      </c>
      <c r="BK12">
        <f t="shared" si="12"/>
        <v>0.39799624854854554</v>
      </c>
      <c r="BL12">
        <f t="shared" si="13"/>
        <v>0.41032572836829101</v>
      </c>
      <c r="BM12">
        <f t="shared" si="14"/>
        <v>1.0854640852357149E-3</v>
      </c>
      <c r="BN12">
        <f t="shared" si="15"/>
        <v>5.2213868003341685E-4</v>
      </c>
      <c r="BO12">
        <f t="shared" si="43"/>
        <v>1.2746273328503732E-2</v>
      </c>
      <c r="BP12">
        <f t="shared" si="44"/>
        <v>0</v>
      </c>
      <c r="BQ12">
        <f t="shared" si="45"/>
        <v>1.8200283833834479</v>
      </c>
      <c r="BR12">
        <f t="shared" si="16"/>
        <v>2.1989746844334901</v>
      </c>
    </row>
    <row r="13" spans="1:70">
      <c r="A13" t="s">
        <v>92</v>
      </c>
      <c r="B13">
        <v>558</v>
      </c>
      <c r="C13" s="1">
        <v>52.039000000000001</v>
      </c>
      <c r="D13" s="1">
        <v>0.377</v>
      </c>
      <c r="E13" s="1">
        <v>4.056</v>
      </c>
      <c r="F13" s="1">
        <v>0.84499999999999997</v>
      </c>
      <c r="G13" s="1">
        <v>2.649</v>
      </c>
      <c r="H13" s="1">
        <v>16.071999999999999</v>
      </c>
      <c r="I13" s="1">
        <v>23.06</v>
      </c>
      <c r="J13" s="1">
        <v>6.8000000000000005E-2</v>
      </c>
      <c r="K13" s="1">
        <v>3.6999999999999998E-2</v>
      </c>
      <c r="L13" s="1">
        <v>0.39600000000000002</v>
      </c>
      <c r="N13">
        <f t="shared" si="17"/>
        <v>99.599000000000004</v>
      </c>
      <c r="P13" s="1">
        <v>71.8</v>
      </c>
      <c r="Q13" s="1">
        <v>86.024000000000001</v>
      </c>
      <c r="R13" s="1">
        <v>10.996</v>
      </c>
      <c r="S13" s="19">
        <f t="shared" si="46"/>
        <v>1.4142135623697993</v>
      </c>
      <c r="T13" s="19">
        <f>SUM(S$4:S13)</f>
        <v>18.251407699373242</v>
      </c>
      <c r="W13" s="4">
        <v>12</v>
      </c>
      <c r="X13" s="4">
        <v>4</v>
      </c>
      <c r="Y13" s="12">
        <v>0</v>
      </c>
      <c r="AA13" s="11">
        <f t="shared" si="18"/>
        <v>1.9019234334470378</v>
      </c>
      <c r="AB13" s="11">
        <f t="shared" si="19"/>
        <v>1.0365098351390599E-2</v>
      </c>
      <c r="AC13" s="11">
        <f t="shared" si="20"/>
        <v>0.17469968670528971</v>
      </c>
      <c r="AD13" s="11">
        <f t="shared" si="21"/>
        <v>2.4415504386899545E-2</v>
      </c>
      <c r="AE13" s="11">
        <f t="shared" si="22"/>
        <v>0</v>
      </c>
      <c r="AF13" s="11">
        <f t="shared" si="23"/>
        <v>8.0962789888159387E-2</v>
      </c>
      <c r="AG13" s="11">
        <f t="shared" si="24"/>
        <v>0.87561153540322723</v>
      </c>
      <c r="AH13" s="11">
        <f t="shared" si="25"/>
        <v>0.9029536218284111</v>
      </c>
      <c r="AI13" s="11">
        <f t="shared" si="26"/>
        <v>2.1048815287646036E-3</v>
      </c>
      <c r="AJ13" s="11">
        <f t="shared" si="27"/>
        <v>1.0877197017547971E-3</v>
      </c>
      <c r="AK13" s="11">
        <f t="shared" si="28"/>
        <v>2.8059202829084303E-2</v>
      </c>
      <c r="AL13" s="11">
        <f t="shared" si="29"/>
        <v>0</v>
      </c>
      <c r="AM13" s="11">
        <f t="shared" si="30"/>
        <v>4.0021834740700193</v>
      </c>
      <c r="AN13" s="11">
        <f t="shared" si="31"/>
        <v>0.91536173640924667</v>
      </c>
      <c r="AO13" s="8">
        <f t="shared" si="2"/>
        <v>0</v>
      </c>
      <c r="AQ13">
        <f t="shared" si="32"/>
        <v>52.039000000000001</v>
      </c>
      <c r="AR13">
        <f>D13</f>
        <v>0.377</v>
      </c>
      <c r="AS13">
        <f t="shared" si="34"/>
        <v>4.056</v>
      </c>
      <c r="AT13">
        <f t="shared" si="35"/>
        <v>0.84499999999999997</v>
      </c>
      <c r="AU13">
        <f t="shared" si="3"/>
        <v>0</v>
      </c>
      <c r="AV13">
        <f t="shared" si="4"/>
        <v>2.649</v>
      </c>
      <c r="AW13">
        <f t="shared" si="36"/>
        <v>16.071999999999999</v>
      </c>
      <c r="AX13">
        <f t="shared" si="37"/>
        <v>23.06</v>
      </c>
      <c r="AY13">
        <f t="shared" si="38"/>
        <v>6.8000000000000005E-2</v>
      </c>
      <c r="AZ13">
        <f t="shared" si="39"/>
        <v>3.6999999999999998E-2</v>
      </c>
      <c r="BA13">
        <f t="shared" si="40"/>
        <v>0.39600000000000002</v>
      </c>
      <c r="BB13">
        <f t="shared" si="41"/>
        <v>0</v>
      </c>
      <c r="BC13">
        <f t="shared" si="42"/>
        <v>99.599000000000004</v>
      </c>
      <c r="BE13">
        <f t="shared" si="6"/>
        <v>0.86616178428761659</v>
      </c>
      <c r="BF13">
        <f t="shared" si="7"/>
        <v>4.720406681190995E-3</v>
      </c>
      <c r="BG13">
        <f t="shared" si="8"/>
        <v>7.9560612004707737E-2</v>
      </c>
      <c r="BH13">
        <f t="shared" si="9"/>
        <v>1.1119152575827356E-2</v>
      </c>
      <c r="BI13">
        <f t="shared" si="10"/>
        <v>3.6871555035911142E-2</v>
      </c>
      <c r="BJ13">
        <f t="shared" si="11"/>
        <v>0</v>
      </c>
      <c r="BK13">
        <f t="shared" si="12"/>
        <v>0.3987653953414515</v>
      </c>
      <c r="BL13">
        <f t="shared" si="13"/>
        <v>0.41121735315831331</v>
      </c>
      <c r="BM13">
        <f t="shared" si="14"/>
        <v>9.5859165968868341E-4</v>
      </c>
      <c r="BN13">
        <f t="shared" si="15"/>
        <v>4.9536233746760058E-4</v>
      </c>
      <c r="BO13">
        <f t="shared" si="43"/>
        <v>1.2778542374905008E-2</v>
      </c>
      <c r="BP13">
        <f t="shared" si="44"/>
        <v>0</v>
      </c>
      <c r="BQ13">
        <f t="shared" si="45"/>
        <v>1.8226487554570796</v>
      </c>
      <c r="BR13">
        <f t="shared" si="16"/>
        <v>2.1958062199792083</v>
      </c>
    </row>
    <row r="14" spans="1:70">
      <c r="A14" t="s">
        <v>93</v>
      </c>
      <c r="B14">
        <v>559</v>
      </c>
      <c r="C14" s="1">
        <v>52.076000000000001</v>
      </c>
      <c r="D14" s="1">
        <v>0.376</v>
      </c>
      <c r="E14" s="1">
        <v>4.01</v>
      </c>
      <c r="F14" s="1">
        <v>0.84099999999999997</v>
      </c>
      <c r="G14" s="1">
        <v>2.6309999999999998</v>
      </c>
      <c r="H14" s="1">
        <v>16.093</v>
      </c>
      <c r="I14" s="1">
        <v>23.032</v>
      </c>
      <c r="J14" s="1">
        <v>8.1000000000000003E-2</v>
      </c>
      <c r="K14" s="1">
        <v>3.7999999999999999E-2</v>
      </c>
      <c r="L14" s="1">
        <v>0.38900000000000001</v>
      </c>
      <c r="N14">
        <f t="shared" si="17"/>
        <v>99.566999999999993</v>
      </c>
      <c r="P14" s="1">
        <v>71.802000000000007</v>
      </c>
      <c r="Q14" s="1">
        <v>86.025000000000006</v>
      </c>
      <c r="R14" s="1">
        <v>10.996</v>
      </c>
      <c r="S14" s="19">
        <f t="shared" si="46"/>
        <v>2.2360679775104666</v>
      </c>
      <c r="T14" s="19">
        <f>SUM(S$4:S14)</f>
        <v>20.487475676883708</v>
      </c>
      <c r="W14" s="4">
        <v>12</v>
      </c>
      <c r="X14" s="4">
        <v>4</v>
      </c>
      <c r="Y14" s="12">
        <v>0</v>
      </c>
      <c r="AA14" s="11">
        <f t="shared" si="18"/>
        <v>1.9035340823163691</v>
      </c>
      <c r="AB14" s="11">
        <f t="shared" si="19"/>
        <v>1.0339008061026358E-2</v>
      </c>
      <c r="AC14" s="11">
        <f t="shared" si="20"/>
        <v>0.17274182529787149</v>
      </c>
      <c r="AD14" s="11">
        <f t="shared" si="21"/>
        <v>2.430322677203791E-2</v>
      </c>
      <c r="AE14" s="11">
        <f t="shared" si="22"/>
        <v>0</v>
      </c>
      <c r="AF14" s="11">
        <f t="shared" si="23"/>
        <v>8.0423562445170821E-2</v>
      </c>
      <c r="AG14" s="11">
        <f t="shared" si="24"/>
        <v>0.87687464750208866</v>
      </c>
      <c r="AH14" s="11">
        <f t="shared" si="25"/>
        <v>0.90197966202023649</v>
      </c>
      <c r="AI14" s="11">
        <f t="shared" si="26"/>
        <v>2.507625716700098E-3</v>
      </c>
      <c r="AJ14" s="11">
        <f t="shared" si="27"/>
        <v>1.1172691812498525E-3</v>
      </c>
      <c r="AK14" s="11">
        <f t="shared" si="28"/>
        <v>2.7566948549799117E-2</v>
      </c>
      <c r="AL14" s="11">
        <f t="shared" si="29"/>
        <v>0</v>
      </c>
      <c r="AM14" s="11">
        <f t="shared" si="30"/>
        <v>4.001387857862551</v>
      </c>
      <c r="AN14" s="11">
        <f t="shared" si="31"/>
        <v>0.91598901825001677</v>
      </c>
      <c r="AO14" s="8">
        <f t="shared" si="2"/>
        <v>0</v>
      </c>
      <c r="AQ14">
        <f t="shared" si="32"/>
        <v>52.076000000000001</v>
      </c>
      <c r="AR14">
        <f>D14</f>
        <v>0.376</v>
      </c>
      <c r="AS14">
        <f t="shared" si="34"/>
        <v>4.01</v>
      </c>
      <c r="AT14">
        <f t="shared" si="35"/>
        <v>0.84099999999999997</v>
      </c>
      <c r="AU14">
        <f t="shared" si="3"/>
        <v>0</v>
      </c>
      <c r="AV14">
        <f t="shared" si="4"/>
        <v>2.6309999999999998</v>
      </c>
      <c r="AW14">
        <f t="shared" si="36"/>
        <v>16.093</v>
      </c>
      <c r="AX14">
        <f t="shared" si="37"/>
        <v>23.032</v>
      </c>
      <c r="AY14">
        <f t="shared" si="38"/>
        <v>8.1000000000000003E-2</v>
      </c>
      <c r="AZ14">
        <f t="shared" si="39"/>
        <v>3.7999999999999999E-2</v>
      </c>
      <c r="BA14">
        <f t="shared" si="40"/>
        <v>0.38900000000000001</v>
      </c>
      <c r="BB14">
        <f t="shared" si="41"/>
        <v>0</v>
      </c>
      <c r="BC14">
        <f t="shared" si="42"/>
        <v>99.566999999999993</v>
      </c>
      <c r="BE14">
        <f t="shared" si="6"/>
        <v>0.86677762982689754</v>
      </c>
      <c r="BF14">
        <f t="shared" si="7"/>
        <v>4.7078857085618413E-3</v>
      </c>
      <c r="BG14">
        <f t="shared" si="8"/>
        <v>7.8658297371518249E-2</v>
      </c>
      <c r="BH14">
        <f t="shared" si="9"/>
        <v>1.1066517534048291E-2</v>
      </c>
      <c r="BI14">
        <f t="shared" si="10"/>
        <v>3.6621012193085015E-2</v>
      </c>
      <c r="BJ14">
        <f t="shared" si="11"/>
        <v>0</v>
      </c>
      <c r="BK14">
        <f t="shared" si="12"/>
        <v>0.39928643026567817</v>
      </c>
      <c r="BL14">
        <f t="shared" si="13"/>
        <v>0.41071804327590083</v>
      </c>
      <c r="BM14">
        <f t="shared" si="14"/>
        <v>1.1418518299232845E-3</v>
      </c>
      <c r="BN14">
        <f t="shared" si="15"/>
        <v>5.0875050875050871E-4</v>
      </c>
      <c r="BO14">
        <f t="shared" si="43"/>
        <v>1.2552659050096081E-2</v>
      </c>
      <c r="BP14">
        <f t="shared" si="44"/>
        <v>0</v>
      </c>
      <c r="BQ14">
        <f t="shared" si="45"/>
        <v>1.8220390775644599</v>
      </c>
      <c r="BR14">
        <f t="shared" si="16"/>
        <v>2.1961043026647102</v>
      </c>
    </row>
    <row r="15" spans="1:70">
      <c r="A15" t="s">
        <v>94</v>
      </c>
      <c r="B15">
        <v>560</v>
      </c>
      <c r="C15" s="1">
        <v>52.061999999999998</v>
      </c>
      <c r="D15" s="1">
        <v>0.36</v>
      </c>
      <c r="E15" s="1">
        <v>3.9649999999999999</v>
      </c>
      <c r="F15" s="1">
        <v>0.83099999999999996</v>
      </c>
      <c r="G15" s="1">
        <v>2.653</v>
      </c>
      <c r="H15" s="1">
        <v>16.132000000000001</v>
      </c>
      <c r="I15" s="1">
        <v>23.035</v>
      </c>
      <c r="J15" s="1">
        <v>8.8999999999999996E-2</v>
      </c>
      <c r="K15" s="1">
        <v>0.04</v>
      </c>
      <c r="L15" s="1">
        <v>0.38900000000000001</v>
      </c>
      <c r="N15">
        <f t="shared" si="17"/>
        <v>99.555999999999997</v>
      </c>
      <c r="P15" s="1">
        <v>71.802999999999997</v>
      </c>
      <c r="Q15" s="1">
        <v>86.025999999999996</v>
      </c>
      <c r="R15" s="1">
        <v>10.996</v>
      </c>
      <c r="S15" s="19">
        <f t="shared" si="46"/>
        <v>1.4142135623597507</v>
      </c>
      <c r="T15" s="19">
        <f>SUM(S$4:S15)</f>
        <v>21.90168923924346</v>
      </c>
      <c r="W15" s="4">
        <v>12</v>
      </c>
      <c r="X15" s="4">
        <v>4</v>
      </c>
      <c r="Y15" s="12">
        <v>0</v>
      </c>
      <c r="AA15" s="11">
        <f t="shared" si="18"/>
        <v>1.9036642378326316</v>
      </c>
      <c r="AB15" s="11">
        <f t="shared" si="19"/>
        <v>9.9023892629626076E-3</v>
      </c>
      <c r="AC15" s="11">
        <f t="shared" si="20"/>
        <v>0.17086093869994956</v>
      </c>
      <c r="AD15" s="11">
        <f t="shared" si="21"/>
        <v>2.4022346775290995E-2</v>
      </c>
      <c r="AE15" s="11">
        <f t="shared" si="22"/>
        <v>0</v>
      </c>
      <c r="AF15" s="11">
        <f t="shared" si="23"/>
        <v>8.1123405417889316E-2</v>
      </c>
      <c r="AG15" s="11">
        <f t="shared" si="24"/>
        <v>0.87929616804781918</v>
      </c>
      <c r="AH15" s="11">
        <f t="shared" si="25"/>
        <v>0.9024014292880812</v>
      </c>
      <c r="AI15" s="11">
        <f t="shared" si="26"/>
        <v>2.7562218260177938E-3</v>
      </c>
      <c r="AJ15" s="11">
        <f t="shared" si="27"/>
        <v>1.1764695167342791E-3</v>
      </c>
      <c r="AK15" s="11">
        <f t="shared" si="28"/>
        <v>2.7576246998815109E-2</v>
      </c>
      <c r="AL15" s="11">
        <f t="shared" si="29"/>
        <v>0</v>
      </c>
      <c r="AM15" s="11">
        <f t="shared" si="30"/>
        <v>4.0027798536661923</v>
      </c>
      <c r="AN15" s="11">
        <f t="shared" si="31"/>
        <v>0.91553336931154727</v>
      </c>
      <c r="AO15" s="8">
        <f t="shared" si="2"/>
        <v>0</v>
      </c>
      <c r="AQ15">
        <f t="shared" si="32"/>
        <v>52.061999999999998</v>
      </c>
      <c r="AR15">
        <f t="shared" si="33"/>
        <v>0.36</v>
      </c>
      <c r="AS15">
        <f t="shared" si="34"/>
        <v>3.9649999999999999</v>
      </c>
      <c r="AT15">
        <f t="shared" si="35"/>
        <v>0.83099999999999996</v>
      </c>
      <c r="AU15">
        <f t="shared" si="3"/>
        <v>0</v>
      </c>
      <c r="AV15">
        <f t="shared" si="4"/>
        <v>2.653</v>
      </c>
      <c r="AW15">
        <f t="shared" si="36"/>
        <v>16.132000000000001</v>
      </c>
      <c r="AX15">
        <f t="shared" si="37"/>
        <v>23.035</v>
      </c>
      <c r="AY15">
        <f t="shared" si="38"/>
        <v>8.8999999999999996E-2</v>
      </c>
      <c r="AZ15">
        <f t="shared" si="39"/>
        <v>0.04</v>
      </c>
      <c r="BA15">
        <f t="shared" si="40"/>
        <v>0.38900000000000001</v>
      </c>
      <c r="BB15">
        <f t="shared" si="41"/>
        <v>0</v>
      </c>
      <c r="BC15">
        <f t="shared" si="42"/>
        <v>99.555999999999997</v>
      </c>
      <c r="BE15">
        <f t="shared" si="6"/>
        <v>0.86654460719041282</v>
      </c>
      <c r="BF15">
        <f t="shared" si="7"/>
        <v>4.50755014649538E-3</v>
      </c>
      <c r="BG15">
        <f t="shared" si="8"/>
        <v>7.7775598273832874E-2</v>
      </c>
      <c r="BH15">
        <f t="shared" si="9"/>
        <v>1.093492992960063E-2</v>
      </c>
      <c r="BI15">
        <f t="shared" si="10"/>
        <v>3.6927231223205841E-2</v>
      </c>
      <c r="BJ15">
        <f t="shared" si="11"/>
        <v>0</v>
      </c>
      <c r="BK15">
        <f t="shared" si="12"/>
        <v>0.40025406655352769</v>
      </c>
      <c r="BL15">
        <f t="shared" si="13"/>
        <v>0.41077154076330219</v>
      </c>
      <c r="BM15">
        <f t="shared" si="14"/>
        <v>1.2546273192984238E-3</v>
      </c>
      <c r="BN15">
        <f t="shared" si="15"/>
        <v>5.3552685131632498E-4</v>
      </c>
      <c r="BO15">
        <f t="shared" si="43"/>
        <v>1.2552659050096081E-2</v>
      </c>
      <c r="BP15">
        <f t="shared" si="44"/>
        <v>0</v>
      </c>
      <c r="BQ15">
        <f t="shared" si="45"/>
        <v>1.8220583373010881</v>
      </c>
      <c r="BR15">
        <f t="shared" si="16"/>
        <v>2.1968450579882544</v>
      </c>
    </row>
    <row r="16" spans="1:70">
      <c r="A16" t="s">
        <v>95</v>
      </c>
      <c r="B16">
        <v>561</v>
      </c>
      <c r="C16" s="1">
        <v>51.994999999999997</v>
      </c>
      <c r="D16" s="1">
        <v>0.35699999999999998</v>
      </c>
      <c r="E16" s="1">
        <v>3.9079999999999999</v>
      </c>
      <c r="F16" s="1">
        <v>0.80700000000000005</v>
      </c>
      <c r="G16" s="1">
        <v>2.6619999999999999</v>
      </c>
      <c r="H16" s="1">
        <v>16.134</v>
      </c>
      <c r="I16" s="1">
        <v>23</v>
      </c>
      <c r="J16" s="1">
        <v>7.1999999999999995E-2</v>
      </c>
      <c r="K16" s="1">
        <v>4.2000000000000003E-2</v>
      </c>
      <c r="L16" s="1">
        <v>0.39500000000000002</v>
      </c>
      <c r="N16">
        <f t="shared" si="17"/>
        <v>99.372</v>
      </c>
      <c r="P16" s="1">
        <v>71.805000000000007</v>
      </c>
      <c r="Q16" s="1">
        <v>86.028000000000006</v>
      </c>
      <c r="R16" s="1">
        <v>10.996</v>
      </c>
      <c r="S16" s="19">
        <f t="shared" si="46"/>
        <v>2.8284271247596955</v>
      </c>
      <c r="T16" s="19">
        <f>SUM(S$4:S16)</f>
        <v>24.730116364003155</v>
      </c>
      <c r="W16" s="4">
        <v>12</v>
      </c>
      <c r="X16" s="4">
        <v>4</v>
      </c>
      <c r="Y16" s="12">
        <v>0</v>
      </c>
      <c r="AA16" s="11">
        <f t="shared" si="18"/>
        <v>1.9047164226012236</v>
      </c>
      <c r="AB16" s="11">
        <f t="shared" si="19"/>
        <v>9.8379576812286894E-3</v>
      </c>
      <c r="AC16" s="11">
        <f t="shared" si="20"/>
        <v>0.16871488167955651</v>
      </c>
      <c r="AD16" s="11">
        <f t="shared" si="21"/>
        <v>2.3371532102948372E-2</v>
      </c>
      <c r="AE16" s="11">
        <f t="shared" si="22"/>
        <v>0</v>
      </c>
      <c r="AF16" s="11">
        <f t="shared" si="23"/>
        <v>8.1548544628593289E-2</v>
      </c>
      <c r="AG16" s="11">
        <f t="shared" si="24"/>
        <v>0.88102505664934783</v>
      </c>
      <c r="AH16" s="11">
        <f t="shared" si="25"/>
        <v>0.90269000591145954</v>
      </c>
      <c r="AI16" s="11">
        <f t="shared" si="26"/>
        <v>2.2338597219397406E-3</v>
      </c>
      <c r="AJ16" s="11">
        <f t="shared" si="27"/>
        <v>1.2375684185466976E-3</v>
      </c>
      <c r="AK16" s="11">
        <f t="shared" si="28"/>
        <v>2.8053166862905324E-2</v>
      </c>
      <c r="AL16" s="11">
        <f t="shared" si="29"/>
        <v>0</v>
      </c>
      <c r="AM16" s="11">
        <f t="shared" si="30"/>
        <v>4.0034289962577496</v>
      </c>
      <c r="AN16" s="11">
        <f t="shared" si="31"/>
        <v>0.91528071773386777</v>
      </c>
      <c r="AO16" s="8">
        <f t="shared" si="2"/>
        <v>0</v>
      </c>
      <c r="AQ16">
        <f t="shared" si="32"/>
        <v>51.994999999999997</v>
      </c>
      <c r="AR16">
        <f t="shared" si="33"/>
        <v>0.35699999999999998</v>
      </c>
      <c r="AS16">
        <f t="shared" si="34"/>
        <v>3.9079999999999999</v>
      </c>
      <c r="AT16">
        <f t="shared" si="35"/>
        <v>0.80700000000000005</v>
      </c>
      <c r="AU16">
        <f t="shared" si="3"/>
        <v>0</v>
      </c>
      <c r="AV16">
        <f t="shared" si="4"/>
        <v>2.6619999999999999</v>
      </c>
      <c r="AW16">
        <f t="shared" si="36"/>
        <v>16.134</v>
      </c>
      <c r="AX16">
        <f t="shared" si="37"/>
        <v>23</v>
      </c>
      <c r="AY16">
        <f t="shared" si="38"/>
        <v>7.1999999999999995E-2</v>
      </c>
      <c r="AZ16">
        <f t="shared" si="39"/>
        <v>4.2000000000000003E-2</v>
      </c>
      <c r="BA16">
        <f t="shared" si="40"/>
        <v>0.39500000000000002</v>
      </c>
      <c r="BB16">
        <f t="shared" si="41"/>
        <v>0</v>
      </c>
      <c r="BC16">
        <f t="shared" si="42"/>
        <v>99.372</v>
      </c>
      <c r="BE16">
        <f t="shared" si="6"/>
        <v>0.86542942743009321</v>
      </c>
      <c r="BF16">
        <f t="shared" si="7"/>
        <v>4.4699872286079181E-3</v>
      </c>
      <c r="BG16">
        <f t="shared" si="8"/>
        <v>7.6657512750098078E-2</v>
      </c>
      <c r="BH16">
        <f t="shared" si="9"/>
        <v>1.0619119678926245E-2</v>
      </c>
      <c r="BI16">
        <f t="shared" si="10"/>
        <v>3.7052502644618901E-2</v>
      </c>
      <c r="BJ16">
        <f t="shared" si="11"/>
        <v>0</v>
      </c>
      <c r="BK16">
        <f t="shared" si="12"/>
        <v>0.40030368892726353</v>
      </c>
      <c r="BL16">
        <f t="shared" si="13"/>
        <v>0.41014740341028649</v>
      </c>
      <c r="BM16">
        <f t="shared" si="14"/>
        <v>1.0149794043762528E-3</v>
      </c>
      <c r="BN16">
        <f t="shared" si="15"/>
        <v>5.6230319388214124E-4</v>
      </c>
      <c r="BO16">
        <f t="shared" si="43"/>
        <v>1.2746273328503732E-2</v>
      </c>
      <c r="BP16">
        <f t="shared" si="44"/>
        <v>0</v>
      </c>
      <c r="BQ16">
        <f t="shared" si="45"/>
        <v>1.8190031979966568</v>
      </c>
      <c r="BR16">
        <f t="shared" si="16"/>
        <v>2.2008916755434469</v>
      </c>
    </row>
    <row r="17" spans="1:70">
      <c r="A17" t="s">
        <v>96</v>
      </c>
      <c r="B17">
        <v>562</v>
      </c>
      <c r="C17" s="1">
        <v>52.055</v>
      </c>
      <c r="D17" s="1">
        <v>0.35699999999999998</v>
      </c>
      <c r="E17" s="1">
        <v>3.851</v>
      </c>
      <c r="F17" s="1">
        <v>0.78600000000000003</v>
      </c>
      <c r="G17" s="1">
        <v>2.6640000000000001</v>
      </c>
      <c r="H17" s="1">
        <v>16.155999999999999</v>
      </c>
      <c r="I17" s="1">
        <v>22.983000000000001</v>
      </c>
      <c r="J17" s="1">
        <v>8.2000000000000003E-2</v>
      </c>
      <c r="K17" s="1">
        <v>3.6999999999999998E-2</v>
      </c>
      <c r="L17" s="1">
        <v>0.375</v>
      </c>
      <c r="N17">
        <f t="shared" si="17"/>
        <v>99.346000000000004</v>
      </c>
      <c r="P17" s="1">
        <v>71.807000000000002</v>
      </c>
      <c r="Q17" s="1">
        <v>86.028999999999996</v>
      </c>
      <c r="R17" s="1">
        <v>10.996</v>
      </c>
      <c r="S17" s="19">
        <f t="shared" si="46"/>
        <v>2.236067977491401</v>
      </c>
      <c r="T17" s="19">
        <f>SUM(S$4:S17)</f>
        <v>26.966184341494557</v>
      </c>
      <c r="W17" s="4">
        <v>12</v>
      </c>
      <c r="X17" s="4">
        <v>4</v>
      </c>
      <c r="Y17" s="12">
        <v>0</v>
      </c>
      <c r="AA17" s="11">
        <f t="shared" si="18"/>
        <v>1.9069650435109038</v>
      </c>
      <c r="AB17" s="11">
        <f t="shared" si="19"/>
        <v>9.838219040340419E-3</v>
      </c>
      <c r="AC17" s="11">
        <f t="shared" si="20"/>
        <v>0.16625851333053188</v>
      </c>
      <c r="AD17" s="11">
        <f t="shared" si="21"/>
        <v>2.276395571042842E-2</v>
      </c>
      <c r="AE17" s="11">
        <f t="shared" si="22"/>
        <v>0</v>
      </c>
      <c r="AF17" s="11">
        <f t="shared" si="23"/>
        <v>8.1611981336047829E-2</v>
      </c>
      <c r="AG17" s="11">
        <f t="shared" si="24"/>
        <v>0.88224984239029758</v>
      </c>
      <c r="AH17" s="11">
        <f t="shared" si="25"/>
        <v>0.9020467637527757</v>
      </c>
      <c r="AI17" s="11">
        <f t="shared" si="26"/>
        <v>2.5441856047086066E-3</v>
      </c>
      <c r="AJ17" s="11">
        <f t="shared" si="27"/>
        <v>1.090267808630636E-3</v>
      </c>
      <c r="AK17" s="11">
        <f t="shared" si="28"/>
        <v>2.6633460887218584E-2</v>
      </c>
      <c r="AL17" s="11">
        <f t="shared" si="29"/>
        <v>0</v>
      </c>
      <c r="AM17" s="11">
        <f t="shared" si="30"/>
        <v>4.0020022333718828</v>
      </c>
      <c r="AN17" s="11">
        <f t="shared" si="31"/>
        <v>0.91532813176422811</v>
      </c>
      <c r="AO17" s="8">
        <f t="shared" si="2"/>
        <v>0</v>
      </c>
      <c r="AQ17">
        <f t="shared" si="32"/>
        <v>52.055</v>
      </c>
      <c r="AR17">
        <f t="shared" si="33"/>
        <v>0.35699999999999998</v>
      </c>
      <c r="AS17">
        <f t="shared" si="34"/>
        <v>3.851</v>
      </c>
      <c r="AT17">
        <f t="shared" si="35"/>
        <v>0.78600000000000003</v>
      </c>
      <c r="AU17">
        <f t="shared" si="3"/>
        <v>0</v>
      </c>
      <c r="AV17">
        <f t="shared" si="4"/>
        <v>2.6640000000000001</v>
      </c>
      <c r="AW17">
        <f t="shared" si="36"/>
        <v>16.155999999999999</v>
      </c>
      <c r="AX17">
        <f t="shared" si="37"/>
        <v>22.983000000000001</v>
      </c>
      <c r="AY17">
        <f t="shared" si="38"/>
        <v>8.2000000000000003E-2</v>
      </c>
      <c r="AZ17">
        <f t="shared" si="39"/>
        <v>3.6999999999999998E-2</v>
      </c>
      <c r="BA17">
        <f t="shared" si="40"/>
        <v>0.375</v>
      </c>
      <c r="BB17">
        <f t="shared" si="41"/>
        <v>0</v>
      </c>
      <c r="BC17">
        <f t="shared" si="42"/>
        <v>99.346000000000004</v>
      </c>
      <c r="BE17">
        <f t="shared" si="6"/>
        <v>0.86642809587217051</v>
      </c>
      <c r="BF17">
        <f t="shared" si="7"/>
        <v>4.4699872286079181E-3</v>
      </c>
      <c r="BG17">
        <f t="shared" si="8"/>
        <v>7.5539427226363282E-2</v>
      </c>
      <c r="BH17">
        <f t="shared" si="9"/>
        <v>1.0342785709586157E-2</v>
      </c>
      <c r="BI17">
        <f t="shared" si="10"/>
        <v>3.708034073826625E-2</v>
      </c>
      <c r="BJ17">
        <f t="shared" si="11"/>
        <v>0</v>
      </c>
      <c r="BK17">
        <f t="shared" si="12"/>
        <v>0.40084953503835807</v>
      </c>
      <c r="BL17">
        <f t="shared" si="13"/>
        <v>0.40984425098167893</v>
      </c>
      <c r="BM17">
        <f t="shared" si="14"/>
        <v>1.1559487660951771E-3</v>
      </c>
      <c r="BN17">
        <f t="shared" si="15"/>
        <v>4.9536233746760058E-4</v>
      </c>
      <c r="BO17">
        <f t="shared" si="43"/>
        <v>1.2100892400478227E-2</v>
      </c>
      <c r="BP17">
        <f t="shared" si="44"/>
        <v>0</v>
      </c>
      <c r="BQ17">
        <f t="shared" si="45"/>
        <v>1.8183066262990721</v>
      </c>
      <c r="BR17">
        <f t="shared" si="16"/>
        <v>2.2009501453104425</v>
      </c>
    </row>
    <row r="18" spans="1:70">
      <c r="A18" t="s">
        <v>97</v>
      </c>
      <c r="B18">
        <v>563</v>
      </c>
      <c r="C18" s="1">
        <v>52.091999999999999</v>
      </c>
      <c r="D18" s="1">
        <v>0.34899999999999998</v>
      </c>
      <c r="E18" s="1">
        <v>3.7789999999999999</v>
      </c>
      <c r="F18" s="1">
        <v>0.77200000000000002</v>
      </c>
      <c r="G18" s="1">
        <v>2.6829999999999998</v>
      </c>
      <c r="H18" s="1">
        <v>16.196999999999999</v>
      </c>
      <c r="I18" s="1">
        <v>22.963999999999999</v>
      </c>
      <c r="J18" s="1">
        <v>8.5000000000000006E-2</v>
      </c>
      <c r="K18" s="1">
        <v>3.7999999999999999E-2</v>
      </c>
      <c r="L18" s="1">
        <v>0.38200000000000001</v>
      </c>
      <c r="N18">
        <f t="shared" si="17"/>
        <v>99.340999999999994</v>
      </c>
      <c r="P18" s="1">
        <v>71.808999999999997</v>
      </c>
      <c r="Q18" s="1">
        <v>86.03</v>
      </c>
      <c r="R18" s="1">
        <v>10.996</v>
      </c>
      <c r="S18" s="19">
        <f t="shared" si="46"/>
        <v>2.2360679774977563</v>
      </c>
      <c r="T18" s="19">
        <f>SUM(S$4:S18)</f>
        <v>29.202252318992315</v>
      </c>
      <c r="W18" s="4">
        <v>12</v>
      </c>
      <c r="X18" s="4">
        <v>4</v>
      </c>
      <c r="Y18" s="12">
        <v>0</v>
      </c>
      <c r="AA18" s="11">
        <f t="shared" si="18"/>
        <v>1.9084968628650198</v>
      </c>
      <c r="AB18" s="11">
        <f t="shared" si="19"/>
        <v>9.6186436565217168E-3</v>
      </c>
      <c r="AC18" s="11">
        <f t="shared" si="20"/>
        <v>0.16316514953068817</v>
      </c>
      <c r="AD18" s="11">
        <f t="shared" si="21"/>
        <v>2.2360557304716415E-2</v>
      </c>
      <c r="AE18" s="11">
        <f t="shared" si="22"/>
        <v>0</v>
      </c>
      <c r="AF18" s="11">
        <f t="shared" si="23"/>
        <v>8.2201645447942923E-2</v>
      </c>
      <c r="AG18" s="11">
        <f t="shared" si="24"/>
        <v>0.88457052570765649</v>
      </c>
      <c r="AH18" s="11">
        <f t="shared" si="25"/>
        <v>0.90138434507250687</v>
      </c>
      <c r="AI18" s="11">
        <f t="shared" si="26"/>
        <v>2.6375093116766551E-3</v>
      </c>
      <c r="AJ18" s="11">
        <f t="shared" si="27"/>
        <v>1.1198379961582245E-3</v>
      </c>
      <c r="AK18" s="11">
        <f t="shared" si="28"/>
        <v>2.713312633573579E-2</v>
      </c>
      <c r="AL18" s="11">
        <f t="shared" si="29"/>
        <v>0</v>
      </c>
      <c r="AM18" s="11">
        <f t="shared" si="30"/>
        <v>4.0026882032286242</v>
      </c>
      <c r="AN18" s="11">
        <f t="shared" si="31"/>
        <v>0.91497309510917557</v>
      </c>
      <c r="AO18" s="8">
        <f t="shared" si="2"/>
        <v>0</v>
      </c>
      <c r="AQ18">
        <f t="shared" si="32"/>
        <v>52.091999999999999</v>
      </c>
      <c r="AR18">
        <f t="shared" si="33"/>
        <v>0.34899999999999998</v>
      </c>
      <c r="AS18">
        <f t="shared" si="34"/>
        <v>3.7789999999999999</v>
      </c>
      <c r="AT18">
        <f t="shared" si="35"/>
        <v>0.77200000000000002</v>
      </c>
      <c r="AU18">
        <f t="shared" si="3"/>
        <v>0</v>
      </c>
      <c r="AV18">
        <f t="shared" si="4"/>
        <v>2.6829999999999998</v>
      </c>
      <c r="AW18">
        <f t="shared" si="36"/>
        <v>16.196999999999999</v>
      </c>
      <c r="AX18">
        <f t="shared" si="37"/>
        <v>22.963999999999999</v>
      </c>
      <c r="AY18">
        <f t="shared" si="38"/>
        <v>8.5000000000000006E-2</v>
      </c>
      <c r="AZ18">
        <f t="shared" si="39"/>
        <v>3.7999999999999999E-2</v>
      </c>
      <c r="BA18">
        <f t="shared" si="40"/>
        <v>0.38200000000000001</v>
      </c>
      <c r="BB18">
        <f t="shared" si="41"/>
        <v>0</v>
      </c>
      <c r="BC18">
        <f t="shared" si="42"/>
        <v>99.340999999999994</v>
      </c>
      <c r="BE18">
        <f t="shared" si="6"/>
        <v>0.86704394141145136</v>
      </c>
      <c r="BF18">
        <f t="shared" si="7"/>
        <v>4.369819447574687E-3</v>
      </c>
      <c r="BG18">
        <f t="shared" si="8"/>
        <v>7.4127108670066694E-2</v>
      </c>
      <c r="BH18">
        <f t="shared" si="9"/>
        <v>1.0158563063359431E-2</v>
      </c>
      <c r="BI18">
        <f t="shared" si="10"/>
        <v>3.7344802627916042E-2</v>
      </c>
      <c r="BJ18">
        <f t="shared" si="11"/>
        <v>0</v>
      </c>
      <c r="BK18">
        <f t="shared" si="12"/>
        <v>0.40186679369994338</v>
      </c>
      <c r="BL18">
        <f t="shared" si="13"/>
        <v>0.4095054335614704</v>
      </c>
      <c r="BM18">
        <f t="shared" si="14"/>
        <v>1.1982395746108542E-3</v>
      </c>
      <c r="BN18">
        <f t="shared" si="15"/>
        <v>5.0875050875050871E-4</v>
      </c>
      <c r="BO18">
        <f t="shared" si="43"/>
        <v>1.2326775725287153E-2</v>
      </c>
      <c r="BP18">
        <f t="shared" si="44"/>
        <v>0</v>
      </c>
      <c r="BQ18">
        <f t="shared" si="45"/>
        <v>1.8184502282904305</v>
      </c>
      <c r="BR18">
        <f t="shared" si="16"/>
        <v>2.2011535652486063</v>
      </c>
    </row>
    <row r="19" spans="1:70">
      <c r="A19" t="s">
        <v>98</v>
      </c>
      <c r="B19">
        <v>564</v>
      </c>
      <c r="C19" s="1">
        <v>52.146999999999998</v>
      </c>
      <c r="D19" s="1">
        <v>0.33600000000000002</v>
      </c>
      <c r="E19" s="1">
        <v>3.7160000000000002</v>
      </c>
      <c r="F19" s="1">
        <v>0.749</v>
      </c>
      <c r="G19" s="1">
        <v>2.6789999999999998</v>
      </c>
      <c r="H19" s="1">
        <v>16.201000000000001</v>
      </c>
      <c r="I19" s="1">
        <v>22.969000000000001</v>
      </c>
      <c r="J19" s="1">
        <v>7.6999999999999999E-2</v>
      </c>
      <c r="K19" s="1">
        <v>3.9E-2</v>
      </c>
      <c r="L19" s="1">
        <v>0.375</v>
      </c>
      <c r="N19">
        <f t="shared" si="17"/>
        <v>99.287999999999997</v>
      </c>
      <c r="P19" s="1">
        <v>71.81</v>
      </c>
      <c r="Q19" s="1">
        <v>86.031999999999996</v>
      </c>
      <c r="R19" s="1">
        <v>10.996</v>
      </c>
      <c r="S19" s="19">
        <f t="shared" si="46"/>
        <v>2.2360679774977563</v>
      </c>
      <c r="T19" s="19">
        <f>SUM(S$4:S19)</f>
        <v>31.438320296490073</v>
      </c>
      <c r="W19" s="4">
        <v>12</v>
      </c>
      <c r="X19" s="4">
        <v>4</v>
      </c>
      <c r="Y19" s="12">
        <v>0</v>
      </c>
      <c r="AA19" s="11">
        <f t="shared" si="18"/>
        <v>1.9111302112214053</v>
      </c>
      <c r="AB19" s="11">
        <f t="shared" si="19"/>
        <v>9.2633530576868416E-3</v>
      </c>
      <c r="AC19" s="11">
        <f t="shared" si="20"/>
        <v>0.16049693658543659</v>
      </c>
      <c r="AD19" s="11">
        <f t="shared" si="21"/>
        <v>2.1701395984839528E-2</v>
      </c>
      <c r="AE19" s="11">
        <f t="shared" si="22"/>
        <v>0</v>
      </c>
      <c r="AF19" s="11">
        <f t="shared" si="23"/>
        <v>8.2105657382607625E-2</v>
      </c>
      <c r="AG19" s="11">
        <f t="shared" si="24"/>
        <v>0.88507532845431858</v>
      </c>
      <c r="AH19" s="11">
        <f t="shared" si="25"/>
        <v>0.90187238957765847</v>
      </c>
      <c r="AI19" s="11">
        <f t="shared" si="26"/>
        <v>2.3900463966461363E-3</v>
      </c>
      <c r="AJ19" s="11">
        <f t="shared" si="27"/>
        <v>1.1496793746910946E-3</v>
      </c>
      <c r="AK19" s="11">
        <f t="shared" si="28"/>
        <v>2.664454280095788E-2</v>
      </c>
      <c r="AL19" s="11">
        <f t="shared" si="29"/>
        <v>0</v>
      </c>
      <c r="AM19" s="11">
        <f t="shared" si="30"/>
        <v>4.0018295408362476</v>
      </c>
      <c r="AN19" s="11">
        <f t="shared" si="31"/>
        <v>0.91510828005829792</v>
      </c>
      <c r="AO19" s="8">
        <f t="shared" si="2"/>
        <v>0</v>
      </c>
      <c r="AQ19">
        <f t="shared" si="32"/>
        <v>52.146999999999998</v>
      </c>
      <c r="AR19">
        <f t="shared" si="33"/>
        <v>0.33600000000000002</v>
      </c>
      <c r="AS19">
        <f t="shared" si="34"/>
        <v>3.7160000000000002</v>
      </c>
      <c r="AT19">
        <f t="shared" si="35"/>
        <v>0.749</v>
      </c>
      <c r="AU19">
        <f t="shared" si="3"/>
        <v>0</v>
      </c>
      <c r="AV19">
        <f t="shared" si="4"/>
        <v>2.6789999999999994</v>
      </c>
      <c r="AW19">
        <f t="shared" si="36"/>
        <v>16.201000000000001</v>
      </c>
      <c r="AX19">
        <f t="shared" si="37"/>
        <v>22.969000000000001</v>
      </c>
      <c r="AY19">
        <f t="shared" si="38"/>
        <v>7.6999999999999999E-2</v>
      </c>
      <c r="AZ19">
        <f t="shared" si="39"/>
        <v>3.9E-2</v>
      </c>
      <c r="BA19">
        <f t="shared" si="40"/>
        <v>0.375</v>
      </c>
      <c r="BB19">
        <f t="shared" si="41"/>
        <v>0</v>
      </c>
      <c r="BC19">
        <f t="shared" si="42"/>
        <v>99.287999999999997</v>
      </c>
      <c r="BE19">
        <f t="shared" si="6"/>
        <v>0.86795938748335555</v>
      </c>
      <c r="BF19">
        <f t="shared" si="7"/>
        <v>4.2070468033956884E-3</v>
      </c>
      <c r="BG19">
        <f t="shared" si="8"/>
        <v>7.2891329933307186E-2</v>
      </c>
      <c r="BH19">
        <f t="shared" si="9"/>
        <v>9.8559115731298112E-3</v>
      </c>
      <c r="BI19">
        <f t="shared" si="10"/>
        <v>3.7289126440621344E-2</v>
      </c>
      <c r="BJ19">
        <f t="shared" si="11"/>
        <v>0</v>
      </c>
      <c r="BK19">
        <f t="shared" si="12"/>
        <v>0.40196603844741519</v>
      </c>
      <c r="BL19">
        <f t="shared" si="13"/>
        <v>0.40959459604047266</v>
      </c>
      <c r="BM19">
        <f t="shared" si="14"/>
        <v>1.0854640852357149E-3</v>
      </c>
      <c r="BN19">
        <f t="shared" si="15"/>
        <v>5.2213868003341685E-4</v>
      </c>
      <c r="BO19">
        <f t="shared" si="43"/>
        <v>1.2100892400478227E-2</v>
      </c>
      <c r="BP19">
        <f t="shared" si="44"/>
        <v>0</v>
      </c>
      <c r="BQ19">
        <f t="shared" si="45"/>
        <v>1.8174719318874448</v>
      </c>
      <c r="BR19">
        <f t="shared" si="16"/>
        <v>2.2018659384083845</v>
      </c>
    </row>
    <row r="20" spans="1:70">
      <c r="A20" t="s">
        <v>99</v>
      </c>
      <c r="B20">
        <v>565</v>
      </c>
      <c r="C20" s="1">
        <v>52.188000000000002</v>
      </c>
      <c r="D20" s="1">
        <v>0.32600000000000001</v>
      </c>
      <c r="E20" s="1">
        <v>3.6360000000000001</v>
      </c>
      <c r="F20" s="1">
        <v>0.71299999999999997</v>
      </c>
      <c r="G20" s="1">
        <v>2.681</v>
      </c>
      <c r="H20" s="1">
        <v>16.268000000000001</v>
      </c>
      <c r="I20" s="1">
        <v>22.96</v>
      </c>
      <c r="J20" s="1">
        <v>8.7999999999999995E-2</v>
      </c>
      <c r="K20" s="1">
        <v>4.1000000000000002E-2</v>
      </c>
      <c r="L20" s="1">
        <v>0.377</v>
      </c>
      <c r="N20">
        <f t="shared" si="17"/>
        <v>99.278000000000006</v>
      </c>
      <c r="P20" s="1">
        <v>71.811999999999998</v>
      </c>
      <c r="Q20" s="1">
        <v>86.033000000000001</v>
      </c>
      <c r="R20" s="1">
        <v>10.996</v>
      </c>
      <c r="S20" s="19">
        <f t="shared" si="46"/>
        <v>2.2360679774977563</v>
      </c>
      <c r="T20" s="19">
        <f>SUM(S$4:S20)</f>
        <v>33.67438827398783</v>
      </c>
      <c r="W20" s="4">
        <v>12</v>
      </c>
      <c r="X20" s="4">
        <v>4</v>
      </c>
      <c r="Y20" s="12">
        <v>0</v>
      </c>
      <c r="AA20" s="11">
        <f t="shared" si="18"/>
        <v>1.912777559687157</v>
      </c>
      <c r="AB20" s="11">
        <f t="shared" si="19"/>
        <v>8.9883381910036923E-3</v>
      </c>
      <c r="AC20" s="11">
        <f t="shared" si="20"/>
        <v>0.15705355877033339</v>
      </c>
      <c r="AD20" s="11">
        <f t="shared" si="21"/>
        <v>2.0659901608291377E-2</v>
      </c>
      <c r="AE20" s="11">
        <f t="shared" si="22"/>
        <v>0</v>
      </c>
      <c r="AF20" s="11">
        <f t="shared" si="23"/>
        <v>8.2173171334329415E-2</v>
      </c>
      <c r="AG20" s="11">
        <f t="shared" si="24"/>
        <v>0.88880285665785963</v>
      </c>
      <c r="AH20" s="11">
        <f t="shared" si="25"/>
        <v>0.90158723152732378</v>
      </c>
      <c r="AI20" s="11">
        <f t="shared" si="26"/>
        <v>2.7316883082622208E-3</v>
      </c>
      <c r="AJ20" s="11">
        <f t="shared" si="27"/>
        <v>1.2087287581660753E-3</v>
      </c>
      <c r="AK20" s="11">
        <f t="shared" si="28"/>
        <v>2.6788674179600642E-2</v>
      </c>
      <c r="AL20" s="11">
        <f t="shared" si="29"/>
        <v>0</v>
      </c>
      <c r="AM20" s="11">
        <f t="shared" si="30"/>
        <v>4.0027717090223263</v>
      </c>
      <c r="AN20" s="11">
        <f t="shared" si="31"/>
        <v>0.91537054575461618</v>
      </c>
      <c r="AO20" s="8">
        <f t="shared" si="2"/>
        <v>0</v>
      </c>
      <c r="AQ20">
        <f t="shared" si="32"/>
        <v>52.188000000000002</v>
      </c>
      <c r="AR20">
        <f t="shared" si="33"/>
        <v>0.32600000000000001</v>
      </c>
      <c r="AS20">
        <f t="shared" si="34"/>
        <v>3.6360000000000001</v>
      </c>
      <c r="AT20">
        <f t="shared" si="35"/>
        <v>0.71299999999999997</v>
      </c>
      <c r="AU20">
        <f t="shared" si="3"/>
        <v>0</v>
      </c>
      <c r="AV20">
        <f t="shared" si="4"/>
        <v>2.681</v>
      </c>
      <c r="AW20">
        <f t="shared" si="36"/>
        <v>16.268000000000001</v>
      </c>
      <c r="AX20">
        <f t="shared" si="37"/>
        <v>22.96</v>
      </c>
      <c r="AY20">
        <f t="shared" si="38"/>
        <v>8.7999999999999995E-2</v>
      </c>
      <c r="AZ20">
        <f t="shared" si="39"/>
        <v>4.1000000000000002E-2</v>
      </c>
      <c r="BA20">
        <f t="shared" si="40"/>
        <v>0.377</v>
      </c>
      <c r="BB20">
        <f t="shared" si="41"/>
        <v>0</v>
      </c>
      <c r="BC20">
        <f t="shared" si="42"/>
        <v>99.278000000000006</v>
      </c>
      <c r="BE20">
        <f t="shared" si="6"/>
        <v>0.86864181091877501</v>
      </c>
      <c r="BF20">
        <f t="shared" si="7"/>
        <v>4.0818370771041499E-3</v>
      </c>
      <c r="BG20">
        <f t="shared" si="8"/>
        <v>7.1322087092977646E-2</v>
      </c>
      <c r="BH20">
        <f t="shared" si="9"/>
        <v>9.3821961971182304E-3</v>
      </c>
      <c r="BI20">
        <f t="shared" si="10"/>
        <v>3.73169645342687E-2</v>
      </c>
      <c r="BJ20">
        <f t="shared" si="11"/>
        <v>0</v>
      </c>
      <c r="BK20">
        <f t="shared" si="12"/>
        <v>0.40362838796756684</v>
      </c>
      <c r="BL20">
        <f t="shared" si="13"/>
        <v>0.40943410357826865</v>
      </c>
      <c r="BM20">
        <f t="shared" si="14"/>
        <v>1.2405303831265313E-3</v>
      </c>
      <c r="BN20">
        <f t="shared" si="15"/>
        <v>5.4891502259923311E-4</v>
      </c>
      <c r="BO20">
        <f t="shared" si="43"/>
        <v>1.2165430493280777E-2</v>
      </c>
      <c r="BP20">
        <f t="shared" si="44"/>
        <v>0</v>
      </c>
      <c r="BQ20">
        <f t="shared" si="45"/>
        <v>1.8177622632650856</v>
      </c>
      <c r="BR20">
        <f t="shared" si="16"/>
        <v>2.2020325704377326</v>
      </c>
    </row>
    <row r="21" spans="1:70">
      <c r="A21" t="s">
        <v>100</v>
      </c>
      <c r="B21">
        <v>566</v>
      </c>
      <c r="C21" s="1">
        <v>52.167000000000002</v>
      </c>
      <c r="D21" s="1">
        <v>0.317</v>
      </c>
      <c r="E21" s="1">
        <v>3.5859999999999999</v>
      </c>
      <c r="F21" s="1">
        <v>0.68300000000000005</v>
      </c>
      <c r="G21" s="1">
        <v>2.714</v>
      </c>
      <c r="H21" s="1">
        <v>16.248999999999999</v>
      </c>
      <c r="I21" s="1">
        <v>22.913</v>
      </c>
      <c r="J21" s="1">
        <v>8.5000000000000006E-2</v>
      </c>
      <c r="K21" s="1">
        <v>4.3999999999999997E-2</v>
      </c>
      <c r="L21" s="1">
        <v>0.371</v>
      </c>
      <c r="N21">
        <f t="shared" si="17"/>
        <v>99.128999999999976</v>
      </c>
      <c r="P21" s="1">
        <v>71.813000000000002</v>
      </c>
      <c r="Q21" s="1">
        <v>86.034000000000006</v>
      </c>
      <c r="R21" s="1">
        <v>10.996</v>
      </c>
      <c r="S21" s="19">
        <f t="shared" si="46"/>
        <v>1.4142135623798477</v>
      </c>
      <c r="T21" s="19">
        <f>SUM(S$4:S21)</f>
        <v>35.08860183636768</v>
      </c>
      <c r="W21" s="4">
        <v>12</v>
      </c>
      <c r="X21" s="4">
        <v>4</v>
      </c>
      <c r="Y21" s="12">
        <v>0</v>
      </c>
      <c r="AA21" s="11">
        <f t="shared" si="18"/>
        <v>1.914774462270975</v>
      </c>
      <c r="AB21" s="11">
        <f t="shared" si="19"/>
        <v>8.7528405449662089E-3</v>
      </c>
      <c r="AC21" s="11">
        <f t="shared" si="20"/>
        <v>0.15511798067590535</v>
      </c>
      <c r="AD21" s="11">
        <f t="shared" si="21"/>
        <v>1.9819257157031013E-2</v>
      </c>
      <c r="AE21" s="11">
        <f t="shared" si="22"/>
        <v>0</v>
      </c>
      <c r="AF21" s="11">
        <f t="shared" si="23"/>
        <v>8.3304992094026725E-2</v>
      </c>
      <c r="AG21" s="11">
        <f t="shared" si="24"/>
        <v>0.88904934581951556</v>
      </c>
      <c r="AH21" s="11">
        <f t="shared" si="25"/>
        <v>0.90104353282377703</v>
      </c>
      <c r="AI21" s="11">
        <f t="shared" si="26"/>
        <v>2.6423804495525867E-3</v>
      </c>
      <c r="AJ21" s="11">
        <f t="shared" si="27"/>
        <v>1.2990492747221294E-3</v>
      </c>
      <c r="AK21" s="11">
        <f t="shared" si="28"/>
        <v>2.6400474314238063E-2</v>
      </c>
      <c r="AL21" s="11">
        <f t="shared" si="29"/>
        <v>0</v>
      </c>
      <c r="AM21" s="11">
        <f t="shared" si="30"/>
        <v>4.0022043154247093</v>
      </c>
      <c r="AN21" s="11">
        <f t="shared" si="31"/>
        <v>0.91432650748205546</v>
      </c>
      <c r="AO21" s="8">
        <f t="shared" si="2"/>
        <v>0</v>
      </c>
      <c r="AQ21">
        <f t="shared" si="32"/>
        <v>52.167000000000002</v>
      </c>
      <c r="AR21">
        <f t="shared" si="33"/>
        <v>0.317</v>
      </c>
      <c r="AS21">
        <f t="shared" si="34"/>
        <v>3.5859999999999999</v>
      </c>
      <c r="AT21">
        <f t="shared" si="35"/>
        <v>0.68300000000000005</v>
      </c>
      <c r="AU21">
        <f t="shared" si="3"/>
        <v>0</v>
      </c>
      <c r="AV21">
        <f t="shared" si="4"/>
        <v>2.714</v>
      </c>
      <c r="AW21">
        <f t="shared" si="36"/>
        <v>16.248999999999999</v>
      </c>
      <c r="AX21">
        <f t="shared" si="37"/>
        <v>22.913</v>
      </c>
      <c r="AY21">
        <f t="shared" si="38"/>
        <v>8.5000000000000006E-2</v>
      </c>
      <c r="AZ21">
        <f t="shared" si="39"/>
        <v>4.3999999999999997E-2</v>
      </c>
      <c r="BA21">
        <f t="shared" si="40"/>
        <v>0.371</v>
      </c>
      <c r="BB21">
        <f t="shared" si="41"/>
        <v>0</v>
      </c>
      <c r="BC21">
        <f t="shared" si="42"/>
        <v>99.128999999999976</v>
      </c>
      <c r="BE21">
        <f t="shared" si="6"/>
        <v>0.86829227696404798</v>
      </c>
      <c r="BF21">
        <f t="shared" si="7"/>
        <v>3.9691483234417652E-3</v>
      </c>
      <c r="BG21">
        <f t="shared" si="8"/>
        <v>7.0341310317771674E-2</v>
      </c>
      <c r="BH21">
        <f t="shared" si="9"/>
        <v>8.987433383775249E-3</v>
      </c>
      <c r="BI21">
        <f t="shared" si="10"/>
        <v>3.7776293079449921E-2</v>
      </c>
      <c r="BJ21">
        <f t="shared" si="11"/>
        <v>0</v>
      </c>
      <c r="BK21">
        <f t="shared" si="12"/>
        <v>0.40315697541707601</v>
      </c>
      <c r="BL21">
        <f t="shared" si="13"/>
        <v>0.40859597627564759</v>
      </c>
      <c r="BM21">
        <f t="shared" si="14"/>
        <v>1.1982395746108542E-3</v>
      </c>
      <c r="BN21">
        <f t="shared" si="15"/>
        <v>5.890795364479574E-4</v>
      </c>
      <c r="BO21">
        <f t="shared" si="43"/>
        <v>1.1971816214873126E-2</v>
      </c>
      <c r="BP21">
        <f t="shared" si="44"/>
        <v>0</v>
      </c>
      <c r="BQ21">
        <f t="shared" si="45"/>
        <v>1.8148785490871422</v>
      </c>
      <c r="BR21">
        <f t="shared" si="16"/>
        <v>2.205218810612843</v>
      </c>
    </row>
    <row r="22" spans="1:70">
      <c r="A22" t="s">
        <v>101</v>
      </c>
      <c r="B22">
        <v>567</v>
      </c>
      <c r="C22" s="1">
        <v>53.148000000000003</v>
      </c>
      <c r="D22" s="1">
        <v>0.30499999999999999</v>
      </c>
      <c r="E22" s="1">
        <v>3.5030000000000001</v>
      </c>
      <c r="F22" s="1">
        <v>0.61699999999999999</v>
      </c>
      <c r="G22" s="1">
        <v>2.746</v>
      </c>
      <c r="H22" s="1">
        <v>16.684999999999999</v>
      </c>
      <c r="I22" s="1">
        <v>22.838999999999999</v>
      </c>
      <c r="J22" s="1">
        <v>8.5999999999999993E-2</v>
      </c>
      <c r="K22" s="1">
        <v>4.2999999999999997E-2</v>
      </c>
      <c r="L22" s="1">
        <v>0.37</v>
      </c>
      <c r="N22">
        <f t="shared" si="17"/>
        <v>100.34200000000001</v>
      </c>
      <c r="P22" s="1">
        <v>71.814999999999998</v>
      </c>
      <c r="Q22" s="1">
        <v>86.034999999999997</v>
      </c>
      <c r="R22" s="1">
        <v>10.996</v>
      </c>
      <c r="S22" s="19">
        <f t="shared" si="46"/>
        <v>2.236067977491401</v>
      </c>
      <c r="T22" s="19">
        <f>SUM(S$4:S22)</f>
        <v>37.324669813859082</v>
      </c>
      <c r="W22" s="4">
        <v>12</v>
      </c>
      <c r="X22" s="4">
        <v>4</v>
      </c>
      <c r="Y22" s="12">
        <v>0</v>
      </c>
      <c r="AA22" s="11">
        <f t="shared" si="18"/>
        <v>1.9235357678860314</v>
      </c>
      <c r="AB22" s="11">
        <f t="shared" si="19"/>
        <v>8.3038820081801929E-3</v>
      </c>
      <c r="AC22" s="11">
        <f t="shared" si="20"/>
        <v>0.14941134325579389</v>
      </c>
      <c r="AD22" s="11">
        <f t="shared" si="21"/>
        <v>1.7654011645162247E-2</v>
      </c>
      <c r="AE22" s="11">
        <f t="shared" si="22"/>
        <v>0</v>
      </c>
      <c r="AF22" s="11">
        <f t="shared" si="23"/>
        <v>8.3110001995113592E-2</v>
      </c>
      <c r="AG22" s="11">
        <f t="shared" si="24"/>
        <v>0.90015441247547567</v>
      </c>
      <c r="AH22" s="11">
        <f t="shared" si="25"/>
        <v>0.88558954133987222</v>
      </c>
      <c r="AI22" s="11">
        <f t="shared" si="26"/>
        <v>2.6361277241586157E-3</v>
      </c>
      <c r="AJ22" s="11">
        <f t="shared" si="27"/>
        <v>1.2517943283671877E-3</v>
      </c>
      <c r="AK22" s="11">
        <f t="shared" si="28"/>
        <v>2.5961579994309338E-2</v>
      </c>
      <c r="AL22" s="11">
        <f t="shared" si="29"/>
        <v>0</v>
      </c>
      <c r="AM22" s="11">
        <f t="shared" si="30"/>
        <v>3.9976084626524644</v>
      </c>
      <c r="AN22" s="11">
        <f t="shared" si="31"/>
        <v>0.91547542983149466</v>
      </c>
      <c r="AO22" s="8">
        <f t="shared" si="2"/>
        <v>0</v>
      </c>
      <c r="AQ22">
        <f t="shared" si="32"/>
        <v>53.148000000000003</v>
      </c>
      <c r="AR22">
        <f t="shared" si="33"/>
        <v>0.30499999999999999</v>
      </c>
      <c r="AS22">
        <f t="shared" si="34"/>
        <v>3.5030000000000001</v>
      </c>
      <c r="AT22">
        <f t="shared" si="35"/>
        <v>0.61699999999999999</v>
      </c>
      <c r="AU22">
        <f t="shared" si="3"/>
        <v>0</v>
      </c>
      <c r="AV22">
        <f t="shared" si="4"/>
        <v>2.746</v>
      </c>
      <c r="AW22">
        <f t="shared" si="36"/>
        <v>16.684999999999999</v>
      </c>
      <c r="AX22">
        <f t="shared" si="37"/>
        <v>22.838999999999999</v>
      </c>
      <c r="AY22">
        <f t="shared" si="38"/>
        <v>8.5999999999999993E-2</v>
      </c>
      <c r="AZ22">
        <f t="shared" si="39"/>
        <v>4.2999999999999997E-2</v>
      </c>
      <c r="BA22">
        <f t="shared" si="40"/>
        <v>0.37</v>
      </c>
      <c r="BB22">
        <f t="shared" si="41"/>
        <v>0</v>
      </c>
      <c r="BC22">
        <f t="shared" si="42"/>
        <v>100.34200000000001</v>
      </c>
      <c r="BE22">
        <f t="shared" si="6"/>
        <v>0.8846205059920107</v>
      </c>
      <c r="BF22">
        <f t="shared" si="7"/>
        <v>3.8188966518919189E-3</v>
      </c>
      <c r="BG22">
        <f t="shared" si="8"/>
        <v>6.8713220870929778E-2</v>
      </c>
      <c r="BH22">
        <f t="shared" si="9"/>
        <v>8.118955194420685E-3</v>
      </c>
      <c r="BI22">
        <f t="shared" si="10"/>
        <v>3.8221702577807472E-2</v>
      </c>
      <c r="BJ22">
        <f t="shared" si="11"/>
        <v>0</v>
      </c>
      <c r="BK22">
        <f t="shared" si="12"/>
        <v>0.41397465289149565</v>
      </c>
      <c r="BL22">
        <f t="shared" si="13"/>
        <v>0.4072763715864145</v>
      </c>
      <c r="BM22">
        <f t="shared" si="14"/>
        <v>1.2123365107827465E-3</v>
      </c>
      <c r="BN22">
        <f t="shared" si="15"/>
        <v>5.7569136516504927E-4</v>
      </c>
      <c r="BO22">
        <f t="shared" si="43"/>
        <v>1.1939547168471849E-2</v>
      </c>
      <c r="BP22">
        <f t="shared" si="44"/>
        <v>0</v>
      </c>
      <c r="BQ22">
        <f t="shared" si="45"/>
        <v>1.8384718808093905</v>
      </c>
      <c r="BR22">
        <f t="shared" si="16"/>
        <v>2.1744191490666207</v>
      </c>
    </row>
    <row r="23" spans="1:70" s="2" customFormat="1">
      <c r="A23" s="2" t="s">
        <v>102</v>
      </c>
      <c r="B23" s="2">
        <v>568</v>
      </c>
      <c r="C23" s="3">
        <v>56.207999999999998</v>
      </c>
      <c r="D23" s="3">
        <v>0.28399999999999997</v>
      </c>
      <c r="E23" s="3">
        <v>3.2330000000000001</v>
      </c>
      <c r="F23" s="3">
        <v>0.47499999999999998</v>
      </c>
      <c r="G23" s="3">
        <v>2.7069999999999999</v>
      </c>
      <c r="H23" s="3">
        <v>17.36</v>
      </c>
      <c r="I23" s="3">
        <v>21.091999999999999</v>
      </c>
      <c r="J23" s="3">
        <v>8.1000000000000003E-2</v>
      </c>
      <c r="K23" s="3">
        <v>4.3999999999999997E-2</v>
      </c>
      <c r="L23" s="3">
        <v>0.35799999999999998</v>
      </c>
      <c r="M23" s="3"/>
      <c r="N23" s="2">
        <f t="shared" si="17"/>
        <v>101.842</v>
      </c>
      <c r="P23" s="3">
        <v>71.816000000000003</v>
      </c>
      <c r="Q23" s="3">
        <v>86.036000000000001</v>
      </c>
      <c r="R23" s="3">
        <v>10.996</v>
      </c>
      <c r="S23" s="20">
        <f t="shared" si="46"/>
        <v>1.4142135623798477</v>
      </c>
      <c r="T23" s="20">
        <f>SUM(S$4:S23)</f>
        <v>38.738883376238931</v>
      </c>
      <c r="V23" s="3"/>
      <c r="W23" s="21">
        <v>12</v>
      </c>
      <c r="X23" s="21">
        <v>4</v>
      </c>
      <c r="Y23" s="22">
        <v>0</v>
      </c>
      <c r="AA23" s="23">
        <f t="shared" si="18"/>
        <v>1.9801805211713481</v>
      </c>
      <c r="AB23" s="23">
        <f t="shared" si="19"/>
        <v>7.5264985424295808E-3</v>
      </c>
      <c r="AC23" s="23">
        <f t="shared" si="20"/>
        <v>0.1342277928835969</v>
      </c>
      <c r="AD23" s="23">
        <f t="shared" si="21"/>
        <v>1.3229552860691279E-2</v>
      </c>
      <c r="AE23" s="23">
        <f t="shared" si="22"/>
        <v>0</v>
      </c>
      <c r="AF23" s="23">
        <f t="shared" si="23"/>
        <v>7.975066759082601E-2</v>
      </c>
      <c r="AG23" s="23">
        <f t="shared" si="24"/>
        <v>0.91166196492551377</v>
      </c>
      <c r="AH23" s="23">
        <f t="shared" si="25"/>
        <v>0.79609788240503498</v>
      </c>
      <c r="AI23" s="23">
        <f t="shared" si="26"/>
        <v>2.4168312503702509E-3</v>
      </c>
      <c r="AJ23" s="23">
        <f t="shared" si="27"/>
        <v>1.2468393843505041E-3</v>
      </c>
      <c r="AK23" s="23">
        <f t="shared" si="28"/>
        <v>2.4451512799836057E-2</v>
      </c>
      <c r="AL23" s="23">
        <f t="shared" si="29"/>
        <v>0</v>
      </c>
      <c r="AM23" s="23">
        <f t="shared" si="30"/>
        <v>3.9507900638139972</v>
      </c>
      <c r="AN23" s="23">
        <f t="shared" si="31"/>
        <v>0.91955855213544335</v>
      </c>
      <c r="AO23" s="24">
        <f t="shared" si="2"/>
        <v>0</v>
      </c>
      <c r="AQ23" s="2">
        <f t="shared" si="32"/>
        <v>56.207999999999998</v>
      </c>
      <c r="AR23" s="2">
        <f t="shared" si="33"/>
        <v>0.28399999999999997</v>
      </c>
      <c r="AS23" s="2">
        <f t="shared" si="34"/>
        <v>3.2330000000000001</v>
      </c>
      <c r="AT23" s="2">
        <f t="shared" si="35"/>
        <v>0.47499999999999998</v>
      </c>
      <c r="AU23" s="2">
        <f t="shared" si="3"/>
        <v>0</v>
      </c>
      <c r="AV23" s="2">
        <f t="shared" si="4"/>
        <v>2.7069999999999999</v>
      </c>
      <c r="AW23" s="2">
        <f t="shared" si="36"/>
        <v>17.36</v>
      </c>
      <c r="AX23" s="2">
        <f t="shared" si="37"/>
        <v>21.091999999999999</v>
      </c>
      <c r="AY23" s="2">
        <f t="shared" si="38"/>
        <v>8.1000000000000003E-2</v>
      </c>
      <c r="AZ23" s="2">
        <f t="shared" si="39"/>
        <v>4.3999999999999997E-2</v>
      </c>
      <c r="BA23" s="2">
        <f t="shared" si="40"/>
        <v>0.35799999999999998</v>
      </c>
      <c r="BB23" s="2">
        <f t="shared" si="41"/>
        <v>0</v>
      </c>
      <c r="BC23" s="2">
        <f t="shared" si="42"/>
        <v>101.842</v>
      </c>
      <c r="BE23" s="2">
        <f t="shared" si="6"/>
        <v>0.93555259653794942</v>
      </c>
      <c r="BF23" s="2">
        <f t="shared" si="7"/>
        <v>3.5559562266796883E-3</v>
      </c>
      <c r="BG23" s="2">
        <f t="shared" si="8"/>
        <v>6.3417026284817588E-2</v>
      </c>
      <c r="BH23" s="2">
        <f t="shared" si="9"/>
        <v>6.2504112112638979E-3</v>
      </c>
      <c r="BI23" s="2">
        <f t="shared" si="10"/>
        <v>3.7678859751684203E-2</v>
      </c>
      <c r="BJ23" s="2">
        <f t="shared" si="11"/>
        <v>0</v>
      </c>
      <c r="BK23" s="2">
        <f t="shared" si="12"/>
        <v>0.43072220402735184</v>
      </c>
      <c r="BL23" s="2">
        <f t="shared" si="13"/>
        <v>0.37612300142303318</v>
      </c>
      <c r="BM23" s="2">
        <f t="shared" si="14"/>
        <v>1.1418518299232845E-3</v>
      </c>
      <c r="BN23" s="2">
        <f t="shared" si="15"/>
        <v>5.890795364479574E-4</v>
      </c>
      <c r="BO23" s="2">
        <f t="shared" si="43"/>
        <v>1.1552318611656547E-2</v>
      </c>
      <c r="BP23" s="2">
        <f t="shared" si="44"/>
        <v>0</v>
      </c>
      <c r="BQ23" s="2">
        <f t="shared" si="45"/>
        <v>1.8665833054408079</v>
      </c>
      <c r="BR23" s="2">
        <f t="shared" si="16"/>
        <v>2.1165891992594399</v>
      </c>
    </row>
    <row r="24" spans="1:70">
      <c r="A24" t="s">
        <v>103</v>
      </c>
      <c r="B24">
        <v>569</v>
      </c>
      <c r="C24" s="1">
        <v>34.865000000000002</v>
      </c>
      <c r="D24" s="1">
        <v>0.13200000000000001</v>
      </c>
      <c r="E24" s="1">
        <v>1.1970000000000001</v>
      </c>
      <c r="F24" s="1">
        <v>0.156</v>
      </c>
      <c r="G24" s="1">
        <v>1.8979999999999999</v>
      </c>
      <c r="H24" s="1">
        <v>6.1619999999999999</v>
      </c>
      <c r="I24" s="1">
        <v>7.944</v>
      </c>
      <c r="J24" s="1">
        <v>3.7999999999999999E-2</v>
      </c>
      <c r="K24" s="1">
        <v>4.5999999999999999E-2</v>
      </c>
      <c r="L24" s="1">
        <v>0.17499999999999999</v>
      </c>
      <c r="N24">
        <f t="shared" si="17"/>
        <v>52.613</v>
      </c>
      <c r="P24" s="1">
        <v>71.817999999999998</v>
      </c>
      <c r="Q24" s="1">
        <v>86.037000000000006</v>
      </c>
      <c r="R24" s="1">
        <v>10.996</v>
      </c>
      <c r="S24" s="19">
        <f t="shared" si="46"/>
        <v>2.2360679774977563</v>
      </c>
      <c r="T24" s="19">
        <f>SUM(S$4:S24)</f>
        <v>40.974951353736685</v>
      </c>
      <c r="W24" s="4">
        <v>12</v>
      </c>
      <c r="X24" s="4">
        <v>4</v>
      </c>
      <c r="Y24" s="12">
        <v>0</v>
      </c>
      <c r="AA24" s="11">
        <f t="shared" si="18"/>
        <v>2.2799486801914899</v>
      </c>
      <c r="AB24" s="11">
        <f t="shared" si="19"/>
        <v>6.4934772502795697E-3</v>
      </c>
      <c r="AC24" s="11">
        <f t="shared" si="20"/>
        <v>9.2248570550956005E-2</v>
      </c>
      <c r="AD24" s="11">
        <f t="shared" si="21"/>
        <v>8.0650099024705754E-3</v>
      </c>
      <c r="AE24" s="11">
        <f t="shared" si="22"/>
        <v>0</v>
      </c>
      <c r="AF24" s="11">
        <f t="shared" si="23"/>
        <v>0.10379370861471234</v>
      </c>
      <c r="AG24" s="11">
        <f t="shared" si="24"/>
        <v>0.60066808804400829</v>
      </c>
      <c r="AH24" s="11">
        <f t="shared" si="25"/>
        <v>0.55656602513164144</v>
      </c>
      <c r="AI24" s="11">
        <f t="shared" si="26"/>
        <v>2.1046198195886355E-3</v>
      </c>
      <c r="AJ24" s="11">
        <f t="shared" si="27"/>
        <v>2.4196046894197918E-3</v>
      </c>
      <c r="AK24" s="11">
        <f t="shared" si="28"/>
        <v>2.2186536273902723E-2</v>
      </c>
      <c r="AL24" s="11">
        <f t="shared" si="29"/>
        <v>0</v>
      </c>
      <c r="AM24" s="11">
        <f t="shared" si="30"/>
        <v>3.6744943204684688</v>
      </c>
      <c r="AN24" s="11">
        <f t="shared" si="31"/>
        <v>0.85266240255041725</v>
      </c>
      <c r="AO24" s="8">
        <f t="shared" si="2"/>
        <v>0</v>
      </c>
      <c r="AQ24">
        <f t="shared" si="32"/>
        <v>34.865000000000002</v>
      </c>
      <c r="AR24">
        <f t="shared" si="33"/>
        <v>0.13200000000000001</v>
      </c>
      <c r="AS24">
        <f t="shared" si="34"/>
        <v>1.1970000000000001</v>
      </c>
      <c r="AT24">
        <f t="shared" si="35"/>
        <v>0.156</v>
      </c>
      <c r="AU24">
        <f t="shared" si="3"/>
        <v>0</v>
      </c>
      <c r="AV24">
        <f t="shared" si="4"/>
        <v>1.8979999999999999</v>
      </c>
      <c r="AW24">
        <f t="shared" si="36"/>
        <v>6.1619999999999999</v>
      </c>
      <c r="AX24">
        <f t="shared" si="37"/>
        <v>7.944</v>
      </c>
      <c r="AY24">
        <f t="shared" si="38"/>
        <v>3.7999999999999999E-2</v>
      </c>
      <c r="AZ24">
        <f t="shared" si="39"/>
        <v>4.5999999999999999E-2</v>
      </c>
      <c r="BA24">
        <f t="shared" si="40"/>
        <v>0.17499999999999999</v>
      </c>
      <c r="BB24">
        <f t="shared" si="41"/>
        <v>0</v>
      </c>
      <c r="BC24">
        <f t="shared" si="42"/>
        <v>52.613</v>
      </c>
      <c r="BE24">
        <f t="shared" si="6"/>
        <v>0.58030958721704395</v>
      </c>
      <c r="BF24">
        <f t="shared" si="7"/>
        <v>1.6527683870483059E-3</v>
      </c>
      <c r="BG24">
        <f t="shared" si="8"/>
        <v>2.3479795998430759E-2</v>
      </c>
      <c r="BH24">
        <f t="shared" si="9"/>
        <v>2.052766629383512E-3</v>
      </c>
      <c r="BI24">
        <f t="shared" si="10"/>
        <v>2.6418350871332333E-2</v>
      </c>
      <c r="BJ24">
        <f t="shared" si="11"/>
        <v>0</v>
      </c>
      <c r="BK24">
        <f t="shared" si="12"/>
        <v>0.15288653348021555</v>
      </c>
      <c r="BL24">
        <f t="shared" si="13"/>
        <v>0.14166134663875288</v>
      </c>
      <c r="BM24">
        <f t="shared" si="14"/>
        <v>5.3568357453191121E-4</v>
      </c>
      <c r="BN24">
        <f t="shared" si="15"/>
        <v>6.1585587901377367E-4</v>
      </c>
      <c r="BO24">
        <f t="shared" si="43"/>
        <v>5.6470831202231724E-3</v>
      </c>
      <c r="BP24">
        <f t="shared" si="44"/>
        <v>0</v>
      </c>
      <c r="BQ24">
        <f t="shared" si="45"/>
        <v>0.93525977179597619</v>
      </c>
      <c r="BR24">
        <f t="shared" si="16"/>
        <v>3.9288488944759705</v>
      </c>
    </row>
    <row r="25" spans="1:70">
      <c r="A25" t="s">
        <v>104</v>
      </c>
      <c r="B25">
        <v>570</v>
      </c>
      <c r="C25" s="1">
        <v>16.266999999999999</v>
      </c>
      <c r="D25" s="1">
        <v>5.1999999999999998E-2</v>
      </c>
      <c r="E25" s="1">
        <v>0.89</v>
      </c>
      <c r="F25" s="1">
        <v>4.7E-2</v>
      </c>
      <c r="G25" s="1">
        <v>2.1589999999999998</v>
      </c>
      <c r="H25" s="1">
        <v>6.4660000000000002</v>
      </c>
      <c r="I25" s="1">
        <v>2.1059999999999999</v>
      </c>
      <c r="J25" s="1">
        <v>3.3000000000000002E-2</v>
      </c>
      <c r="K25" s="1">
        <v>7.3999999999999996E-2</v>
      </c>
      <c r="L25" s="1">
        <v>0.182</v>
      </c>
      <c r="N25">
        <f t="shared" si="17"/>
        <v>28.276000000000003</v>
      </c>
      <c r="P25" s="1">
        <v>71.819999999999993</v>
      </c>
      <c r="Q25" s="1">
        <v>86.037999999999997</v>
      </c>
      <c r="R25" s="1">
        <v>10.996</v>
      </c>
      <c r="S25" s="19">
        <f t="shared" si="46"/>
        <v>2.236067977491401</v>
      </c>
      <c r="T25" s="19">
        <f>SUM(S$4:S25)</f>
        <v>43.211019331228087</v>
      </c>
      <c r="W25" s="4">
        <v>12</v>
      </c>
      <c r="X25" s="4">
        <v>4</v>
      </c>
      <c r="Y25" s="12">
        <v>0</v>
      </c>
      <c r="AA25" s="11">
        <f t="shared" si="18"/>
        <v>2.024704861633956</v>
      </c>
      <c r="AB25" s="11">
        <f t="shared" si="19"/>
        <v>4.8688410071272932E-3</v>
      </c>
      <c r="AC25" s="11">
        <f t="shared" si="20"/>
        <v>0.13054924319075101</v>
      </c>
      <c r="AD25" s="11">
        <f t="shared" si="21"/>
        <v>4.6248432908378928E-3</v>
      </c>
      <c r="AE25" s="11">
        <f t="shared" si="22"/>
        <v>0</v>
      </c>
      <c r="AF25" s="11">
        <f t="shared" si="23"/>
        <v>0.22472237760731001</v>
      </c>
      <c r="AG25" s="11">
        <f t="shared" si="24"/>
        <v>1.1996855363802743</v>
      </c>
      <c r="AH25" s="11">
        <f t="shared" si="25"/>
        <v>0.28083722966733032</v>
      </c>
      <c r="AI25" s="11">
        <f t="shared" si="26"/>
        <v>3.4787470913906914E-3</v>
      </c>
      <c r="AJ25" s="11">
        <f t="shared" si="27"/>
        <v>7.4086173208453877E-3</v>
      </c>
      <c r="AK25" s="11">
        <f t="shared" si="28"/>
        <v>4.3917913856596338E-2</v>
      </c>
      <c r="AL25" s="11">
        <f t="shared" si="29"/>
        <v>0</v>
      </c>
      <c r="AM25" s="11">
        <f t="shared" si="30"/>
        <v>3.924798211046419</v>
      </c>
      <c r="AN25" s="11">
        <f t="shared" si="31"/>
        <v>0.84223453450338759</v>
      </c>
      <c r="AO25" s="8">
        <f t="shared" si="2"/>
        <v>0</v>
      </c>
      <c r="AQ25">
        <f t="shared" si="32"/>
        <v>16.266999999999999</v>
      </c>
      <c r="AR25">
        <f t="shared" si="33"/>
        <v>5.1999999999999998E-2</v>
      </c>
      <c r="AS25">
        <f t="shared" si="34"/>
        <v>0.89</v>
      </c>
      <c r="AT25">
        <f t="shared" si="35"/>
        <v>4.7E-2</v>
      </c>
      <c r="AU25">
        <f t="shared" si="3"/>
        <v>0</v>
      </c>
      <c r="AV25">
        <f t="shared" si="4"/>
        <v>2.1589999999999998</v>
      </c>
      <c r="AW25">
        <f t="shared" si="36"/>
        <v>6.4660000000000002</v>
      </c>
      <c r="AX25">
        <f t="shared" si="37"/>
        <v>2.1059999999999999</v>
      </c>
      <c r="AY25">
        <f t="shared" si="38"/>
        <v>3.3000000000000002E-2</v>
      </c>
      <c r="AZ25">
        <f t="shared" si="39"/>
        <v>7.3999999999999996E-2</v>
      </c>
      <c r="BA25">
        <f t="shared" si="40"/>
        <v>0.182</v>
      </c>
      <c r="BB25">
        <f t="shared" si="41"/>
        <v>0</v>
      </c>
      <c r="BC25">
        <f t="shared" si="42"/>
        <v>28.276000000000003</v>
      </c>
      <c r="BE25">
        <f t="shared" si="6"/>
        <v>0.27075565912117178</v>
      </c>
      <c r="BF25">
        <f t="shared" si="7"/>
        <v>6.5109057671599929E-4</v>
      </c>
      <c r="BG25">
        <f t="shared" si="8"/>
        <v>1.7457826598666144E-2</v>
      </c>
      <c r="BH25">
        <f t="shared" si="9"/>
        <v>6.1846174090400682E-4</v>
      </c>
      <c r="BI25">
        <f t="shared" si="10"/>
        <v>3.005122209231112E-2</v>
      </c>
      <c r="BJ25">
        <f t="shared" si="11"/>
        <v>0</v>
      </c>
      <c r="BK25">
        <f t="shared" si="12"/>
        <v>0.16042913428806779</v>
      </c>
      <c r="BL25">
        <f t="shared" si="13"/>
        <v>3.7555236155741883E-2</v>
      </c>
      <c r="BM25">
        <f t="shared" si="14"/>
        <v>4.6519889367244925E-4</v>
      </c>
      <c r="BN25">
        <f t="shared" si="15"/>
        <v>9.9072467493520116E-4</v>
      </c>
      <c r="BO25">
        <f t="shared" si="43"/>
        <v>5.8729664450320991E-3</v>
      </c>
      <c r="BP25">
        <f t="shared" si="44"/>
        <v>0</v>
      </c>
      <c r="BQ25">
        <f t="shared" si="45"/>
        <v>0.52484752058721851</v>
      </c>
      <c r="BR25">
        <f t="shared" si="16"/>
        <v>7.4779779976005463</v>
      </c>
    </row>
    <row r="26" spans="1:70" s="2" customFormat="1">
      <c r="A26" s="2" t="s">
        <v>105</v>
      </c>
      <c r="B26" s="2">
        <v>571</v>
      </c>
      <c r="C26" s="3">
        <v>32.659999999999997</v>
      </c>
      <c r="D26" s="3">
        <v>2.1000000000000001E-2</v>
      </c>
      <c r="E26" s="3">
        <v>0.67</v>
      </c>
      <c r="F26" s="3">
        <v>2.1000000000000001E-2</v>
      </c>
      <c r="G26" s="3">
        <v>8.6329999999999991</v>
      </c>
      <c r="H26" s="3">
        <v>37.341000000000001</v>
      </c>
      <c r="I26" s="3">
        <v>0.36199999999999999</v>
      </c>
      <c r="J26" s="3">
        <v>0.113</v>
      </c>
      <c r="K26" s="3">
        <v>0.28599999999999998</v>
      </c>
      <c r="L26" s="3">
        <v>9.9000000000000005E-2</v>
      </c>
      <c r="M26" s="3"/>
      <c r="N26" s="2">
        <f t="shared" si="17"/>
        <v>80.206000000000003</v>
      </c>
      <c r="P26" s="3">
        <v>71.822000000000003</v>
      </c>
      <c r="Q26" s="3">
        <v>86.039000000000001</v>
      </c>
      <c r="R26" s="3">
        <v>10.996</v>
      </c>
      <c r="S26" s="20">
        <f t="shared" si="46"/>
        <v>2.2360679775104666</v>
      </c>
      <c r="T26" s="20">
        <f>SUM(S$4:S26)</f>
        <v>45.447087308738553</v>
      </c>
      <c r="V26" s="3"/>
      <c r="W26" s="21">
        <v>12</v>
      </c>
      <c r="X26" s="21">
        <v>4</v>
      </c>
      <c r="Y26" s="22">
        <v>0</v>
      </c>
      <c r="AA26" s="23">
        <f t="shared" si="18"/>
        <v>1.5044631824572861</v>
      </c>
      <c r="AB26" s="23">
        <f t="shared" si="19"/>
        <v>7.2770049203309186E-4</v>
      </c>
      <c r="AC26" s="23">
        <f t="shared" si="20"/>
        <v>3.6372259357356752E-2</v>
      </c>
      <c r="AD26" s="23">
        <f t="shared" si="21"/>
        <v>7.6476778073182323E-4</v>
      </c>
      <c r="AE26" s="23">
        <f t="shared" si="22"/>
        <v>0</v>
      </c>
      <c r="AF26" s="23">
        <f t="shared" si="23"/>
        <v>0.33255734506718249</v>
      </c>
      <c r="AG26" s="23">
        <f t="shared" si="24"/>
        <v>2.5640635894826458</v>
      </c>
      <c r="AH26" s="23">
        <f t="shared" si="25"/>
        <v>1.7865534280944347E-2</v>
      </c>
      <c r="AI26" s="23">
        <f t="shared" si="26"/>
        <v>4.4085775473994612E-3</v>
      </c>
      <c r="AJ26" s="23">
        <f t="shared" si="27"/>
        <v>1.0596991859010354E-2</v>
      </c>
      <c r="AK26" s="23">
        <f t="shared" si="28"/>
        <v>8.8413103140934923E-3</v>
      </c>
      <c r="AL26" s="23">
        <f t="shared" si="29"/>
        <v>0</v>
      </c>
      <c r="AM26" s="23">
        <f t="shared" si="30"/>
        <v>4.4806612586386851</v>
      </c>
      <c r="AN26" s="23">
        <f t="shared" si="31"/>
        <v>0.88519127887927596</v>
      </c>
      <c r="AO26" s="24">
        <f t="shared" si="2"/>
        <v>0</v>
      </c>
      <c r="AQ26" s="2">
        <f t="shared" si="32"/>
        <v>32.659999999999997</v>
      </c>
      <c r="AR26" s="2">
        <f t="shared" si="33"/>
        <v>2.1000000000000001E-2</v>
      </c>
      <c r="AS26" s="2">
        <f t="shared" si="34"/>
        <v>0.67</v>
      </c>
      <c r="AT26" s="2">
        <f t="shared" si="35"/>
        <v>2.1000000000000001E-2</v>
      </c>
      <c r="AU26" s="2">
        <f t="shared" si="3"/>
        <v>0</v>
      </c>
      <c r="AV26" s="2">
        <f t="shared" si="4"/>
        <v>8.6329999999999991</v>
      </c>
      <c r="AW26" s="2">
        <f t="shared" si="36"/>
        <v>37.341000000000001</v>
      </c>
      <c r="AX26" s="2">
        <f t="shared" si="37"/>
        <v>0.36199999999999999</v>
      </c>
      <c r="AY26" s="2">
        <f t="shared" si="38"/>
        <v>0.113</v>
      </c>
      <c r="AZ26" s="2">
        <f t="shared" si="39"/>
        <v>0.28599999999999998</v>
      </c>
      <c r="BA26" s="2">
        <f t="shared" si="40"/>
        <v>9.9000000000000005E-2</v>
      </c>
      <c r="BB26" s="2">
        <f t="shared" si="41"/>
        <v>0</v>
      </c>
      <c r="BC26" s="2">
        <f t="shared" si="42"/>
        <v>80.206000000000003</v>
      </c>
      <c r="BE26" s="2">
        <f t="shared" si="6"/>
        <v>0.54360852197070564</v>
      </c>
      <c r="BF26" s="2">
        <f t="shared" si="7"/>
        <v>2.6294042521223052E-4</v>
      </c>
      <c r="BG26" s="2">
        <f t="shared" si="8"/>
        <v>1.3142408787759907E-2</v>
      </c>
      <c r="BH26" s="2">
        <f t="shared" si="9"/>
        <v>2.7633396934008815E-4</v>
      </c>
      <c r="BI26" s="2">
        <f t="shared" si="10"/>
        <v>0.12016313122877345</v>
      </c>
      <c r="BJ26" s="2">
        <f t="shared" si="11"/>
        <v>0</v>
      </c>
      <c r="BK26" s="2">
        <f t="shared" si="12"/>
        <v>0.92647452883556136</v>
      </c>
      <c r="BL26" s="2">
        <f t="shared" si="13"/>
        <v>6.4553634797619008E-3</v>
      </c>
      <c r="BM26" s="2">
        <f t="shared" si="14"/>
        <v>1.5929537874238414E-3</v>
      </c>
      <c r="BN26" s="2">
        <f t="shared" si="15"/>
        <v>3.8290169869117231E-3</v>
      </c>
      <c r="BO26" s="2">
        <f t="shared" si="43"/>
        <v>3.1946355937262521E-3</v>
      </c>
      <c r="BP26" s="2">
        <f t="shared" si="44"/>
        <v>0</v>
      </c>
      <c r="BQ26" s="2">
        <f t="shared" si="45"/>
        <v>1.6189998350651764</v>
      </c>
      <c r="BR26" s="2">
        <f t="shared" si="16"/>
        <v>2.7675489284149957</v>
      </c>
    </row>
    <row r="27" spans="1:70">
      <c r="A27" t="s">
        <v>106</v>
      </c>
      <c r="B27">
        <v>572</v>
      </c>
      <c r="C27" s="1">
        <v>38.637999999999998</v>
      </c>
      <c r="D27" s="1">
        <v>3.0000000000000001E-3</v>
      </c>
      <c r="E27" s="1">
        <v>2.3E-2</v>
      </c>
      <c r="F27" s="1">
        <v>1.4999999999999999E-2</v>
      </c>
      <c r="G27" s="1">
        <v>9.9700000000000006</v>
      </c>
      <c r="H27" s="1">
        <v>46.478999999999999</v>
      </c>
      <c r="I27" s="1">
        <v>0.153</v>
      </c>
      <c r="J27" s="1">
        <v>0.152</v>
      </c>
      <c r="K27" s="1">
        <v>0.33200000000000002</v>
      </c>
      <c r="L27" s="1">
        <v>0</v>
      </c>
      <c r="N27">
        <f t="shared" si="17"/>
        <v>95.765000000000001</v>
      </c>
      <c r="P27" s="1">
        <v>71.822999999999993</v>
      </c>
      <c r="Q27" s="1">
        <v>86.04</v>
      </c>
      <c r="R27" s="1">
        <v>10.996</v>
      </c>
      <c r="S27" s="19">
        <f t="shared" si="46"/>
        <v>1.4142135623697993</v>
      </c>
      <c r="T27" s="19">
        <f>SUM(S$4:S27)</f>
        <v>46.861300871108355</v>
      </c>
      <c r="W27" s="4">
        <v>12</v>
      </c>
      <c r="X27" s="4">
        <v>4</v>
      </c>
      <c r="Y27" s="12">
        <v>0</v>
      </c>
      <c r="AA27" s="11">
        <f t="shared" si="18"/>
        <v>1.4906602760105934</v>
      </c>
      <c r="AB27" s="11">
        <f t="shared" si="19"/>
        <v>8.7066940750475373E-5</v>
      </c>
      <c r="AC27" s="11">
        <f t="shared" si="20"/>
        <v>1.0457357831141737E-3</v>
      </c>
      <c r="AD27" s="11">
        <f t="shared" si="21"/>
        <v>4.5750959207694361E-4</v>
      </c>
      <c r="AE27" s="11">
        <f t="shared" si="22"/>
        <v>0</v>
      </c>
      <c r="AF27" s="11">
        <f t="shared" si="23"/>
        <v>0.32166115588903432</v>
      </c>
      <c r="AG27" s="11">
        <f t="shared" si="24"/>
        <v>2.6729958187349494</v>
      </c>
      <c r="AH27" s="11">
        <f t="shared" si="25"/>
        <v>6.3240824786607586E-3</v>
      </c>
      <c r="AI27" s="11">
        <f t="shared" si="26"/>
        <v>4.9666354658077635E-3</v>
      </c>
      <c r="AJ27" s="11">
        <f t="shared" si="27"/>
        <v>1.0302753466074904E-2</v>
      </c>
      <c r="AK27" s="11">
        <f t="shared" si="28"/>
        <v>0</v>
      </c>
      <c r="AL27" s="11">
        <f t="shared" si="29"/>
        <v>0</v>
      </c>
      <c r="AM27" s="11">
        <f t="shared" si="30"/>
        <v>4.5085010343610614</v>
      </c>
      <c r="AN27" s="11">
        <f t="shared" si="31"/>
        <v>0.89258831358158375</v>
      </c>
      <c r="AO27" s="8">
        <f t="shared" si="2"/>
        <v>0</v>
      </c>
      <c r="AQ27">
        <f t="shared" si="32"/>
        <v>38.637999999999998</v>
      </c>
      <c r="AR27">
        <f t="shared" si="33"/>
        <v>3.0000000000000001E-3</v>
      </c>
      <c r="AS27">
        <f t="shared" si="34"/>
        <v>2.3E-2</v>
      </c>
      <c r="AT27">
        <f t="shared" si="35"/>
        <v>1.4999999999999999E-2</v>
      </c>
      <c r="AU27">
        <f t="shared" si="3"/>
        <v>0</v>
      </c>
      <c r="AV27">
        <f t="shared" si="4"/>
        <v>9.9700000000000006</v>
      </c>
      <c r="AW27">
        <f t="shared" si="36"/>
        <v>46.478999999999999</v>
      </c>
      <c r="AX27">
        <f t="shared" si="37"/>
        <v>0.153</v>
      </c>
      <c r="AY27">
        <f t="shared" si="38"/>
        <v>0.152</v>
      </c>
      <c r="AZ27">
        <f t="shared" si="39"/>
        <v>0.33200000000000002</v>
      </c>
      <c r="BA27">
        <f t="shared" si="40"/>
        <v>0</v>
      </c>
      <c r="BB27">
        <f t="shared" si="41"/>
        <v>0</v>
      </c>
      <c r="BC27">
        <f t="shared" si="42"/>
        <v>95.765000000000001</v>
      </c>
      <c r="BE27">
        <f t="shared" si="6"/>
        <v>0.64310918774966708</v>
      </c>
      <c r="BF27">
        <f t="shared" si="7"/>
        <v>3.7562917887461497E-5</v>
      </c>
      <c r="BG27">
        <f t="shared" si="8"/>
        <v>4.5115731659474303E-4</v>
      </c>
      <c r="BH27">
        <f t="shared" si="9"/>
        <v>1.9738140667149154E-4</v>
      </c>
      <c r="BI27">
        <f t="shared" si="10"/>
        <v>0.13877289683202496</v>
      </c>
      <c r="BJ27">
        <f t="shared" si="11"/>
        <v>0</v>
      </c>
      <c r="BK27">
        <f t="shared" si="12"/>
        <v>1.1531991544347515</v>
      </c>
      <c r="BL27">
        <f t="shared" si="13"/>
        <v>2.7283718574684277E-3</v>
      </c>
      <c r="BM27">
        <f t="shared" si="14"/>
        <v>2.1427342981276448E-3</v>
      </c>
      <c r="BN27">
        <f t="shared" si="15"/>
        <v>4.444872865925497E-3</v>
      </c>
      <c r="BO27">
        <f t="shared" si="43"/>
        <v>0</v>
      </c>
      <c r="BP27">
        <f t="shared" si="44"/>
        <v>0</v>
      </c>
      <c r="BQ27">
        <f t="shared" si="45"/>
        <v>1.9450833196791188</v>
      </c>
      <c r="BR27">
        <f t="shared" si="16"/>
        <v>2.3178960966591555</v>
      </c>
    </row>
    <row r="28" spans="1:70">
      <c r="A28" t="s">
        <v>107</v>
      </c>
      <c r="B28">
        <v>573</v>
      </c>
      <c r="C28" s="1">
        <v>39.399000000000001</v>
      </c>
      <c r="D28" s="1">
        <v>2E-3</v>
      </c>
      <c r="E28" s="1">
        <v>0</v>
      </c>
      <c r="F28" s="1">
        <v>0.01</v>
      </c>
      <c r="G28" s="1">
        <v>10.003</v>
      </c>
      <c r="H28" s="1">
        <v>47.38</v>
      </c>
      <c r="I28" s="1">
        <v>0.125</v>
      </c>
      <c r="J28" s="1">
        <v>0.16400000000000001</v>
      </c>
      <c r="K28" s="1">
        <v>0.33900000000000002</v>
      </c>
      <c r="L28" s="1">
        <v>6.0000000000000001E-3</v>
      </c>
      <c r="N28">
        <f t="shared" si="17"/>
        <v>97.428000000000011</v>
      </c>
      <c r="P28" s="1">
        <v>71.825000000000003</v>
      </c>
      <c r="Q28" s="1">
        <v>86.042000000000002</v>
      </c>
      <c r="R28" s="1">
        <v>10.996</v>
      </c>
      <c r="S28" s="19">
        <f t="shared" si="46"/>
        <v>2.8284271247496471</v>
      </c>
      <c r="T28" s="19">
        <f>SUM(S$4:S28)</f>
        <v>49.689727995858</v>
      </c>
      <c r="W28" s="4">
        <v>8</v>
      </c>
      <c r="X28" s="4">
        <v>3</v>
      </c>
      <c r="Y28" s="12">
        <v>0</v>
      </c>
      <c r="AA28" s="11">
        <f t="shared" si="18"/>
        <v>0.99519728285457765</v>
      </c>
      <c r="AB28" s="11">
        <f t="shared" si="19"/>
        <v>3.8003357617653456E-5</v>
      </c>
      <c r="AC28" s="11">
        <f t="shared" si="20"/>
        <v>0</v>
      </c>
      <c r="AD28" s="11">
        <f t="shared" si="21"/>
        <v>1.9969577995206992E-4</v>
      </c>
      <c r="AE28" s="11">
        <f t="shared" si="22"/>
        <v>0</v>
      </c>
      <c r="AF28" s="11">
        <f t="shared" si="23"/>
        <v>0.21129716554892256</v>
      </c>
      <c r="AG28" s="11">
        <f t="shared" si="24"/>
        <v>1.7840067887961091</v>
      </c>
      <c r="AH28" s="11">
        <f t="shared" si="25"/>
        <v>3.3827978823593721E-3</v>
      </c>
      <c r="AI28" s="11">
        <f t="shared" si="26"/>
        <v>3.5085081364457102E-3</v>
      </c>
      <c r="AJ28" s="11">
        <f t="shared" si="27"/>
        <v>6.8877101813536396E-3</v>
      </c>
      <c r="AK28" s="11">
        <f t="shared" si="28"/>
        <v>2.9382672098002814E-4</v>
      </c>
      <c r="AL28" s="11">
        <f t="shared" si="29"/>
        <v>0</v>
      </c>
      <c r="AM28" s="11">
        <f t="shared" si="30"/>
        <v>3.004811779258318</v>
      </c>
      <c r="AN28" s="11">
        <f t="shared" si="31"/>
        <v>0.89410276810768818</v>
      </c>
      <c r="AO28" s="8">
        <f t="shared" si="2"/>
        <v>0</v>
      </c>
      <c r="AQ28">
        <f t="shared" si="32"/>
        <v>39.399000000000001</v>
      </c>
      <c r="AR28">
        <f t="shared" si="33"/>
        <v>2E-3</v>
      </c>
      <c r="AS28">
        <f t="shared" si="34"/>
        <v>0</v>
      </c>
      <c r="AT28">
        <f t="shared" si="35"/>
        <v>0.01</v>
      </c>
      <c r="AU28">
        <f t="shared" si="3"/>
        <v>0</v>
      </c>
      <c r="AV28">
        <f t="shared" si="4"/>
        <v>10.003</v>
      </c>
      <c r="AW28">
        <f t="shared" si="36"/>
        <v>47.38</v>
      </c>
      <c r="AX28">
        <f t="shared" si="37"/>
        <v>0.125</v>
      </c>
      <c r="AY28">
        <f t="shared" si="38"/>
        <v>0.16400000000000001</v>
      </c>
      <c r="AZ28">
        <f t="shared" si="39"/>
        <v>0.33900000000000002</v>
      </c>
      <c r="BA28">
        <f t="shared" si="40"/>
        <v>6.0000000000000001E-3</v>
      </c>
      <c r="BB28">
        <f t="shared" si="41"/>
        <v>0</v>
      </c>
      <c r="BC28">
        <f t="shared" si="42"/>
        <v>97.428000000000011</v>
      </c>
      <c r="BE28">
        <f t="shared" si="6"/>
        <v>0.65577563249001336</v>
      </c>
      <c r="BF28">
        <f t="shared" si="7"/>
        <v>2.5041945258307666E-5</v>
      </c>
      <c r="BG28">
        <f t="shared" si="8"/>
        <v>0</v>
      </c>
      <c r="BH28">
        <f t="shared" si="9"/>
        <v>1.3158760444766102E-4</v>
      </c>
      <c r="BI28">
        <f t="shared" si="10"/>
        <v>0.13923222537720617</v>
      </c>
      <c r="BJ28">
        <f t="shared" si="11"/>
        <v>0</v>
      </c>
      <c r="BK28">
        <f t="shared" si="12"/>
        <v>1.175554033802761</v>
      </c>
      <c r="BL28">
        <f t="shared" si="13"/>
        <v>2.229061975055905E-3</v>
      </c>
      <c r="BM28">
        <f t="shared" si="14"/>
        <v>2.3118975321903541E-3</v>
      </c>
      <c r="BN28">
        <f t="shared" si="15"/>
        <v>4.5385900649058545E-3</v>
      </c>
      <c r="BO28">
        <f t="shared" si="43"/>
        <v>1.9361427840765164E-4</v>
      </c>
      <c r="BP28">
        <f t="shared" si="44"/>
        <v>0</v>
      </c>
      <c r="BQ28">
        <f t="shared" si="45"/>
        <v>1.9799916850702461</v>
      </c>
      <c r="BR28">
        <f t="shared" si="16"/>
        <v>1.5175880797457555</v>
      </c>
    </row>
    <row r="29" spans="1:70">
      <c r="A29" t="s">
        <v>108</v>
      </c>
      <c r="B29">
        <v>574</v>
      </c>
      <c r="C29" s="1">
        <v>39.950000000000003</v>
      </c>
      <c r="D29" s="1">
        <v>1E-3</v>
      </c>
      <c r="E29" s="1">
        <v>6.0000000000000001E-3</v>
      </c>
      <c r="F29" s="1">
        <v>8.9999999999999993E-3</v>
      </c>
      <c r="G29" s="1">
        <v>10.012</v>
      </c>
      <c r="H29" s="1">
        <v>48.161000000000001</v>
      </c>
      <c r="I29" s="1">
        <v>0.106</v>
      </c>
      <c r="J29" s="1">
        <v>0.14099999999999999</v>
      </c>
      <c r="K29" s="1">
        <v>0.33700000000000002</v>
      </c>
      <c r="L29" s="1">
        <v>0</v>
      </c>
      <c r="N29">
        <f t="shared" si="17"/>
        <v>98.723000000000013</v>
      </c>
      <c r="P29" s="1">
        <v>71.825999999999993</v>
      </c>
      <c r="Q29" s="1">
        <v>86.043000000000006</v>
      </c>
      <c r="R29" s="1">
        <v>10.996</v>
      </c>
      <c r="S29" s="19">
        <f t="shared" si="46"/>
        <v>1.4142135623697993</v>
      </c>
      <c r="T29" s="19">
        <f>SUM(S$4:S29)</f>
        <v>51.103941558227802</v>
      </c>
      <c r="W29" s="4">
        <v>8</v>
      </c>
      <c r="X29" s="4">
        <v>3</v>
      </c>
      <c r="Y29" s="12">
        <v>0</v>
      </c>
      <c r="AA29" s="11">
        <f t="shared" si="18"/>
        <v>0.99507490371009311</v>
      </c>
      <c r="AB29" s="11">
        <f t="shared" si="19"/>
        <v>1.8737298684590302E-5</v>
      </c>
      <c r="AC29" s="11">
        <f t="shared" si="20"/>
        <v>1.7612472696078725E-4</v>
      </c>
      <c r="AD29" s="11">
        <f t="shared" si="21"/>
        <v>1.7722557892876372E-4</v>
      </c>
      <c r="AE29" s="11">
        <f t="shared" si="22"/>
        <v>0</v>
      </c>
      <c r="AF29" s="11">
        <f t="shared" si="23"/>
        <v>0.20854474478865059</v>
      </c>
      <c r="AG29" s="11">
        <f t="shared" si="24"/>
        <v>1.788182948071753</v>
      </c>
      <c r="AH29" s="11">
        <f t="shared" si="25"/>
        <v>2.8287001225950174E-3</v>
      </c>
      <c r="AI29" s="11">
        <f t="shared" si="26"/>
        <v>2.9744916876123448E-3</v>
      </c>
      <c r="AJ29" s="11">
        <f t="shared" si="27"/>
        <v>6.7518078529999652E-3</v>
      </c>
      <c r="AK29" s="11">
        <f t="shared" si="28"/>
        <v>0</v>
      </c>
      <c r="AL29" s="11">
        <f t="shared" si="29"/>
        <v>0</v>
      </c>
      <c r="AM29" s="11">
        <f t="shared" si="30"/>
        <v>3.0047296838382782</v>
      </c>
      <c r="AN29" s="11">
        <f t="shared" si="31"/>
        <v>0.89555674239690608</v>
      </c>
      <c r="AO29" s="8">
        <f t="shared" si="2"/>
        <v>0</v>
      </c>
      <c r="AQ29">
        <f t="shared" si="32"/>
        <v>39.950000000000003</v>
      </c>
      <c r="AR29">
        <f t="shared" si="33"/>
        <v>1E-3</v>
      </c>
      <c r="AS29">
        <f t="shared" si="34"/>
        <v>6.0000000000000001E-3</v>
      </c>
      <c r="AT29">
        <f t="shared" si="35"/>
        <v>8.9999999999999993E-3</v>
      </c>
      <c r="AU29">
        <f t="shared" si="3"/>
        <v>0</v>
      </c>
      <c r="AV29">
        <f t="shared" si="4"/>
        <v>10.012</v>
      </c>
      <c r="AW29">
        <f t="shared" si="36"/>
        <v>48.161000000000001</v>
      </c>
      <c r="AX29">
        <f t="shared" si="37"/>
        <v>0.106</v>
      </c>
      <c r="AY29">
        <f t="shared" si="38"/>
        <v>0.14099999999999999</v>
      </c>
      <c r="AZ29">
        <f t="shared" si="39"/>
        <v>0.33700000000000002</v>
      </c>
      <c r="BA29">
        <f t="shared" si="40"/>
        <v>0</v>
      </c>
      <c r="BB29">
        <f t="shared" si="41"/>
        <v>0</v>
      </c>
      <c r="BC29">
        <f t="shared" si="42"/>
        <v>98.723000000000013</v>
      </c>
      <c r="BE29">
        <f t="shared" si="6"/>
        <v>0.66494673768308932</v>
      </c>
      <c r="BF29">
        <f t="shared" si="7"/>
        <v>1.2520972629153833E-5</v>
      </c>
      <c r="BG29">
        <f t="shared" si="8"/>
        <v>1.1769321302471558E-4</v>
      </c>
      <c r="BH29">
        <f t="shared" si="9"/>
        <v>1.1842884400289492E-4</v>
      </c>
      <c r="BI29">
        <f t="shared" si="10"/>
        <v>0.13935749679861925</v>
      </c>
      <c r="BJ29">
        <f t="shared" si="11"/>
        <v>0</v>
      </c>
      <c r="BK29">
        <f t="shared" si="12"/>
        <v>1.1949315707466182</v>
      </c>
      <c r="BL29">
        <f t="shared" si="13"/>
        <v>1.8902445548474073E-3</v>
      </c>
      <c r="BM29">
        <f t="shared" si="14"/>
        <v>1.9876680002368285E-3</v>
      </c>
      <c r="BN29">
        <f t="shared" si="15"/>
        <v>4.5118137223400384E-3</v>
      </c>
      <c r="BO29">
        <f t="shared" si="43"/>
        <v>0</v>
      </c>
      <c r="BP29">
        <f t="shared" si="44"/>
        <v>0</v>
      </c>
      <c r="BQ29">
        <f t="shared" si="45"/>
        <v>2.0078741745354076</v>
      </c>
      <c r="BR29">
        <f t="shared" si="16"/>
        <v>1.4964730967434889</v>
      </c>
    </row>
    <row r="30" spans="1:70">
      <c r="A30" t="s">
        <v>109</v>
      </c>
      <c r="B30">
        <v>575</v>
      </c>
      <c r="C30" s="1">
        <v>39.573</v>
      </c>
      <c r="D30" s="1">
        <v>4.0000000000000001E-3</v>
      </c>
      <c r="E30" s="1">
        <v>5.0000000000000001E-3</v>
      </c>
      <c r="F30" s="1">
        <v>8.0000000000000002E-3</v>
      </c>
      <c r="G30" s="1">
        <v>10.064</v>
      </c>
      <c r="H30" s="1">
        <v>47.783000000000001</v>
      </c>
      <c r="I30" s="1">
        <v>0.10100000000000001</v>
      </c>
      <c r="J30" s="1">
        <v>0.15</v>
      </c>
      <c r="K30" s="1">
        <v>0.34399999999999997</v>
      </c>
      <c r="L30" s="1">
        <v>0</v>
      </c>
      <c r="N30">
        <f t="shared" si="17"/>
        <v>98.032000000000011</v>
      </c>
      <c r="P30" s="1">
        <v>71.828000000000003</v>
      </c>
      <c r="Q30" s="1">
        <v>86.043999999999997</v>
      </c>
      <c r="R30" s="1">
        <v>10.996</v>
      </c>
      <c r="S30" s="19">
        <f t="shared" si="46"/>
        <v>2.2360679775041112</v>
      </c>
      <c r="T30" s="19">
        <f>SUM(S$4:S30)</f>
        <v>53.340009535731916</v>
      </c>
      <c r="W30" s="4">
        <v>8</v>
      </c>
      <c r="X30" s="4">
        <v>3</v>
      </c>
      <c r="Y30" s="12">
        <v>0</v>
      </c>
      <c r="AA30" s="11">
        <f t="shared" si="18"/>
        <v>0.99350767241026738</v>
      </c>
      <c r="AB30" s="11">
        <f t="shared" si="19"/>
        <v>7.5544044371267843E-5</v>
      </c>
      <c r="AC30" s="11">
        <f t="shared" si="20"/>
        <v>1.4793548077078459E-4</v>
      </c>
      <c r="AD30" s="11">
        <f t="shared" si="21"/>
        <v>1.5878414758222718E-4</v>
      </c>
      <c r="AE30" s="11">
        <f t="shared" si="22"/>
        <v>0</v>
      </c>
      <c r="AF30" s="11">
        <f t="shared" si="23"/>
        <v>0.21129163228318698</v>
      </c>
      <c r="AG30" s="11">
        <f t="shared" si="24"/>
        <v>1.7882289722195936</v>
      </c>
      <c r="AH30" s="11">
        <f t="shared" si="25"/>
        <v>2.7166624407663495E-3</v>
      </c>
      <c r="AI30" s="11">
        <f t="shared" si="26"/>
        <v>3.1894673936574774E-3</v>
      </c>
      <c r="AJ30" s="11">
        <f t="shared" si="27"/>
        <v>6.9467533109883175E-3</v>
      </c>
      <c r="AK30" s="11">
        <f t="shared" si="28"/>
        <v>0</v>
      </c>
      <c r="AL30" s="11">
        <f t="shared" si="29"/>
        <v>0</v>
      </c>
      <c r="AM30" s="11">
        <f t="shared" si="30"/>
        <v>3.0062634237311845</v>
      </c>
      <c r="AN30" s="11">
        <f t="shared" si="31"/>
        <v>0.89432885472279056</v>
      </c>
      <c r="AO30" s="8">
        <f t="shared" si="2"/>
        <v>0</v>
      </c>
      <c r="AQ30">
        <f t="shared" si="32"/>
        <v>39.573</v>
      </c>
      <c r="AR30">
        <f t="shared" si="33"/>
        <v>4.0000000000000001E-3</v>
      </c>
      <c r="AS30">
        <f t="shared" si="34"/>
        <v>5.0000000000000001E-3</v>
      </c>
      <c r="AT30">
        <f t="shared" si="35"/>
        <v>8.0000000000000002E-3</v>
      </c>
      <c r="AU30">
        <f t="shared" si="3"/>
        <v>0</v>
      </c>
      <c r="AV30">
        <f t="shared" si="4"/>
        <v>10.064</v>
      </c>
      <c r="AW30">
        <f t="shared" si="36"/>
        <v>47.783000000000001</v>
      </c>
      <c r="AX30">
        <f t="shared" si="37"/>
        <v>0.10100000000000001</v>
      </c>
      <c r="AY30">
        <f t="shared" si="38"/>
        <v>0.15</v>
      </c>
      <c r="AZ30">
        <f t="shared" si="39"/>
        <v>0.34399999999999997</v>
      </c>
      <c r="BA30">
        <f t="shared" si="40"/>
        <v>0</v>
      </c>
      <c r="BB30">
        <f t="shared" si="41"/>
        <v>0</v>
      </c>
      <c r="BC30">
        <f t="shared" si="42"/>
        <v>98.032000000000011</v>
      </c>
      <c r="BE30">
        <f t="shared" si="6"/>
        <v>0.65867177097203733</v>
      </c>
      <c r="BF30">
        <f t="shared" si="7"/>
        <v>5.0083890516615331E-5</v>
      </c>
      <c r="BG30">
        <f t="shared" si="8"/>
        <v>9.8077677520596324E-5</v>
      </c>
      <c r="BH30">
        <f t="shared" si="9"/>
        <v>1.0527008355812881E-4</v>
      </c>
      <c r="BI30">
        <f t="shared" si="10"/>
        <v>0.14008128723345026</v>
      </c>
      <c r="BJ30">
        <f t="shared" si="11"/>
        <v>0</v>
      </c>
      <c r="BK30">
        <f t="shared" si="12"/>
        <v>1.1855529421105389</v>
      </c>
      <c r="BL30">
        <f t="shared" si="13"/>
        <v>1.8010820758451714E-3</v>
      </c>
      <c r="BM30">
        <f t="shared" si="14"/>
        <v>2.1145404257838602E-3</v>
      </c>
      <c r="BN30">
        <f t="shared" si="15"/>
        <v>4.6055309213203941E-3</v>
      </c>
      <c r="BO30">
        <f t="shared" si="43"/>
        <v>0</v>
      </c>
      <c r="BP30">
        <f t="shared" si="44"/>
        <v>0</v>
      </c>
      <c r="BQ30">
        <f t="shared" si="45"/>
        <v>1.9930805853905711</v>
      </c>
      <c r="BR30">
        <f t="shared" si="16"/>
        <v>1.5083501619389195</v>
      </c>
    </row>
    <row r="31" spans="1:70">
      <c r="A31" t="s">
        <v>110</v>
      </c>
      <c r="B31">
        <v>576</v>
      </c>
      <c r="C31" s="1">
        <v>39.774999999999999</v>
      </c>
      <c r="D31" s="1">
        <v>1E-3</v>
      </c>
      <c r="E31" s="1">
        <v>0</v>
      </c>
      <c r="F31" s="1">
        <v>8.9999999999999993E-3</v>
      </c>
      <c r="G31" s="1">
        <v>10.082000000000001</v>
      </c>
      <c r="H31" s="1">
        <v>48.031999999999996</v>
      </c>
      <c r="I31" s="1">
        <v>0.09</v>
      </c>
      <c r="J31" s="1">
        <v>0.152</v>
      </c>
      <c r="K31" s="1">
        <v>0.33700000000000002</v>
      </c>
      <c r="L31" s="1">
        <v>0</v>
      </c>
      <c r="N31">
        <f t="shared" si="17"/>
        <v>98.478000000000009</v>
      </c>
      <c r="P31" s="1">
        <v>71.828999999999994</v>
      </c>
      <c r="Q31" s="1">
        <v>86.046000000000006</v>
      </c>
      <c r="R31" s="1">
        <v>10.996</v>
      </c>
      <c r="S31" s="19">
        <f t="shared" si="46"/>
        <v>2.2360679775041112</v>
      </c>
      <c r="T31" s="19">
        <f>SUM(S$4:S31)</f>
        <v>55.576077513236029</v>
      </c>
      <c r="W31" s="4">
        <v>8</v>
      </c>
      <c r="X31" s="4">
        <v>3</v>
      </c>
      <c r="Y31" s="12">
        <v>0</v>
      </c>
      <c r="AA31" s="11">
        <f t="shared" si="18"/>
        <v>0.99382381954868182</v>
      </c>
      <c r="AB31" s="11">
        <f t="shared" si="19"/>
        <v>1.879607647601839E-5</v>
      </c>
      <c r="AC31" s="11">
        <f t="shared" si="20"/>
        <v>0</v>
      </c>
      <c r="AD31" s="11">
        <f t="shared" si="21"/>
        <v>1.7778152502800394E-4</v>
      </c>
      <c r="AE31" s="11">
        <f t="shared" si="22"/>
        <v>0</v>
      </c>
      <c r="AF31" s="11">
        <f t="shared" si="23"/>
        <v>0.21066157464410681</v>
      </c>
      <c r="AG31" s="11">
        <f t="shared" si="24"/>
        <v>1.788987670383867</v>
      </c>
      <c r="AH31" s="11">
        <f t="shared" si="25"/>
        <v>2.4092605924139069E-3</v>
      </c>
      <c r="AI31" s="11">
        <f t="shared" si="26"/>
        <v>3.2166029691350407E-3</v>
      </c>
      <c r="AJ31" s="11">
        <f t="shared" si="27"/>
        <v>6.7729878726189375E-3</v>
      </c>
      <c r="AK31" s="11">
        <f t="shared" si="28"/>
        <v>0</v>
      </c>
      <c r="AL31" s="11">
        <f t="shared" si="29"/>
        <v>0</v>
      </c>
      <c r="AM31" s="11">
        <f t="shared" si="30"/>
        <v>3.0060684936123279</v>
      </c>
      <c r="AN31" s="11">
        <f t="shared" si="31"/>
        <v>0.8946507367890113</v>
      </c>
      <c r="AO31" s="8">
        <f t="shared" si="2"/>
        <v>0</v>
      </c>
      <c r="AQ31">
        <f t="shared" si="32"/>
        <v>39.774999999999999</v>
      </c>
      <c r="AR31">
        <f t="shared" si="33"/>
        <v>1E-3</v>
      </c>
      <c r="AS31">
        <f t="shared" si="34"/>
        <v>0</v>
      </c>
      <c r="AT31">
        <f t="shared" si="35"/>
        <v>8.9999999999999993E-3</v>
      </c>
      <c r="AU31">
        <f t="shared" si="3"/>
        <v>0</v>
      </c>
      <c r="AV31">
        <f t="shared" si="4"/>
        <v>10.082000000000001</v>
      </c>
      <c r="AW31">
        <f t="shared" si="36"/>
        <v>48.031999999999996</v>
      </c>
      <c r="AX31">
        <f t="shared" si="37"/>
        <v>0.09</v>
      </c>
      <c r="AY31">
        <f t="shared" si="38"/>
        <v>0.152</v>
      </c>
      <c r="AZ31">
        <f t="shared" si="39"/>
        <v>0.33700000000000002</v>
      </c>
      <c r="BA31">
        <f t="shared" si="40"/>
        <v>0</v>
      </c>
      <c r="BB31">
        <f t="shared" si="41"/>
        <v>0</v>
      </c>
      <c r="BC31">
        <f t="shared" si="42"/>
        <v>98.478000000000009</v>
      </c>
      <c r="BE31">
        <f t="shared" si="6"/>
        <v>0.66203395472703064</v>
      </c>
      <c r="BF31">
        <f t="shared" si="7"/>
        <v>1.2520972629153833E-5</v>
      </c>
      <c r="BG31">
        <f t="shared" si="8"/>
        <v>0</v>
      </c>
      <c r="BH31">
        <f t="shared" si="9"/>
        <v>1.1842884400289492E-4</v>
      </c>
      <c r="BI31">
        <f t="shared" si="10"/>
        <v>0.14033183007627639</v>
      </c>
      <c r="BJ31">
        <f t="shared" si="11"/>
        <v>0</v>
      </c>
      <c r="BK31">
        <f t="shared" si="12"/>
        <v>1.1917309276406545</v>
      </c>
      <c r="BL31">
        <f t="shared" si="13"/>
        <v>1.6049246220402515E-3</v>
      </c>
      <c r="BM31">
        <f t="shared" si="14"/>
        <v>2.1427342981276448E-3</v>
      </c>
      <c r="BN31">
        <f t="shared" si="15"/>
        <v>4.5118137223400384E-3</v>
      </c>
      <c r="BO31">
        <f t="shared" si="43"/>
        <v>0</v>
      </c>
      <c r="BP31">
        <f t="shared" si="44"/>
        <v>0</v>
      </c>
      <c r="BQ31">
        <f t="shared" si="45"/>
        <v>2.0024871349031015</v>
      </c>
      <c r="BR31">
        <f t="shared" si="16"/>
        <v>1.5011674438336846</v>
      </c>
    </row>
    <row r="32" spans="1:70">
      <c r="A32" t="s">
        <v>111</v>
      </c>
      <c r="B32">
        <v>577</v>
      </c>
      <c r="C32" s="1">
        <v>39.875999999999998</v>
      </c>
      <c r="D32" s="1">
        <v>1E-3</v>
      </c>
      <c r="E32" s="1">
        <v>0</v>
      </c>
      <c r="F32" s="1">
        <v>5.0000000000000001E-3</v>
      </c>
      <c r="G32" s="1">
        <v>10.063000000000001</v>
      </c>
      <c r="H32" s="1">
        <v>48.027000000000001</v>
      </c>
      <c r="I32" s="1">
        <v>8.4000000000000005E-2</v>
      </c>
      <c r="J32" s="1">
        <v>0.153</v>
      </c>
      <c r="K32" s="1">
        <v>0.33900000000000002</v>
      </c>
      <c r="L32" s="1">
        <v>0</v>
      </c>
      <c r="N32">
        <f t="shared" si="17"/>
        <v>98.548000000000016</v>
      </c>
      <c r="P32" s="1">
        <v>71.831000000000003</v>
      </c>
      <c r="Q32" s="1">
        <v>86.046999999999997</v>
      </c>
      <c r="R32" s="1">
        <v>10.996</v>
      </c>
      <c r="S32" s="19">
        <f t="shared" si="46"/>
        <v>2.2360679775041112</v>
      </c>
      <c r="T32" s="19">
        <f>SUM(S$4:S32)</f>
        <v>57.812145490740143</v>
      </c>
      <c r="W32" s="4">
        <v>8</v>
      </c>
      <c r="X32" s="4">
        <v>3</v>
      </c>
      <c r="Y32" s="12">
        <v>0</v>
      </c>
      <c r="AA32" s="11">
        <f t="shared" si="18"/>
        <v>0.9952908714759896</v>
      </c>
      <c r="AB32" s="11">
        <f t="shared" si="19"/>
        <v>1.8776144707810104E-5</v>
      </c>
      <c r="AC32" s="11">
        <f t="shared" si="20"/>
        <v>0</v>
      </c>
      <c r="AD32" s="11">
        <f t="shared" si="21"/>
        <v>9.8662778685042538E-5</v>
      </c>
      <c r="AE32" s="11">
        <f t="shared" si="22"/>
        <v>0</v>
      </c>
      <c r="AF32" s="11">
        <f t="shared" si="23"/>
        <v>0.21004160393983295</v>
      </c>
      <c r="AG32" s="11">
        <f t="shared" si="24"/>
        <v>1.786904557708525</v>
      </c>
      <c r="AH32" s="11">
        <f t="shared" si="25"/>
        <v>2.2462587094204227E-3</v>
      </c>
      <c r="AI32" s="11">
        <f t="shared" si="26"/>
        <v>3.234331434543642E-3</v>
      </c>
      <c r="AJ32" s="11">
        <f t="shared" si="27"/>
        <v>6.8059587982551599E-3</v>
      </c>
      <c r="AK32" s="11">
        <f t="shared" si="28"/>
        <v>0</v>
      </c>
      <c r="AL32" s="11">
        <f t="shared" si="29"/>
        <v>0</v>
      </c>
      <c r="AM32" s="11">
        <f t="shared" si="30"/>
        <v>3.0046410209899594</v>
      </c>
      <c r="AN32" s="11">
        <f t="shared" si="31"/>
        <v>0.89481859452512413</v>
      </c>
      <c r="AO32" s="8">
        <f t="shared" si="2"/>
        <v>0</v>
      </c>
      <c r="AQ32">
        <f t="shared" si="32"/>
        <v>39.875999999999998</v>
      </c>
      <c r="AR32">
        <f t="shared" si="33"/>
        <v>1E-3</v>
      </c>
      <c r="AS32">
        <f t="shared" si="34"/>
        <v>0</v>
      </c>
      <c r="AT32">
        <f t="shared" si="35"/>
        <v>5.0000000000000001E-3</v>
      </c>
      <c r="AU32">
        <f t="shared" si="3"/>
        <v>0</v>
      </c>
      <c r="AV32">
        <f t="shared" si="4"/>
        <v>10.063000000000001</v>
      </c>
      <c r="AW32">
        <f t="shared" si="36"/>
        <v>48.027000000000001</v>
      </c>
      <c r="AX32">
        <f t="shared" si="37"/>
        <v>8.4000000000000005E-2</v>
      </c>
      <c r="AY32">
        <f t="shared" si="38"/>
        <v>0.153</v>
      </c>
      <c r="AZ32">
        <f t="shared" si="39"/>
        <v>0.33900000000000002</v>
      </c>
      <c r="BA32">
        <f t="shared" si="40"/>
        <v>0</v>
      </c>
      <c r="BB32">
        <f t="shared" si="41"/>
        <v>0</v>
      </c>
      <c r="BC32">
        <f t="shared" si="42"/>
        <v>98.548000000000016</v>
      </c>
      <c r="BE32">
        <f t="shared" si="6"/>
        <v>0.66371504660452729</v>
      </c>
      <c r="BF32">
        <f t="shared" si="7"/>
        <v>1.2520972629153833E-5</v>
      </c>
      <c r="BG32">
        <f t="shared" si="8"/>
        <v>0</v>
      </c>
      <c r="BH32">
        <f t="shared" si="9"/>
        <v>6.5793802223830508E-5</v>
      </c>
      <c r="BI32">
        <f t="shared" si="10"/>
        <v>0.1400673681866266</v>
      </c>
      <c r="BJ32">
        <f t="shared" si="11"/>
        <v>0</v>
      </c>
      <c r="BK32">
        <f t="shared" si="12"/>
        <v>1.1916068717063149</v>
      </c>
      <c r="BL32">
        <f t="shared" si="13"/>
        <v>1.4979296472375683E-3</v>
      </c>
      <c r="BM32">
        <f t="shared" si="14"/>
        <v>2.1568312342995373E-3</v>
      </c>
      <c r="BN32">
        <f t="shared" si="15"/>
        <v>4.5385900649058545E-3</v>
      </c>
      <c r="BO32">
        <f t="shared" si="43"/>
        <v>0</v>
      </c>
      <c r="BP32">
        <f t="shared" si="44"/>
        <v>0</v>
      </c>
      <c r="BQ32">
        <f t="shared" si="45"/>
        <v>2.0036609522187647</v>
      </c>
      <c r="BR32">
        <f t="shared" si="16"/>
        <v>1.4995755732339617</v>
      </c>
    </row>
    <row r="33" spans="1:70">
      <c r="A33" t="s">
        <v>112</v>
      </c>
      <c r="B33">
        <v>578</v>
      </c>
      <c r="C33" s="1">
        <v>40.003999999999998</v>
      </c>
      <c r="D33" s="1">
        <v>0</v>
      </c>
      <c r="E33" s="1">
        <v>2E-3</v>
      </c>
      <c r="F33" s="1">
        <v>8.9999999999999993E-3</v>
      </c>
      <c r="G33" s="1">
        <v>10.029</v>
      </c>
      <c r="H33" s="1">
        <v>48.347999999999999</v>
      </c>
      <c r="I33" s="1">
        <v>7.3999999999999996E-2</v>
      </c>
      <c r="J33" s="1">
        <v>0.14599999999999999</v>
      </c>
      <c r="K33" s="1">
        <v>0.34200000000000003</v>
      </c>
      <c r="L33" s="1">
        <v>0</v>
      </c>
      <c r="N33">
        <f t="shared" si="17"/>
        <v>98.953999999999994</v>
      </c>
      <c r="P33" s="1">
        <v>71.832999999999998</v>
      </c>
      <c r="Q33" s="1">
        <v>86.048000000000002</v>
      </c>
      <c r="R33" s="1">
        <v>10.996</v>
      </c>
      <c r="S33" s="19">
        <f t="shared" si="46"/>
        <v>2.2360679774977563</v>
      </c>
      <c r="T33" s="19">
        <f>SUM(S$4:S33)</f>
        <v>60.048213468237897</v>
      </c>
      <c r="W33" s="4">
        <v>8</v>
      </c>
      <c r="X33" s="4">
        <v>3</v>
      </c>
      <c r="Y33" s="12">
        <v>0</v>
      </c>
      <c r="AA33" s="11">
        <f t="shared" si="18"/>
        <v>0.99415191590984309</v>
      </c>
      <c r="AB33" s="11">
        <f t="shared" si="19"/>
        <v>0</v>
      </c>
      <c r="AC33" s="11">
        <f t="shared" si="20"/>
        <v>5.8574612436621557E-5</v>
      </c>
      <c r="AD33" s="11">
        <f t="shared" si="21"/>
        <v>1.7682218355267253E-4</v>
      </c>
      <c r="AE33" s="11">
        <f t="shared" si="22"/>
        <v>0</v>
      </c>
      <c r="AF33" s="11">
        <f t="shared" si="23"/>
        <v>0.20842335684753233</v>
      </c>
      <c r="AG33" s="11">
        <f t="shared" si="24"/>
        <v>1.7910401117388302</v>
      </c>
      <c r="AH33" s="11">
        <f t="shared" si="25"/>
        <v>1.9702580443226999E-3</v>
      </c>
      <c r="AI33" s="11">
        <f t="shared" si="26"/>
        <v>3.0729595836242181E-3</v>
      </c>
      <c r="AJ33" s="11">
        <f t="shared" si="27"/>
        <v>6.8363867720214449E-3</v>
      </c>
      <c r="AK33" s="11">
        <f t="shared" si="28"/>
        <v>0</v>
      </c>
      <c r="AL33" s="11">
        <f t="shared" si="29"/>
        <v>0</v>
      </c>
      <c r="AM33" s="11">
        <f t="shared" si="30"/>
        <v>3.0057303856921629</v>
      </c>
      <c r="AN33" s="11">
        <f t="shared" si="31"/>
        <v>0.89576035765490158</v>
      </c>
      <c r="AO33" s="8">
        <f t="shared" si="2"/>
        <v>0</v>
      </c>
      <c r="AQ33">
        <f t="shared" si="32"/>
        <v>40.003999999999998</v>
      </c>
      <c r="AR33">
        <f t="shared" si="33"/>
        <v>0</v>
      </c>
      <c r="AS33">
        <f t="shared" si="34"/>
        <v>2E-3</v>
      </c>
      <c r="AT33">
        <f t="shared" si="35"/>
        <v>8.9999999999999993E-3</v>
      </c>
      <c r="AU33">
        <f t="shared" si="3"/>
        <v>0</v>
      </c>
      <c r="AV33">
        <f t="shared" si="4"/>
        <v>10.029</v>
      </c>
      <c r="AW33">
        <f t="shared" si="36"/>
        <v>48.347999999999999</v>
      </c>
      <c r="AX33">
        <f t="shared" si="37"/>
        <v>7.3999999999999996E-2</v>
      </c>
      <c r="AY33">
        <f t="shared" si="38"/>
        <v>0.14599999999999999</v>
      </c>
      <c r="AZ33">
        <f t="shared" si="39"/>
        <v>0.34200000000000003</v>
      </c>
      <c r="BA33">
        <f t="shared" si="40"/>
        <v>0</v>
      </c>
      <c r="BB33">
        <f t="shared" si="41"/>
        <v>0</v>
      </c>
      <c r="BC33">
        <f t="shared" si="42"/>
        <v>98.953999999999994</v>
      </c>
      <c r="BE33">
        <f t="shared" si="6"/>
        <v>0.66584553928095869</v>
      </c>
      <c r="BF33">
        <f t="shared" si="7"/>
        <v>0</v>
      </c>
      <c r="BG33">
        <f t="shared" si="8"/>
        <v>3.9231071008238526E-5</v>
      </c>
      <c r="BH33">
        <f t="shared" si="9"/>
        <v>1.1842884400289492E-4</v>
      </c>
      <c r="BI33">
        <f t="shared" si="10"/>
        <v>0.1395941205946217</v>
      </c>
      <c r="BJ33">
        <f t="shared" si="11"/>
        <v>0</v>
      </c>
      <c r="BK33">
        <f t="shared" si="12"/>
        <v>1.1995712626909221</v>
      </c>
      <c r="BL33">
        <f t="shared" si="13"/>
        <v>1.3196046892330958E-3</v>
      </c>
      <c r="BM33">
        <f t="shared" si="14"/>
        <v>2.0581526810962906E-3</v>
      </c>
      <c r="BN33">
        <f t="shared" si="15"/>
        <v>4.578754578754579E-3</v>
      </c>
      <c r="BO33">
        <f t="shared" si="43"/>
        <v>0</v>
      </c>
      <c r="BP33">
        <f t="shared" si="44"/>
        <v>0</v>
      </c>
      <c r="BQ33">
        <f t="shared" si="45"/>
        <v>2.0131250944305972</v>
      </c>
      <c r="BR33">
        <f t="shared" si="16"/>
        <v>1.4930668710094834</v>
      </c>
    </row>
    <row r="34" spans="1:70">
      <c r="A34" t="s">
        <v>113</v>
      </c>
      <c r="B34">
        <v>579</v>
      </c>
      <c r="C34" s="1">
        <v>40.093000000000004</v>
      </c>
      <c r="D34" s="1">
        <v>5.0000000000000001E-3</v>
      </c>
      <c r="E34" s="1">
        <v>0</v>
      </c>
      <c r="F34" s="1">
        <v>0.01</v>
      </c>
      <c r="G34" s="1">
        <v>10.061</v>
      </c>
      <c r="H34" s="1">
        <v>48.378</v>
      </c>
      <c r="I34" s="1">
        <v>7.2999999999999995E-2</v>
      </c>
      <c r="J34" s="1">
        <v>0.14499999999999999</v>
      </c>
      <c r="K34" s="1">
        <v>0.34100000000000003</v>
      </c>
      <c r="L34" s="1">
        <v>0</v>
      </c>
      <c r="N34">
        <f t="shared" si="17"/>
        <v>99.10599999999998</v>
      </c>
      <c r="P34" s="1">
        <v>71.834999999999994</v>
      </c>
      <c r="Q34" s="1">
        <v>86.049000000000007</v>
      </c>
      <c r="R34" s="1">
        <v>10.996</v>
      </c>
      <c r="S34" s="19">
        <f t="shared" si="46"/>
        <v>2.2360679774977563</v>
      </c>
      <c r="T34" s="19">
        <f>SUM(S$4:S34)</f>
        <v>62.284281445735651</v>
      </c>
      <c r="W34" s="4">
        <v>8</v>
      </c>
      <c r="X34" s="4">
        <v>3</v>
      </c>
      <c r="Y34" s="12">
        <v>0</v>
      </c>
      <c r="AA34" s="11">
        <f t="shared" si="18"/>
        <v>0.994806612580031</v>
      </c>
      <c r="AB34" s="11">
        <f t="shared" si="19"/>
        <v>9.332717154544954E-5</v>
      </c>
      <c r="AC34" s="11">
        <f t="shared" si="20"/>
        <v>0</v>
      </c>
      <c r="AD34" s="11">
        <f t="shared" si="21"/>
        <v>1.9616206020524698E-4</v>
      </c>
      <c r="AE34" s="11">
        <f t="shared" si="22"/>
        <v>0</v>
      </c>
      <c r="AF34" s="11">
        <f t="shared" si="23"/>
        <v>0.20876162955105593</v>
      </c>
      <c r="AG34" s="11">
        <f t="shared" si="24"/>
        <v>1.7893507648137035</v>
      </c>
      <c r="AH34" s="11">
        <f t="shared" si="25"/>
        <v>1.9405955177428616E-3</v>
      </c>
      <c r="AI34" s="11">
        <f t="shared" si="26"/>
        <v>3.0471425312573806E-3</v>
      </c>
      <c r="AJ34" s="11">
        <f t="shared" si="27"/>
        <v>6.8057449927791322E-3</v>
      </c>
      <c r="AK34" s="11">
        <f t="shared" si="28"/>
        <v>0</v>
      </c>
      <c r="AL34" s="11">
        <f t="shared" si="29"/>
        <v>0</v>
      </c>
      <c r="AM34" s="11">
        <f t="shared" si="30"/>
        <v>3.0050019792183202</v>
      </c>
      <c r="AN34" s="11">
        <f t="shared" si="31"/>
        <v>0.89552057725089806</v>
      </c>
      <c r="AO34" s="8">
        <f t="shared" si="2"/>
        <v>0</v>
      </c>
      <c r="AQ34">
        <f t="shared" si="32"/>
        <v>40.093000000000004</v>
      </c>
      <c r="AR34">
        <f t="shared" si="33"/>
        <v>5.0000000000000001E-3</v>
      </c>
      <c r="AS34">
        <f t="shared" si="34"/>
        <v>0</v>
      </c>
      <c r="AT34">
        <f t="shared" si="35"/>
        <v>0.01</v>
      </c>
      <c r="AU34">
        <f t="shared" si="3"/>
        <v>0</v>
      </c>
      <c r="AV34">
        <f t="shared" si="4"/>
        <v>10.060999999999998</v>
      </c>
      <c r="AW34">
        <f t="shared" si="36"/>
        <v>48.378</v>
      </c>
      <c r="AX34">
        <f t="shared" si="37"/>
        <v>7.2999999999999995E-2</v>
      </c>
      <c r="AY34">
        <f t="shared" si="38"/>
        <v>0.14499999999999999</v>
      </c>
      <c r="AZ34">
        <f t="shared" si="39"/>
        <v>0.34100000000000003</v>
      </c>
      <c r="BA34">
        <f t="shared" si="40"/>
        <v>0</v>
      </c>
      <c r="BB34">
        <f t="shared" si="41"/>
        <v>0</v>
      </c>
      <c r="BC34">
        <f t="shared" si="42"/>
        <v>99.10599999999998</v>
      </c>
      <c r="BE34">
        <f t="shared" si="6"/>
        <v>0.66732689747004004</v>
      </c>
      <c r="BF34">
        <f t="shared" si="7"/>
        <v>6.2604863145769159E-5</v>
      </c>
      <c r="BG34">
        <f t="shared" si="8"/>
        <v>0</v>
      </c>
      <c r="BH34">
        <f t="shared" si="9"/>
        <v>1.3158760444766102E-4</v>
      </c>
      <c r="BI34">
        <f t="shared" si="10"/>
        <v>0.14003953009297923</v>
      </c>
      <c r="BJ34">
        <f t="shared" si="11"/>
        <v>0</v>
      </c>
      <c r="BK34">
        <f t="shared" si="12"/>
        <v>1.20031559829696</v>
      </c>
      <c r="BL34">
        <f t="shared" si="13"/>
        <v>1.3017721934326485E-3</v>
      </c>
      <c r="BM34">
        <f t="shared" si="14"/>
        <v>2.0440557449243981E-3</v>
      </c>
      <c r="BN34">
        <f t="shared" si="15"/>
        <v>4.5653664074716705E-3</v>
      </c>
      <c r="BO34">
        <f t="shared" si="43"/>
        <v>0</v>
      </c>
      <c r="BP34">
        <f t="shared" si="44"/>
        <v>0</v>
      </c>
      <c r="BQ34">
        <f t="shared" si="45"/>
        <v>2.0157874126734012</v>
      </c>
      <c r="BR34">
        <f t="shared" si="16"/>
        <v>1.4907335765297747</v>
      </c>
    </row>
    <row r="35" spans="1:70">
      <c r="A35" t="s">
        <v>114</v>
      </c>
      <c r="B35">
        <v>580</v>
      </c>
      <c r="C35" s="1">
        <v>40.106000000000002</v>
      </c>
      <c r="D35" s="1">
        <v>2E-3</v>
      </c>
      <c r="E35" s="1">
        <v>4.0000000000000001E-3</v>
      </c>
      <c r="F35" s="1">
        <v>7.0000000000000001E-3</v>
      </c>
      <c r="G35" s="1">
        <v>10.047000000000001</v>
      </c>
      <c r="H35" s="1">
        <v>48.383000000000003</v>
      </c>
      <c r="I35" s="1">
        <v>7.0000000000000007E-2</v>
      </c>
      <c r="J35" s="1">
        <v>0.14899999999999999</v>
      </c>
      <c r="K35" s="1">
        <v>0.34499999999999997</v>
      </c>
      <c r="L35" s="1">
        <v>2E-3</v>
      </c>
      <c r="N35">
        <f t="shared" si="17"/>
        <v>99.114999999999995</v>
      </c>
      <c r="P35" s="1">
        <v>71.835999999999999</v>
      </c>
      <c r="Q35" s="1">
        <v>86.05</v>
      </c>
      <c r="R35" s="1">
        <v>10.996</v>
      </c>
      <c r="S35" s="19">
        <f t="shared" si="46"/>
        <v>1.4142135623697993</v>
      </c>
      <c r="T35" s="19">
        <f>SUM(S$4:S35)</f>
        <v>63.698495008105454</v>
      </c>
      <c r="W35" s="4">
        <v>8</v>
      </c>
      <c r="X35" s="4">
        <v>3</v>
      </c>
      <c r="Y35" s="12">
        <v>0</v>
      </c>
      <c r="AA35" s="11">
        <f t="shared" si="18"/>
        <v>0.99496824012772167</v>
      </c>
      <c r="AB35" s="11">
        <f t="shared" si="19"/>
        <v>3.7324831381793992E-5</v>
      </c>
      <c r="AC35" s="11">
        <f t="shared" si="20"/>
        <v>1.1694723354799369E-4</v>
      </c>
      <c r="AD35" s="11">
        <f t="shared" si="21"/>
        <v>1.3729123548896974E-4</v>
      </c>
      <c r="AE35" s="11">
        <f t="shared" si="22"/>
        <v>0</v>
      </c>
      <c r="AF35" s="11">
        <f t="shared" si="23"/>
        <v>0.20843742083953495</v>
      </c>
      <c r="AG35" s="11">
        <f t="shared" si="24"/>
        <v>1.7892462912136544</v>
      </c>
      <c r="AH35" s="11">
        <f t="shared" si="25"/>
        <v>1.8605440767553879E-3</v>
      </c>
      <c r="AI35" s="11">
        <f t="shared" si="26"/>
        <v>3.1306952502320037E-3</v>
      </c>
      <c r="AJ35" s="11">
        <f t="shared" si="27"/>
        <v>6.8844642266907502E-3</v>
      </c>
      <c r="AK35" s="11">
        <f t="shared" si="28"/>
        <v>9.6193542742396482E-5</v>
      </c>
      <c r="AL35" s="11">
        <f t="shared" si="29"/>
        <v>0</v>
      </c>
      <c r="AM35" s="11">
        <f t="shared" si="30"/>
        <v>3.0049154125777506</v>
      </c>
      <c r="AN35" s="11">
        <f t="shared" si="31"/>
        <v>0.89566044935846922</v>
      </c>
      <c r="AO35" s="8">
        <f t="shared" si="2"/>
        <v>0</v>
      </c>
      <c r="AQ35">
        <f t="shared" si="32"/>
        <v>40.106000000000002</v>
      </c>
      <c r="AR35">
        <f t="shared" si="33"/>
        <v>2E-3</v>
      </c>
      <c r="AS35">
        <f t="shared" si="34"/>
        <v>4.0000000000000001E-3</v>
      </c>
      <c r="AT35">
        <f t="shared" si="35"/>
        <v>7.0000000000000001E-3</v>
      </c>
      <c r="AU35">
        <f t="shared" si="3"/>
        <v>0</v>
      </c>
      <c r="AV35">
        <f t="shared" si="4"/>
        <v>10.047000000000002</v>
      </c>
      <c r="AW35">
        <f t="shared" si="36"/>
        <v>48.383000000000003</v>
      </c>
      <c r="AX35">
        <f t="shared" si="37"/>
        <v>7.0000000000000007E-2</v>
      </c>
      <c r="AY35">
        <f t="shared" si="38"/>
        <v>0.14899999999999999</v>
      </c>
      <c r="AZ35">
        <f t="shared" si="39"/>
        <v>0.34499999999999997</v>
      </c>
      <c r="BA35">
        <f t="shared" si="40"/>
        <v>2E-3</v>
      </c>
      <c r="BB35">
        <f t="shared" si="41"/>
        <v>0</v>
      </c>
      <c r="BC35">
        <f t="shared" si="42"/>
        <v>99.114999999999995</v>
      </c>
      <c r="BE35">
        <f t="shared" si="6"/>
        <v>0.66754327563249005</v>
      </c>
      <c r="BF35">
        <f t="shared" si="7"/>
        <v>2.5041945258307666E-5</v>
      </c>
      <c r="BG35">
        <f t="shared" si="8"/>
        <v>7.8462142016477051E-5</v>
      </c>
      <c r="BH35">
        <f t="shared" si="9"/>
        <v>9.2111323113362712E-5</v>
      </c>
      <c r="BI35">
        <f t="shared" si="10"/>
        <v>0.13984466343744784</v>
      </c>
      <c r="BJ35">
        <f t="shared" si="11"/>
        <v>0</v>
      </c>
      <c r="BK35">
        <f t="shared" si="12"/>
        <v>1.2004396542312998</v>
      </c>
      <c r="BL35">
        <f t="shared" si="13"/>
        <v>1.2482747060313069E-3</v>
      </c>
      <c r="BM35">
        <f t="shared" si="14"/>
        <v>2.1004434896119677E-3</v>
      </c>
      <c r="BN35">
        <f t="shared" si="15"/>
        <v>4.6189190926033026E-3</v>
      </c>
      <c r="BO35">
        <f t="shared" si="43"/>
        <v>6.453809280255054E-5</v>
      </c>
      <c r="BP35">
        <f t="shared" si="44"/>
        <v>0</v>
      </c>
      <c r="BQ35">
        <f t="shared" si="45"/>
        <v>2.0160553840926747</v>
      </c>
      <c r="BR35">
        <f t="shared" si="16"/>
        <v>1.4904924915691795</v>
      </c>
    </row>
    <row r="36" spans="1:70">
      <c r="A36" t="s">
        <v>115</v>
      </c>
      <c r="B36">
        <v>581</v>
      </c>
      <c r="C36" s="1">
        <v>40.195999999999998</v>
      </c>
      <c r="D36" s="1">
        <v>0</v>
      </c>
      <c r="E36" s="1">
        <v>1E-3</v>
      </c>
      <c r="F36" s="1">
        <v>8.9999999999999993E-3</v>
      </c>
      <c r="G36" s="1">
        <v>10.109</v>
      </c>
      <c r="H36" s="1">
        <v>48.515000000000001</v>
      </c>
      <c r="I36" s="1">
        <v>6.4000000000000001E-2</v>
      </c>
      <c r="J36" s="1">
        <v>0.154</v>
      </c>
      <c r="K36" s="1">
        <v>0.34499999999999997</v>
      </c>
      <c r="L36" s="1">
        <v>0</v>
      </c>
      <c r="N36">
        <f t="shared" si="17"/>
        <v>99.392999999999986</v>
      </c>
      <c r="P36" s="1">
        <v>71.837999999999994</v>
      </c>
      <c r="Q36" s="1">
        <v>86.051000000000002</v>
      </c>
      <c r="R36" s="1">
        <v>10.996</v>
      </c>
      <c r="S36" s="19">
        <f t="shared" si="46"/>
        <v>2.2360679774977563</v>
      </c>
      <c r="T36" s="19">
        <f>SUM(S$4:S36)</f>
        <v>65.934562985603208</v>
      </c>
      <c r="W36" s="4">
        <v>8</v>
      </c>
      <c r="X36" s="4">
        <v>3</v>
      </c>
      <c r="Y36" s="12">
        <v>0</v>
      </c>
      <c r="AA36" s="11">
        <f t="shared" si="18"/>
        <v>0.99461912578665768</v>
      </c>
      <c r="AB36" s="11">
        <f t="shared" si="19"/>
        <v>0</v>
      </c>
      <c r="AC36" s="11">
        <f t="shared" si="20"/>
        <v>2.9161110693567774E-5</v>
      </c>
      <c r="AD36" s="11">
        <f t="shared" si="21"/>
        <v>1.7606027776067852E-4</v>
      </c>
      <c r="AE36" s="11">
        <f t="shared" si="22"/>
        <v>0</v>
      </c>
      <c r="AF36" s="11">
        <f t="shared" si="23"/>
        <v>0.20918068697045103</v>
      </c>
      <c r="AG36" s="11">
        <f t="shared" si="24"/>
        <v>1.7894825509005097</v>
      </c>
      <c r="AH36" s="11">
        <f t="shared" si="25"/>
        <v>1.6966645936173478E-3</v>
      </c>
      <c r="AI36" s="11">
        <f t="shared" si="26"/>
        <v>3.2273743774982608E-3</v>
      </c>
      <c r="AJ36" s="11">
        <f t="shared" si="27"/>
        <v>6.866639501927084E-3</v>
      </c>
      <c r="AK36" s="11">
        <f t="shared" si="28"/>
        <v>0</v>
      </c>
      <c r="AL36" s="11">
        <f t="shared" si="29"/>
        <v>0</v>
      </c>
      <c r="AM36" s="11">
        <f t="shared" si="30"/>
        <v>3.0052782635191155</v>
      </c>
      <c r="AN36" s="11">
        <f t="shared" si="31"/>
        <v>0.89533970355442316</v>
      </c>
      <c r="AO36" s="8">
        <f t="shared" si="2"/>
        <v>0</v>
      </c>
      <c r="AQ36">
        <f t="shared" si="32"/>
        <v>40.195999999999998</v>
      </c>
      <c r="AR36">
        <f t="shared" si="33"/>
        <v>0</v>
      </c>
      <c r="AS36">
        <f t="shared" si="34"/>
        <v>1E-3</v>
      </c>
      <c r="AT36">
        <f t="shared" si="35"/>
        <v>8.9999999999999993E-3</v>
      </c>
      <c r="AU36">
        <f t="shared" si="3"/>
        <v>0</v>
      </c>
      <c r="AV36">
        <f t="shared" si="4"/>
        <v>10.109</v>
      </c>
      <c r="AW36">
        <f t="shared" si="36"/>
        <v>48.515000000000001</v>
      </c>
      <c r="AX36">
        <f t="shared" si="37"/>
        <v>6.4000000000000001E-2</v>
      </c>
      <c r="AY36">
        <f t="shared" si="38"/>
        <v>0.154</v>
      </c>
      <c r="AZ36">
        <f t="shared" si="39"/>
        <v>0.34499999999999997</v>
      </c>
      <c r="BA36">
        <f t="shared" si="40"/>
        <v>0</v>
      </c>
      <c r="BB36">
        <f t="shared" si="41"/>
        <v>0</v>
      </c>
      <c r="BC36">
        <f t="shared" si="42"/>
        <v>99.392999999999986</v>
      </c>
      <c r="BE36">
        <f t="shared" si="6"/>
        <v>0.66904127829560589</v>
      </c>
      <c r="BF36">
        <f t="shared" si="7"/>
        <v>0</v>
      </c>
      <c r="BG36">
        <f t="shared" si="8"/>
        <v>1.9615535504119263E-5</v>
      </c>
      <c r="BH36">
        <f t="shared" si="9"/>
        <v>1.1842884400289492E-4</v>
      </c>
      <c r="BI36">
        <f t="shared" si="10"/>
        <v>0.14070764434051558</v>
      </c>
      <c r="BJ36">
        <f t="shared" si="11"/>
        <v>0</v>
      </c>
      <c r="BK36">
        <f t="shared" si="12"/>
        <v>1.2037147308978673</v>
      </c>
      <c r="BL36">
        <f t="shared" si="13"/>
        <v>1.1412797312286235E-3</v>
      </c>
      <c r="BM36">
        <f t="shared" si="14"/>
        <v>2.1709281704714299E-3</v>
      </c>
      <c r="BN36">
        <f t="shared" si="15"/>
        <v>4.6189190926033026E-3</v>
      </c>
      <c r="BO36">
        <f t="shared" si="43"/>
        <v>0</v>
      </c>
      <c r="BP36">
        <f t="shared" si="44"/>
        <v>0</v>
      </c>
      <c r="BQ36">
        <f t="shared" si="45"/>
        <v>2.0215328249077991</v>
      </c>
      <c r="BR36">
        <f t="shared" si="16"/>
        <v>1.4866334231580851</v>
      </c>
    </row>
    <row r="37" spans="1:70">
      <c r="A37" t="s">
        <v>116</v>
      </c>
      <c r="B37">
        <v>582</v>
      </c>
      <c r="C37" s="1">
        <v>40.148000000000003</v>
      </c>
      <c r="D37" s="1">
        <v>1E-3</v>
      </c>
      <c r="E37" s="1">
        <v>1E-3</v>
      </c>
      <c r="F37" s="1">
        <v>6.0000000000000001E-3</v>
      </c>
      <c r="G37" s="1">
        <v>10.071</v>
      </c>
      <c r="H37" s="1">
        <v>48.482999999999997</v>
      </c>
      <c r="I37" s="1">
        <v>6.2E-2</v>
      </c>
      <c r="J37" s="1">
        <v>0.152</v>
      </c>
      <c r="K37" s="1">
        <v>0.34100000000000003</v>
      </c>
      <c r="L37" s="1">
        <v>0</v>
      </c>
      <c r="N37">
        <f t="shared" si="17"/>
        <v>99.264999999999986</v>
      </c>
      <c r="P37" s="1">
        <v>71.84</v>
      </c>
      <c r="Q37" s="1">
        <v>86.052000000000007</v>
      </c>
      <c r="R37" s="1">
        <v>10.996</v>
      </c>
      <c r="S37" s="19">
        <f t="shared" si="46"/>
        <v>2.2360679775104666</v>
      </c>
      <c r="T37" s="19">
        <f>SUM(S$4:S37)</f>
        <v>68.17063096311368</v>
      </c>
      <c r="W37" s="4">
        <v>8</v>
      </c>
      <c r="X37" s="4">
        <v>3</v>
      </c>
      <c r="Y37" s="12">
        <v>0</v>
      </c>
      <c r="AA37" s="11">
        <f t="shared" si="18"/>
        <v>0.99456705810803325</v>
      </c>
      <c r="AB37" s="11">
        <f t="shared" si="19"/>
        <v>1.863537537358569E-5</v>
      </c>
      <c r="AC37" s="11">
        <f t="shared" si="20"/>
        <v>2.9194446637638185E-5</v>
      </c>
      <c r="AD37" s="11">
        <f t="shared" si="21"/>
        <v>1.1750769573683488E-4</v>
      </c>
      <c r="AE37" s="11">
        <f t="shared" si="22"/>
        <v>0</v>
      </c>
      <c r="AF37" s="11">
        <f t="shared" si="23"/>
        <v>0.20863260023145438</v>
      </c>
      <c r="AG37" s="11">
        <f t="shared" si="24"/>
        <v>1.7903465499011662</v>
      </c>
      <c r="AH37" s="11">
        <f t="shared" si="25"/>
        <v>1.6455227801998892E-3</v>
      </c>
      <c r="AI37" s="11">
        <f t="shared" si="26"/>
        <v>3.1891019295490499E-3</v>
      </c>
      <c r="AJ37" s="11">
        <f t="shared" si="27"/>
        <v>6.7947849772547952E-3</v>
      </c>
      <c r="AK37" s="11">
        <f t="shared" si="28"/>
        <v>0</v>
      </c>
      <c r="AL37" s="11">
        <f t="shared" si="29"/>
        <v>0</v>
      </c>
      <c r="AM37" s="11">
        <f t="shared" si="30"/>
        <v>3.0053409554454058</v>
      </c>
      <c r="AN37" s="11">
        <f t="shared" si="31"/>
        <v>0.89563042705192153</v>
      </c>
      <c r="AO37" s="8">
        <f t="shared" si="2"/>
        <v>0</v>
      </c>
      <c r="AQ37">
        <f t="shared" si="32"/>
        <v>40.148000000000003</v>
      </c>
      <c r="AR37">
        <f t="shared" si="33"/>
        <v>1E-3</v>
      </c>
      <c r="AS37">
        <f t="shared" si="34"/>
        <v>1E-3</v>
      </c>
      <c r="AT37">
        <f t="shared" si="35"/>
        <v>6.0000000000000001E-3</v>
      </c>
      <c r="AU37">
        <f t="shared" si="3"/>
        <v>0</v>
      </c>
      <c r="AV37">
        <f t="shared" si="4"/>
        <v>10.071</v>
      </c>
      <c r="AW37">
        <f t="shared" si="36"/>
        <v>48.482999999999997</v>
      </c>
      <c r="AX37">
        <f t="shared" si="37"/>
        <v>6.2E-2</v>
      </c>
      <c r="AY37">
        <f t="shared" si="38"/>
        <v>0.152</v>
      </c>
      <c r="AZ37">
        <f t="shared" si="39"/>
        <v>0.34100000000000003</v>
      </c>
      <c r="BA37">
        <f t="shared" si="40"/>
        <v>0</v>
      </c>
      <c r="BB37">
        <f t="shared" si="41"/>
        <v>0</v>
      </c>
      <c r="BC37">
        <f t="shared" si="42"/>
        <v>99.264999999999986</v>
      </c>
      <c r="BE37">
        <f t="shared" si="6"/>
        <v>0.66824234354194412</v>
      </c>
      <c r="BF37">
        <f t="shared" si="7"/>
        <v>1.2520972629153833E-5</v>
      </c>
      <c r="BG37">
        <f t="shared" si="8"/>
        <v>1.9615535504119263E-5</v>
      </c>
      <c r="BH37">
        <f t="shared" si="9"/>
        <v>7.895256266859661E-5</v>
      </c>
      <c r="BI37">
        <f t="shared" si="10"/>
        <v>0.14017872056121597</v>
      </c>
      <c r="BJ37">
        <f t="shared" si="11"/>
        <v>0</v>
      </c>
      <c r="BK37">
        <f t="shared" si="12"/>
        <v>1.2029207729180933</v>
      </c>
      <c r="BL37">
        <f t="shared" si="13"/>
        <v>1.1056147396277288E-3</v>
      </c>
      <c r="BM37">
        <f t="shared" si="14"/>
        <v>2.1427342981276448E-3</v>
      </c>
      <c r="BN37">
        <f t="shared" si="15"/>
        <v>4.5653664074716705E-3</v>
      </c>
      <c r="BO37">
        <f t="shared" si="43"/>
        <v>0</v>
      </c>
      <c r="BP37">
        <f t="shared" si="44"/>
        <v>0</v>
      </c>
      <c r="BQ37">
        <f t="shared" si="45"/>
        <v>2.0192666415372824</v>
      </c>
      <c r="BR37">
        <f t="shared" si="16"/>
        <v>1.4883328895867947</v>
      </c>
    </row>
    <row r="38" spans="1:70">
      <c r="A38" t="s">
        <v>117</v>
      </c>
      <c r="B38">
        <v>583</v>
      </c>
      <c r="C38" s="1">
        <v>40.228000000000002</v>
      </c>
      <c r="D38" s="1">
        <v>3.0000000000000001E-3</v>
      </c>
      <c r="E38" s="1">
        <v>1E-3</v>
      </c>
      <c r="F38" s="1">
        <v>8.0000000000000002E-3</v>
      </c>
      <c r="G38" s="1">
        <v>10.097</v>
      </c>
      <c r="H38" s="1">
        <v>48.723999999999997</v>
      </c>
      <c r="I38" s="1">
        <v>0.06</v>
      </c>
      <c r="J38" s="1">
        <v>0.16700000000000001</v>
      </c>
      <c r="K38" s="1">
        <v>0.34499999999999997</v>
      </c>
      <c r="L38" s="1">
        <v>0</v>
      </c>
      <c r="N38">
        <f t="shared" si="17"/>
        <v>99.63300000000001</v>
      </c>
      <c r="P38" s="1">
        <v>71.840999999999994</v>
      </c>
      <c r="Q38" s="1">
        <v>86.052999999999997</v>
      </c>
      <c r="R38" s="1">
        <v>10.997</v>
      </c>
      <c r="S38" s="19">
        <f t="shared" si="46"/>
        <v>1.4142135623597507</v>
      </c>
      <c r="T38" s="19">
        <f>SUM(S$4:S38)</f>
        <v>69.584844525473429</v>
      </c>
      <c r="W38" s="4">
        <v>8</v>
      </c>
      <c r="X38" s="4">
        <v>3</v>
      </c>
      <c r="Y38" s="12">
        <v>0</v>
      </c>
      <c r="AA38" s="11">
        <f t="shared" si="18"/>
        <v>0.99310369933891651</v>
      </c>
      <c r="AB38" s="11">
        <f t="shared" si="19"/>
        <v>5.5712853548202201E-5</v>
      </c>
      <c r="AC38" s="11">
        <f t="shared" si="20"/>
        <v>2.9093518775210653E-5</v>
      </c>
      <c r="AD38" s="11">
        <f t="shared" si="21"/>
        <v>1.5613528123273784E-4</v>
      </c>
      <c r="AE38" s="11">
        <f t="shared" si="22"/>
        <v>0</v>
      </c>
      <c r="AF38" s="11">
        <f t="shared" si="23"/>
        <v>0.20844809681472265</v>
      </c>
      <c r="AG38" s="11">
        <f t="shared" si="24"/>
        <v>1.7930258730261581</v>
      </c>
      <c r="AH38" s="11">
        <f t="shared" si="25"/>
        <v>1.5869361851586264E-3</v>
      </c>
      <c r="AI38" s="11">
        <f t="shared" si="26"/>
        <v>3.4917029247725456E-3</v>
      </c>
      <c r="AJ38" s="11">
        <f t="shared" si="27"/>
        <v>6.8507234642466537E-3</v>
      </c>
      <c r="AK38" s="11">
        <f t="shared" si="28"/>
        <v>0</v>
      </c>
      <c r="AL38" s="11">
        <f t="shared" si="29"/>
        <v>0</v>
      </c>
      <c r="AM38" s="11">
        <f t="shared" si="30"/>
        <v>3.0067479734075313</v>
      </c>
      <c r="AN38" s="11">
        <f t="shared" si="31"/>
        <v>0.8958527065773958</v>
      </c>
      <c r="AO38" s="8">
        <f t="shared" si="2"/>
        <v>0</v>
      </c>
      <c r="AQ38">
        <f t="shared" si="32"/>
        <v>40.228000000000002</v>
      </c>
      <c r="AR38">
        <f t="shared" si="33"/>
        <v>3.0000000000000001E-3</v>
      </c>
      <c r="AS38">
        <f t="shared" si="34"/>
        <v>1E-3</v>
      </c>
      <c r="AT38">
        <f t="shared" si="35"/>
        <v>8.0000000000000002E-3</v>
      </c>
      <c r="AU38">
        <f t="shared" si="3"/>
        <v>0</v>
      </c>
      <c r="AV38">
        <f t="shared" si="4"/>
        <v>10.097</v>
      </c>
      <c r="AW38">
        <f t="shared" si="36"/>
        <v>48.723999999999997</v>
      </c>
      <c r="AX38">
        <f t="shared" si="37"/>
        <v>0.06</v>
      </c>
      <c r="AY38">
        <f t="shared" si="38"/>
        <v>0.16700000000000001</v>
      </c>
      <c r="AZ38">
        <f t="shared" si="39"/>
        <v>0.34499999999999997</v>
      </c>
      <c r="BA38">
        <f t="shared" si="40"/>
        <v>0</v>
      </c>
      <c r="BB38">
        <f t="shared" si="41"/>
        <v>0</v>
      </c>
      <c r="BC38">
        <f t="shared" si="42"/>
        <v>99.63300000000001</v>
      </c>
      <c r="BE38">
        <f t="shared" si="6"/>
        <v>0.66957390146471374</v>
      </c>
      <c r="BF38">
        <f t="shared" si="7"/>
        <v>3.7562917887461497E-5</v>
      </c>
      <c r="BG38">
        <f t="shared" si="8"/>
        <v>1.9615535504119263E-5</v>
      </c>
      <c r="BH38">
        <f t="shared" si="9"/>
        <v>1.0527008355812881E-4</v>
      </c>
      <c r="BI38">
        <f t="shared" si="10"/>
        <v>0.14054061577863147</v>
      </c>
      <c r="BJ38">
        <f t="shared" si="11"/>
        <v>0</v>
      </c>
      <c r="BK38">
        <f t="shared" si="12"/>
        <v>1.2089002689532655</v>
      </c>
      <c r="BL38">
        <f t="shared" si="13"/>
        <v>1.0699497480268344E-3</v>
      </c>
      <c r="BM38">
        <f t="shared" si="14"/>
        <v>2.3541883407060312E-3</v>
      </c>
      <c r="BN38">
        <f t="shared" si="15"/>
        <v>4.6189190926033026E-3</v>
      </c>
      <c r="BO38">
        <f t="shared" si="43"/>
        <v>0</v>
      </c>
      <c r="BP38">
        <f t="shared" si="44"/>
        <v>0</v>
      </c>
      <c r="BQ38">
        <f t="shared" si="45"/>
        <v>2.0272202919148965</v>
      </c>
      <c r="BR38">
        <f t="shared" si="16"/>
        <v>1.4831875871602391</v>
      </c>
    </row>
    <row r="39" spans="1:70">
      <c r="A39" t="s">
        <v>118</v>
      </c>
      <c r="B39">
        <v>584</v>
      </c>
      <c r="C39" s="1">
        <v>40.317999999999998</v>
      </c>
      <c r="D39" s="1">
        <v>4.0000000000000001E-3</v>
      </c>
      <c r="E39" s="1">
        <v>1E-3</v>
      </c>
      <c r="F39" s="1">
        <v>6.0000000000000001E-3</v>
      </c>
      <c r="G39" s="1">
        <v>10.129</v>
      </c>
      <c r="H39" s="1">
        <v>48.850999999999999</v>
      </c>
      <c r="I39" s="1">
        <v>0.06</v>
      </c>
      <c r="J39" s="1">
        <v>0.14699999999999999</v>
      </c>
      <c r="K39" s="1">
        <v>0.33800000000000002</v>
      </c>
      <c r="L39" s="1">
        <v>0</v>
      </c>
      <c r="N39">
        <f t="shared" si="17"/>
        <v>99.853999999999999</v>
      </c>
      <c r="P39" s="1">
        <v>71.841999999999999</v>
      </c>
      <c r="Q39" s="1">
        <v>86.054000000000002</v>
      </c>
      <c r="R39" s="1">
        <v>10.997</v>
      </c>
      <c r="S39" s="19">
        <f t="shared" si="46"/>
        <v>1.4142135623798477</v>
      </c>
      <c r="T39" s="19">
        <f>SUM(S$4:S39)</f>
        <v>70.999058087853271</v>
      </c>
      <c r="W39" s="4">
        <v>8</v>
      </c>
      <c r="X39" s="4">
        <v>3</v>
      </c>
      <c r="Y39" s="12">
        <v>0</v>
      </c>
      <c r="AA39" s="11">
        <f t="shared" si="18"/>
        <v>0.99304171065108171</v>
      </c>
      <c r="AB39" s="11">
        <f t="shared" si="19"/>
        <v>7.4113358060073534E-5</v>
      </c>
      <c r="AC39" s="11">
        <f t="shared" si="20"/>
        <v>2.9026762724724565E-5</v>
      </c>
      <c r="AD39" s="11">
        <f t="shared" si="21"/>
        <v>1.168327677115435E-4</v>
      </c>
      <c r="AE39" s="11">
        <f t="shared" si="22"/>
        <v>0</v>
      </c>
      <c r="AF39" s="11">
        <f t="shared" si="23"/>
        <v>0.20862891570601186</v>
      </c>
      <c r="AG39" s="11">
        <f t="shared" si="24"/>
        <v>1.79357454648684</v>
      </c>
      <c r="AH39" s="11">
        <f t="shared" si="25"/>
        <v>1.5832949070817746E-3</v>
      </c>
      <c r="AI39" s="11">
        <f t="shared" si="26"/>
        <v>3.0664825813301495E-3</v>
      </c>
      <c r="AJ39" s="11">
        <f t="shared" si="27"/>
        <v>6.6963230047980913E-3</v>
      </c>
      <c r="AK39" s="11">
        <f t="shared" si="28"/>
        <v>0</v>
      </c>
      <c r="AL39" s="11">
        <f t="shared" si="29"/>
        <v>0</v>
      </c>
      <c r="AM39" s="11">
        <f t="shared" si="30"/>
        <v>3.0068112462256402</v>
      </c>
      <c r="AN39" s="11">
        <f t="shared" si="31"/>
        <v>0.89580034215028415</v>
      </c>
      <c r="AO39" s="8">
        <f t="shared" si="2"/>
        <v>0</v>
      </c>
      <c r="AQ39">
        <f t="shared" si="32"/>
        <v>40.317999999999998</v>
      </c>
      <c r="AR39">
        <f t="shared" si="33"/>
        <v>4.0000000000000001E-3</v>
      </c>
      <c r="AS39">
        <f t="shared" si="34"/>
        <v>1E-3</v>
      </c>
      <c r="AT39">
        <f t="shared" si="35"/>
        <v>6.0000000000000001E-3</v>
      </c>
      <c r="AU39">
        <f t="shared" si="3"/>
        <v>0</v>
      </c>
      <c r="AV39">
        <f t="shared" si="4"/>
        <v>10.129</v>
      </c>
      <c r="AW39">
        <f t="shared" si="36"/>
        <v>48.850999999999999</v>
      </c>
      <c r="AX39">
        <f t="shared" si="37"/>
        <v>0.06</v>
      </c>
      <c r="AY39">
        <f t="shared" si="38"/>
        <v>0.14699999999999999</v>
      </c>
      <c r="AZ39">
        <f t="shared" si="39"/>
        <v>0.33800000000000002</v>
      </c>
      <c r="BA39">
        <f t="shared" si="40"/>
        <v>0</v>
      </c>
      <c r="BB39">
        <f t="shared" si="41"/>
        <v>0</v>
      </c>
      <c r="BC39">
        <f t="shared" si="42"/>
        <v>99.853999999999999</v>
      </c>
      <c r="BE39">
        <f t="shared" si="6"/>
        <v>0.67107190412782958</v>
      </c>
      <c r="BF39">
        <f t="shared" si="7"/>
        <v>5.0083890516615331E-5</v>
      </c>
      <c r="BG39">
        <f t="shared" si="8"/>
        <v>1.9615535504119263E-5</v>
      </c>
      <c r="BH39">
        <f t="shared" si="9"/>
        <v>7.895256266859661E-5</v>
      </c>
      <c r="BI39">
        <f t="shared" si="10"/>
        <v>0.14098602527698903</v>
      </c>
      <c r="BJ39">
        <f t="shared" si="11"/>
        <v>0</v>
      </c>
      <c r="BK39">
        <f t="shared" si="12"/>
        <v>1.2120512896854934</v>
      </c>
      <c r="BL39">
        <f t="shared" si="13"/>
        <v>1.0699497480268344E-3</v>
      </c>
      <c r="BM39">
        <f t="shared" si="14"/>
        <v>2.0722496172681827E-3</v>
      </c>
      <c r="BN39">
        <f t="shared" si="15"/>
        <v>4.525201893622946E-3</v>
      </c>
      <c r="BO39">
        <f t="shared" si="43"/>
        <v>0</v>
      </c>
      <c r="BP39">
        <f t="shared" si="44"/>
        <v>0</v>
      </c>
      <c r="BQ39">
        <f t="shared" si="45"/>
        <v>2.0319252723379191</v>
      </c>
      <c r="BR39">
        <f t="shared" si="16"/>
        <v>1.4797843637064583</v>
      </c>
    </row>
    <row r="40" spans="1:70">
      <c r="A40" t="s">
        <v>119</v>
      </c>
      <c r="B40">
        <v>585</v>
      </c>
      <c r="C40" s="1">
        <v>40.274999999999999</v>
      </c>
      <c r="D40" s="1">
        <v>4.0000000000000001E-3</v>
      </c>
      <c r="E40" s="1">
        <v>0</v>
      </c>
      <c r="F40" s="1">
        <v>7.0000000000000001E-3</v>
      </c>
      <c r="G40" s="1">
        <v>10.11</v>
      </c>
      <c r="H40" s="1">
        <v>48.704999999999998</v>
      </c>
      <c r="I40" s="1">
        <v>5.3999999999999999E-2</v>
      </c>
      <c r="J40" s="1">
        <v>0.16400000000000001</v>
      </c>
      <c r="K40" s="1">
        <v>0.34200000000000003</v>
      </c>
      <c r="L40" s="1">
        <v>0</v>
      </c>
      <c r="N40">
        <f t="shared" si="17"/>
        <v>99.661000000000001</v>
      </c>
      <c r="P40" s="1">
        <v>71.843999999999994</v>
      </c>
      <c r="Q40" s="1">
        <v>86.055000000000007</v>
      </c>
      <c r="R40" s="1">
        <v>10.997</v>
      </c>
      <c r="S40" s="19">
        <f t="shared" si="46"/>
        <v>2.2360679774977563</v>
      </c>
      <c r="T40" s="19">
        <f>SUM(S$4:S40)</f>
        <v>73.235126065351025</v>
      </c>
      <c r="W40" s="4">
        <v>8</v>
      </c>
      <c r="X40" s="4">
        <v>3</v>
      </c>
      <c r="Y40" s="12">
        <v>0</v>
      </c>
      <c r="AA40" s="11">
        <f t="shared" si="18"/>
        <v>0.99387314483966938</v>
      </c>
      <c r="AB40" s="11">
        <f t="shared" si="19"/>
        <v>7.4254604323156659E-5</v>
      </c>
      <c r="AC40" s="11">
        <f t="shared" si="20"/>
        <v>0</v>
      </c>
      <c r="AD40" s="11">
        <f t="shared" si="21"/>
        <v>1.3656466741927958E-4</v>
      </c>
      <c r="AE40" s="11">
        <f t="shared" si="22"/>
        <v>0</v>
      </c>
      <c r="AF40" s="11">
        <f t="shared" si="23"/>
        <v>0.2086344311769541</v>
      </c>
      <c r="AG40" s="11">
        <f t="shared" si="24"/>
        <v>1.7916221295768615</v>
      </c>
      <c r="AH40" s="11">
        <f t="shared" si="25"/>
        <v>1.4276811351772482E-3</v>
      </c>
      <c r="AI40" s="11">
        <f t="shared" si="26"/>
        <v>3.4276298170471779E-3</v>
      </c>
      <c r="AJ40" s="11">
        <f t="shared" si="27"/>
        <v>6.7884824048457309E-3</v>
      </c>
      <c r="AK40" s="11">
        <f t="shared" si="28"/>
        <v>0</v>
      </c>
      <c r="AL40" s="11">
        <f t="shared" si="29"/>
        <v>0</v>
      </c>
      <c r="AM40" s="11">
        <f t="shared" si="30"/>
        <v>3.0059843182222976</v>
      </c>
      <c r="AN40" s="11">
        <f t="shared" si="31"/>
        <v>0.89569616454684775</v>
      </c>
      <c r="AO40" s="8">
        <f t="shared" si="2"/>
        <v>0</v>
      </c>
      <c r="AQ40">
        <f t="shared" si="32"/>
        <v>40.274999999999999</v>
      </c>
      <c r="AR40">
        <f t="shared" si="33"/>
        <v>4.0000000000000001E-3</v>
      </c>
      <c r="AS40">
        <f t="shared" si="34"/>
        <v>0</v>
      </c>
      <c r="AT40">
        <f t="shared" si="35"/>
        <v>7.0000000000000001E-3</v>
      </c>
      <c r="AU40">
        <f t="shared" si="3"/>
        <v>0</v>
      </c>
      <c r="AV40">
        <f t="shared" si="4"/>
        <v>10.11</v>
      </c>
      <c r="AW40">
        <f t="shared" si="36"/>
        <v>48.704999999999998</v>
      </c>
      <c r="AX40">
        <f t="shared" si="37"/>
        <v>5.3999999999999999E-2</v>
      </c>
      <c r="AY40">
        <f t="shared" si="38"/>
        <v>0.16400000000000001</v>
      </c>
      <c r="AZ40">
        <f t="shared" si="39"/>
        <v>0.34200000000000003</v>
      </c>
      <c r="BA40">
        <f t="shared" si="40"/>
        <v>0</v>
      </c>
      <c r="BB40">
        <f t="shared" si="41"/>
        <v>0</v>
      </c>
      <c r="BC40">
        <f t="shared" si="42"/>
        <v>99.661000000000001</v>
      </c>
      <c r="BE40">
        <f t="shared" si="6"/>
        <v>0.67035619174434091</v>
      </c>
      <c r="BF40">
        <f t="shared" si="7"/>
        <v>5.0083890516615331E-5</v>
      </c>
      <c r="BG40">
        <f t="shared" si="8"/>
        <v>0</v>
      </c>
      <c r="BH40">
        <f t="shared" si="9"/>
        <v>9.2111323113362712E-5</v>
      </c>
      <c r="BI40">
        <f t="shared" si="10"/>
        <v>0.14072156338733924</v>
      </c>
      <c r="BJ40">
        <f t="shared" si="11"/>
        <v>0</v>
      </c>
      <c r="BK40">
        <f t="shared" si="12"/>
        <v>1.2084288564027748</v>
      </c>
      <c r="BL40">
        <f t="shared" si="13"/>
        <v>9.6295477322415096E-4</v>
      </c>
      <c r="BM40">
        <f t="shared" si="14"/>
        <v>2.3118975321903541E-3</v>
      </c>
      <c r="BN40">
        <f t="shared" si="15"/>
        <v>4.578754578754579E-3</v>
      </c>
      <c r="BO40">
        <f t="shared" si="43"/>
        <v>0</v>
      </c>
      <c r="BP40">
        <f t="shared" si="44"/>
        <v>0</v>
      </c>
      <c r="BQ40">
        <f t="shared" si="45"/>
        <v>2.0275024136322539</v>
      </c>
      <c r="BR40">
        <f t="shared" si="16"/>
        <v>1.4826045572183075</v>
      </c>
    </row>
    <row r="41" spans="1:70">
      <c r="A41" t="s">
        <v>120</v>
      </c>
      <c r="B41">
        <v>586</v>
      </c>
      <c r="C41" s="1">
        <v>40.154000000000003</v>
      </c>
      <c r="D41" s="1">
        <v>4.0000000000000001E-3</v>
      </c>
      <c r="E41" s="1">
        <v>1E-3</v>
      </c>
      <c r="F41" s="1">
        <v>7.0000000000000001E-3</v>
      </c>
      <c r="G41" s="1">
        <v>10.130000000000001</v>
      </c>
      <c r="H41" s="1">
        <v>48.584000000000003</v>
      </c>
      <c r="I41" s="1">
        <v>5.6000000000000001E-2</v>
      </c>
      <c r="J41" s="1">
        <v>0.151</v>
      </c>
      <c r="K41" s="1">
        <v>0.34200000000000003</v>
      </c>
      <c r="L41" s="1">
        <v>0</v>
      </c>
      <c r="N41">
        <f t="shared" si="17"/>
        <v>99.428999999999988</v>
      </c>
      <c r="P41" s="1">
        <v>71.846000000000004</v>
      </c>
      <c r="Q41" s="1">
        <v>86.057000000000002</v>
      </c>
      <c r="R41" s="1">
        <v>10.997</v>
      </c>
      <c r="S41" s="19">
        <f t="shared" si="46"/>
        <v>2.8284271247496471</v>
      </c>
      <c r="T41" s="19">
        <f>SUM(S$4:S41)</f>
        <v>76.063553190100677</v>
      </c>
      <c r="W41" s="4">
        <v>8</v>
      </c>
      <c r="X41" s="4">
        <v>3</v>
      </c>
      <c r="Y41" s="12">
        <v>0</v>
      </c>
      <c r="AA41" s="11">
        <f t="shared" si="18"/>
        <v>0.99341678275250955</v>
      </c>
      <c r="AB41" s="11">
        <f t="shared" si="19"/>
        <v>7.4444164398950908E-5</v>
      </c>
      <c r="AC41" s="11">
        <f t="shared" si="20"/>
        <v>2.9156324214822544E-5</v>
      </c>
      <c r="AD41" s="11">
        <f t="shared" si="21"/>
        <v>1.3691329507601254E-4</v>
      </c>
      <c r="AE41" s="11">
        <f t="shared" si="22"/>
        <v>0</v>
      </c>
      <c r="AF41" s="11">
        <f t="shared" si="23"/>
        <v>0.20958082383800805</v>
      </c>
      <c r="AG41" s="11">
        <f t="shared" si="24"/>
        <v>1.7917334837185721</v>
      </c>
      <c r="AH41" s="11">
        <f t="shared" si="25"/>
        <v>1.4843378415264007E-3</v>
      </c>
      <c r="AI41" s="11">
        <f t="shared" si="26"/>
        <v>3.1639840292880719E-3</v>
      </c>
      <c r="AJ41" s="11">
        <f t="shared" si="27"/>
        <v>6.8058123098518929E-3</v>
      </c>
      <c r="AK41" s="11">
        <f t="shared" si="28"/>
        <v>0</v>
      </c>
      <c r="AL41" s="11">
        <f t="shared" si="29"/>
        <v>0</v>
      </c>
      <c r="AM41" s="11">
        <f t="shared" si="30"/>
        <v>3.0064257382734461</v>
      </c>
      <c r="AN41" s="11">
        <f t="shared" si="31"/>
        <v>0.89527840627198296</v>
      </c>
      <c r="AO41" s="8">
        <f t="shared" si="2"/>
        <v>0</v>
      </c>
      <c r="AQ41">
        <f t="shared" si="32"/>
        <v>40.154000000000003</v>
      </c>
      <c r="AR41">
        <f t="shared" si="33"/>
        <v>4.0000000000000001E-3</v>
      </c>
      <c r="AS41">
        <f t="shared" si="34"/>
        <v>1E-3</v>
      </c>
      <c r="AT41">
        <f t="shared" si="35"/>
        <v>7.0000000000000001E-3</v>
      </c>
      <c r="AU41">
        <f t="shared" si="3"/>
        <v>0</v>
      </c>
      <c r="AV41">
        <f t="shared" si="4"/>
        <v>10.129999999999999</v>
      </c>
      <c r="AW41">
        <f t="shared" si="36"/>
        <v>48.584000000000003</v>
      </c>
      <c r="AX41">
        <f t="shared" si="37"/>
        <v>5.6000000000000001E-2</v>
      </c>
      <c r="AY41">
        <f t="shared" si="38"/>
        <v>0.151</v>
      </c>
      <c r="AZ41">
        <f t="shared" si="39"/>
        <v>0.34200000000000003</v>
      </c>
      <c r="BA41">
        <f t="shared" si="40"/>
        <v>0</v>
      </c>
      <c r="BB41">
        <f t="shared" si="41"/>
        <v>0</v>
      </c>
      <c r="BC41">
        <f t="shared" si="42"/>
        <v>99.428999999999988</v>
      </c>
      <c r="BE41">
        <f t="shared" si="6"/>
        <v>0.66834221038615182</v>
      </c>
      <c r="BF41">
        <f t="shared" si="7"/>
        <v>5.0083890516615331E-5</v>
      </c>
      <c r="BG41">
        <f t="shared" si="8"/>
        <v>1.9615535504119263E-5</v>
      </c>
      <c r="BH41">
        <f t="shared" si="9"/>
        <v>9.2111323113362712E-5</v>
      </c>
      <c r="BI41">
        <f t="shared" si="10"/>
        <v>0.14099994432381271</v>
      </c>
      <c r="BJ41">
        <f t="shared" si="11"/>
        <v>0</v>
      </c>
      <c r="BK41">
        <f t="shared" si="12"/>
        <v>1.2054267027917549</v>
      </c>
      <c r="BL41">
        <f t="shared" si="13"/>
        <v>9.9861976482504538E-4</v>
      </c>
      <c r="BM41">
        <f t="shared" si="14"/>
        <v>2.1286373619557528E-3</v>
      </c>
      <c r="BN41">
        <f t="shared" si="15"/>
        <v>4.578754578754579E-3</v>
      </c>
      <c r="BO41">
        <f t="shared" si="43"/>
        <v>0</v>
      </c>
      <c r="BP41">
        <f t="shared" si="44"/>
        <v>0</v>
      </c>
      <c r="BQ41">
        <f t="shared" si="45"/>
        <v>2.0226366799563884</v>
      </c>
      <c r="BR41">
        <f t="shared" si="16"/>
        <v>1.4863894084716534</v>
      </c>
    </row>
    <row r="42" spans="1:70">
      <c r="A42" t="s">
        <v>121</v>
      </c>
      <c r="B42">
        <v>587</v>
      </c>
      <c r="C42" s="1">
        <v>40.241</v>
      </c>
      <c r="D42" s="1">
        <v>6.0000000000000001E-3</v>
      </c>
      <c r="E42" s="1">
        <v>2E-3</v>
      </c>
      <c r="F42" s="1">
        <v>7.0000000000000001E-3</v>
      </c>
      <c r="G42" s="1">
        <v>10.138</v>
      </c>
      <c r="H42" s="1">
        <v>48.677</v>
      </c>
      <c r="I42" s="1">
        <v>5.6000000000000001E-2</v>
      </c>
      <c r="J42" s="1">
        <v>0.156</v>
      </c>
      <c r="K42" s="1">
        <v>0.34200000000000003</v>
      </c>
      <c r="L42" s="1">
        <v>1E-3</v>
      </c>
      <c r="N42">
        <f t="shared" si="17"/>
        <v>99.626000000000005</v>
      </c>
      <c r="P42" s="1">
        <v>71.847999999999999</v>
      </c>
      <c r="Q42" s="1">
        <v>86.058000000000007</v>
      </c>
      <c r="R42" s="1">
        <v>10.997</v>
      </c>
      <c r="S42" s="19">
        <f t="shared" si="46"/>
        <v>2.2360679774977563</v>
      </c>
      <c r="T42" s="19">
        <f>SUM(S$4:S42)</f>
        <v>78.299621167598431</v>
      </c>
      <c r="W42" s="4">
        <v>8</v>
      </c>
      <c r="X42" s="4">
        <v>3</v>
      </c>
      <c r="Y42" s="12">
        <v>0</v>
      </c>
      <c r="AA42" s="11">
        <f t="shared" si="18"/>
        <v>0.99354557705515756</v>
      </c>
      <c r="AB42" s="11">
        <f t="shared" si="19"/>
        <v>1.1143927304871529E-4</v>
      </c>
      <c r="AC42" s="11">
        <f t="shared" si="20"/>
        <v>5.8194121755647284E-5</v>
      </c>
      <c r="AD42" s="11">
        <f t="shared" si="21"/>
        <v>1.3663500420896301E-4</v>
      </c>
      <c r="AE42" s="11">
        <f t="shared" si="22"/>
        <v>0</v>
      </c>
      <c r="AF42" s="11">
        <f t="shared" si="23"/>
        <v>0.20932000503987244</v>
      </c>
      <c r="AG42" s="11">
        <f t="shared" si="24"/>
        <v>1.7915143780131673</v>
      </c>
      <c r="AH42" s="11">
        <f t="shared" si="25"/>
        <v>1.4813207666347077E-3</v>
      </c>
      <c r="AI42" s="11">
        <f t="shared" si="26"/>
        <v>3.2621076260763164E-3</v>
      </c>
      <c r="AJ42" s="11">
        <f t="shared" si="27"/>
        <v>6.7919787708399697E-3</v>
      </c>
      <c r="AK42" s="11">
        <f t="shared" si="28"/>
        <v>4.7866876099816201E-5</v>
      </c>
      <c r="AL42" s="11">
        <f t="shared" si="29"/>
        <v>0</v>
      </c>
      <c r="AM42" s="11">
        <f t="shared" si="30"/>
        <v>3.0062695025468615</v>
      </c>
      <c r="AN42" s="11">
        <f t="shared" si="31"/>
        <v>0.89538364253793234</v>
      </c>
      <c r="AO42" s="8">
        <f t="shared" si="2"/>
        <v>0</v>
      </c>
      <c r="AQ42">
        <f t="shared" si="32"/>
        <v>40.241</v>
      </c>
      <c r="AR42">
        <f t="shared" si="33"/>
        <v>6.0000000000000001E-3</v>
      </c>
      <c r="AS42">
        <f t="shared" si="34"/>
        <v>2E-3</v>
      </c>
      <c r="AT42">
        <f t="shared" si="35"/>
        <v>7.0000000000000001E-3</v>
      </c>
      <c r="AU42">
        <f t="shared" si="3"/>
        <v>0</v>
      </c>
      <c r="AV42">
        <f t="shared" si="4"/>
        <v>10.138</v>
      </c>
      <c r="AW42">
        <f t="shared" si="36"/>
        <v>48.677</v>
      </c>
      <c r="AX42">
        <f t="shared" si="37"/>
        <v>5.6000000000000001E-2</v>
      </c>
      <c r="AY42">
        <f t="shared" si="38"/>
        <v>0.156</v>
      </c>
      <c r="AZ42">
        <f t="shared" si="39"/>
        <v>0.34200000000000003</v>
      </c>
      <c r="BA42">
        <f t="shared" si="40"/>
        <v>1E-3</v>
      </c>
      <c r="BB42">
        <f t="shared" si="41"/>
        <v>0</v>
      </c>
      <c r="BC42">
        <f t="shared" si="42"/>
        <v>99.626000000000005</v>
      </c>
      <c r="BE42">
        <f t="shared" si="6"/>
        <v>0.66979027962716375</v>
      </c>
      <c r="BF42">
        <f t="shared" si="7"/>
        <v>7.5125835774922993E-5</v>
      </c>
      <c r="BG42">
        <f t="shared" si="8"/>
        <v>3.9231071008238526E-5</v>
      </c>
      <c r="BH42">
        <f t="shared" si="9"/>
        <v>9.2111323113362712E-5</v>
      </c>
      <c r="BI42">
        <f t="shared" si="10"/>
        <v>0.14111129669840211</v>
      </c>
      <c r="BJ42">
        <f t="shared" si="11"/>
        <v>0</v>
      </c>
      <c r="BK42">
        <f t="shared" si="12"/>
        <v>1.2077341431704727</v>
      </c>
      <c r="BL42">
        <f t="shared" si="13"/>
        <v>9.9861976482504538E-4</v>
      </c>
      <c r="BM42">
        <f t="shared" si="14"/>
        <v>2.1991220428152145E-3</v>
      </c>
      <c r="BN42">
        <f t="shared" si="15"/>
        <v>4.578754578754579E-3</v>
      </c>
      <c r="BO42">
        <f t="shared" si="43"/>
        <v>3.226904640127527E-5</v>
      </c>
      <c r="BP42">
        <f t="shared" si="44"/>
        <v>0</v>
      </c>
      <c r="BQ42">
        <f t="shared" si="45"/>
        <v>2.0266509531587307</v>
      </c>
      <c r="BR42">
        <f t="shared" si="16"/>
        <v>1.4833681635514493</v>
      </c>
    </row>
    <row r="43" spans="1:70">
      <c r="A43" t="s">
        <v>122</v>
      </c>
      <c r="B43">
        <v>588</v>
      </c>
      <c r="C43" s="1">
        <v>40.337000000000003</v>
      </c>
      <c r="D43" s="1">
        <v>5.0000000000000001E-3</v>
      </c>
      <c r="E43" s="1">
        <v>4.0000000000000001E-3</v>
      </c>
      <c r="F43" s="1">
        <v>4.0000000000000001E-3</v>
      </c>
      <c r="G43" s="1">
        <v>10.193</v>
      </c>
      <c r="H43" s="1">
        <v>48.750999999999998</v>
      </c>
      <c r="I43" s="1">
        <v>5.2999999999999999E-2</v>
      </c>
      <c r="J43" s="1">
        <v>0.153</v>
      </c>
      <c r="K43" s="1">
        <v>0.33700000000000002</v>
      </c>
      <c r="L43" s="1">
        <v>0</v>
      </c>
      <c r="N43">
        <f t="shared" si="17"/>
        <v>99.837000000000003</v>
      </c>
      <c r="P43" s="1">
        <v>71.849000000000004</v>
      </c>
      <c r="Q43" s="1">
        <v>86.058999999999997</v>
      </c>
      <c r="R43" s="1">
        <v>10.997</v>
      </c>
      <c r="S43" s="19">
        <f t="shared" si="46"/>
        <v>1.4142135623697993</v>
      </c>
      <c r="T43" s="19">
        <f>SUM(S$4:S43)</f>
        <v>79.713834729968227</v>
      </c>
      <c r="W43" s="4">
        <v>8</v>
      </c>
      <c r="X43" s="4">
        <v>3</v>
      </c>
      <c r="Y43" s="12">
        <v>0</v>
      </c>
      <c r="AA43" s="11">
        <f t="shared" si="18"/>
        <v>0.99385441784473461</v>
      </c>
      <c r="AB43" s="11">
        <f t="shared" si="19"/>
        <v>9.2673842837705836E-5</v>
      </c>
      <c r="AC43" s="11">
        <f t="shared" si="20"/>
        <v>1.1614733828287508E-4</v>
      </c>
      <c r="AD43" s="11">
        <f t="shared" si="21"/>
        <v>7.7915537938824536E-5</v>
      </c>
      <c r="AE43" s="11">
        <f t="shared" si="22"/>
        <v>0</v>
      </c>
      <c r="AF43" s="11">
        <f t="shared" si="23"/>
        <v>0.21001998419701814</v>
      </c>
      <c r="AG43" s="11">
        <f t="shared" si="24"/>
        <v>1.790524095026089</v>
      </c>
      <c r="AH43" s="11">
        <f t="shared" si="25"/>
        <v>1.3990624529669326E-3</v>
      </c>
      <c r="AI43" s="11">
        <f t="shared" si="26"/>
        <v>3.1927525880781106E-3</v>
      </c>
      <c r="AJ43" s="11">
        <f t="shared" si="27"/>
        <v>6.6788280463704252E-3</v>
      </c>
      <c r="AK43" s="11">
        <f t="shared" si="28"/>
        <v>0</v>
      </c>
      <c r="AL43" s="11">
        <f t="shared" si="29"/>
        <v>0</v>
      </c>
      <c r="AM43" s="11">
        <f t="shared" si="30"/>
        <v>3.0059558768743169</v>
      </c>
      <c r="AN43" s="11">
        <f t="shared" si="31"/>
        <v>0.89501856700974192</v>
      </c>
      <c r="AO43" s="8">
        <f t="shared" si="2"/>
        <v>0</v>
      </c>
      <c r="AQ43">
        <f t="shared" si="32"/>
        <v>40.337000000000003</v>
      </c>
      <c r="AR43">
        <f t="shared" si="33"/>
        <v>5.0000000000000001E-3</v>
      </c>
      <c r="AS43">
        <f t="shared" si="34"/>
        <v>4.0000000000000001E-3</v>
      </c>
      <c r="AT43">
        <f t="shared" si="35"/>
        <v>4.0000000000000001E-3</v>
      </c>
      <c r="AU43">
        <f t="shared" si="3"/>
        <v>0</v>
      </c>
      <c r="AV43">
        <f t="shared" si="4"/>
        <v>10.193</v>
      </c>
      <c r="AW43">
        <f t="shared" si="36"/>
        <v>48.750999999999998</v>
      </c>
      <c r="AX43">
        <f t="shared" si="37"/>
        <v>5.2999999999999999E-2</v>
      </c>
      <c r="AY43">
        <f t="shared" si="38"/>
        <v>0.153</v>
      </c>
      <c r="AZ43">
        <f t="shared" si="39"/>
        <v>0.33700000000000002</v>
      </c>
      <c r="BA43">
        <f t="shared" si="40"/>
        <v>0</v>
      </c>
      <c r="BB43">
        <f t="shared" si="41"/>
        <v>0</v>
      </c>
      <c r="BC43">
        <f t="shared" si="42"/>
        <v>99.837000000000003</v>
      </c>
      <c r="BE43">
        <f t="shared" si="6"/>
        <v>0.67138814913448741</v>
      </c>
      <c r="BF43">
        <f t="shared" si="7"/>
        <v>6.2604863145769159E-5</v>
      </c>
      <c r="BG43">
        <f t="shared" si="8"/>
        <v>7.8462142016477051E-5</v>
      </c>
      <c r="BH43">
        <f t="shared" si="9"/>
        <v>5.2635041779064407E-5</v>
      </c>
      <c r="BI43">
        <f t="shared" si="10"/>
        <v>0.14187684427370414</v>
      </c>
      <c r="BJ43">
        <f t="shared" si="11"/>
        <v>0</v>
      </c>
      <c r="BK43">
        <f t="shared" si="12"/>
        <v>1.2095701709986999</v>
      </c>
      <c r="BL43">
        <f t="shared" si="13"/>
        <v>9.4512227742370365E-4</v>
      </c>
      <c r="BM43">
        <f t="shared" si="14"/>
        <v>2.1568312342995373E-3</v>
      </c>
      <c r="BN43">
        <f t="shared" si="15"/>
        <v>4.5118137223400384E-3</v>
      </c>
      <c r="BO43">
        <f t="shared" si="43"/>
        <v>0</v>
      </c>
      <c r="BP43">
        <f t="shared" si="44"/>
        <v>0</v>
      </c>
      <c r="BQ43">
        <f t="shared" si="45"/>
        <v>2.0306426336878958</v>
      </c>
      <c r="BR43">
        <f t="shared" si="16"/>
        <v>1.4802978264152429</v>
      </c>
    </row>
    <row r="44" spans="1:70">
      <c r="A44" t="s">
        <v>123</v>
      </c>
      <c r="B44">
        <v>589</v>
      </c>
      <c r="C44" s="1">
        <v>40.295999999999999</v>
      </c>
      <c r="D44" s="1">
        <v>2E-3</v>
      </c>
      <c r="E44" s="1">
        <v>0</v>
      </c>
      <c r="F44" s="1">
        <v>8.0000000000000002E-3</v>
      </c>
      <c r="G44" s="1">
        <v>10.183</v>
      </c>
      <c r="H44" s="1">
        <v>48.793999999999997</v>
      </c>
      <c r="I44" s="1">
        <v>0.05</v>
      </c>
      <c r="J44" s="1">
        <v>0.14899999999999999</v>
      </c>
      <c r="K44" s="1">
        <v>0.34200000000000003</v>
      </c>
      <c r="L44" s="1">
        <v>0</v>
      </c>
      <c r="N44">
        <f t="shared" si="17"/>
        <v>99.823999999999998</v>
      </c>
      <c r="P44" s="1">
        <v>71.850999999999999</v>
      </c>
      <c r="Q44" s="1">
        <v>86.061000000000007</v>
      </c>
      <c r="R44" s="1">
        <v>10.997</v>
      </c>
      <c r="S44" s="19">
        <f t="shared" si="46"/>
        <v>2.8284271247496471</v>
      </c>
      <c r="T44" s="19">
        <f>SUM(S$4:S44)</f>
        <v>82.542261854717879</v>
      </c>
      <c r="W44" s="4">
        <v>8</v>
      </c>
      <c r="X44" s="4">
        <v>3</v>
      </c>
      <c r="Y44" s="12">
        <v>0</v>
      </c>
      <c r="AA44" s="11">
        <f t="shared" si="18"/>
        <v>0.99306251504965415</v>
      </c>
      <c r="AB44" s="11">
        <f t="shared" si="19"/>
        <v>3.7077687258493202E-5</v>
      </c>
      <c r="AC44" s="11">
        <f t="shared" si="20"/>
        <v>0</v>
      </c>
      <c r="AD44" s="11">
        <f t="shared" si="21"/>
        <v>1.5586533696094839E-4</v>
      </c>
      <c r="AE44" s="11">
        <f t="shared" si="22"/>
        <v>0</v>
      </c>
      <c r="AF44" s="11">
        <f t="shared" si="23"/>
        <v>0.20986007062723103</v>
      </c>
      <c r="AG44" s="11">
        <f t="shared" si="24"/>
        <v>1.7924974092805401</v>
      </c>
      <c r="AH44" s="11">
        <f t="shared" si="25"/>
        <v>1.3201604258519558E-3</v>
      </c>
      <c r="AI44" s="11">
        <f t="shared" si="26"/>
        <v>3.1099655401624245E-3</v>
      </c>
      <c r="AJ44" s="11">
        <f t="shared" si="27"/>
        <v>6.7794106469478447E-3</v>
      </c>
      <c r="AK44" s="11">
        <f t="shared" si="28"/>
        <v>0</v>
      </c>
      <c r="AL44" s="11">
        <f t="shared" si="29"/>
        <v>0</v>
      </c>
      <c r="AM44" s="11">
        <f t="shared" si="30"/>
        <v>3.0068224745946068</v>
      </c>
      <c r="AN44" s="11">
        <f t="shared" si="31"/>
        <v>0.8951935042903042</v>
      </c>
      <c r="AO44" s="8">
        <f t="shared" si="2"/>
        <v>0</v>
      </c>
      <c r="AQ44">
        <f t="shared" si="32"/>
        <v>40.295999999999999</v>
      </c>
      <c r="AR44">
        <f t="shared" si="33"/>
        <v>2E-3</v>
      </c>
      <c r="AS44">
        <f t="shared" si="34"/>
        <v>0</v>
      </c>
      <c r="AT44">
        <f t="shared" si="35"/>
        <v>8.0000000000000002E-3</v>
      </c>
      <c r="AU44">
        <f t="shared" si="3"/>
        <v>0</v>
      </c>
      <c r="AV44">
        <f t="shared" si="4"/>
        <v>10.183</v>
      </c>
      <c r="AW44">
        <f t="shared" si="36"/>
        <v>48.793999999999997</v>
      </c>
      <c r="AX44">
        <f t="shared" si="37"/>
        <v>0.05</v>
      </c>
      <c r="AY44">
        <f t="shared" si="38"/>
        <v>0.14899999999999999</v>
      </c>
      <c r="AZ44">
        <f t="shared" si="39"/>
        <v>0.34200000000000003</v>
      </c>
      <c r="BA44">
        <f t="shared" si="40"/>
        <v>0</v>
      </c>
      <c r="BB44">
        <f t="shared" si="41"/>
        <v>0</v>
      </c>
      <c r="BC44">
        <f t="shared" si="42"/>
        <v>99.823999999999998</v>
      </c>
      <c r="BE44">
        <f t="shared" si="6"/>
        <v>0.67070572569906795</v>
      </c>
      <c r="BF44">
        <f t="shared" si="7"/>
        <v>2.5041945258307666E-5</v>
      </c>
      <c r="BG44">
        <f t="shared" si="8"/>
        <v>0</v>
      </c>
      <c r="BH44">
        <f t="shared" si="9"/>
        <v>1.0527008355812881E-4</v>
      </c>
      <c r="BI44">
        <f t="shared" si="10"/>
        <v>0.14173765380546741</v>
      </c>
      <c r="BJ44">
        <f t="shared" si="11"/>
        <v>0</v>
      </c>
      <c r="BK44">
        <f t="shared" si="12"/>
        <v>1.2106370520340211</v>
      </c>
      <c r="BL44">
        <f t="shared" si="13"/>
        <v>8.9162479002236202E-4</v>
      </c>
      <c r="BM44">
        <f t="shared" si="14"/>
        <v>2.1004434896119677E-3</v>
      </c>
      <c r="BN44">
        <f t="shared" si="15"/>
        <v>4.578754578754579E-3</v>
      </c>
      <c r="BO44">
        <f t="shared" si="43"/>
        <v>0</v>
      </c>
      <c r="BP44">
        <f t="shared" si="44"/>
        <v>0</v>
      </c>
      <c r="BQ44">
        <f t="shared" si="45"/>
        <v>2.030781566425762</v>
      </c>
      <c r="BR44">
        <f t="shared" si="16"/>
        <v>1.4806232852934091</v>
      </c>
    </row>
    <row r="45" spans="1:70">
      <c r="A45" t="s">
        <v>124</v>
      </c>
      <c r="B45">
        <v>590</v>
      </c>
      <c r="C45" s="1">
        <v>40.340000000000003</v>
      </c>
      <c r="D45" s="1">
        <v>8.0000000000000002E-3</v>
      </c>
      <c r="E45" s="1">
        <v>0</v>
      </c>
      <c r="F45" s="1">
        <v>0.01</v>
      </c>
      <c r="G45" s="1">
        <v>10.194000000000001</v>
      </c>
      <c r="H45" s="1">
        <v>48.793999999999997</v>
      </c>
      <c r="I45" s="1">
        <v>5.1999999999999998E-2</v>
      </c>
      <c r="J45" s="1">
        <v>0.16400000000000001</v>
      </c>
      <c r="K45" s="1">
        <v>0.34200000000000003</v>
      </c>
      <c r="L45" s="1">
        <v>0</v>
      </c>
      <c r="N45">
        <f t="shared" si="17"/>
        <v>99.904000000000011</v>
      </c>
      <c r="P45" s="1">
        <v>71.852999999999994</v>
      </c>
      <c r="Q45" s="1">
        <v>86.061999999999998</v>
      </c>
      <c r="R45" s="1">
        <v>10.997</v>
      </c>
      <c r="S45" s="19">
        <f t="shared" si="46"/>
        <v>2.236067977491401</v>
      </c>
      <c r="T45" s="19">
        <f>SUM(S$4:S45)</f>
        <v>84.77832983220928</v>
      </c>
      <c r="W45" s="4">
        <v>8</v>
      </c>
      <c r="X45" s="4">
        <v>3</v>
      </c>
      <c r="Y45" s="12">
        <v>0</v>
      </c>
      <c r="AA45" s="11">
        <f t="shared" si="18"/>
        <v>0.99339133773007104</v>
      </c>
      <c r="AB45" s="11">
        <f t="shared" si="19"/>
        <v>1.4819803729209405E-4</v>
      </c>
      <c r="AC45" s="11">
        <f t="shared" si="20"/>
        <v>0</v>
      </c>
      <c r="AD45" s="11">
        <f t="shared" si="21"/>
        <v>1.9468360494720677E-4</v>
      </c>
      <c r="AE45" s="11">
        <f t="shared" si="22"/>
        <v>0</v>
      </c>
      <c r="AF45" s="11">
        <f t="shared" si="23"/>
        <v>0.20992710846817358</v>
      </c>
      <c r="AG45" s="11">
        <f t="shared" si="24"/>
        <v>1.7911351647592959</v>
      </c>
      <c r="AH45" s="11">
        <f t="shared" si="25"/>
        <v>1.3719234290713817E-3</v>
      </c>
      <c r="AI45" s="11">
        <f t="shared" si="26"/>
        <v>3.420447904075888E-3</v>
      </c>
      <c r="AJ45" s="11">
        <f t="shared" si="27"/>
        <v>6.7742584972357968E-3</v>
      </c>
      <c r="AK45" s="11">
        <f t="shared" si="28"/>
        <v>0</v>
      </c>
      <c r="AL45" s="11">
        <f t="shared" si="29"/>
        <v>0</v>
      </c>
      <c r="AM45" s="11">
        <f t="shared" si="30"/>
        <v>3.0063631224301623</v>
      </c>
      <c r="AN45" s="11">
        <f t="shared" si="31"/>
        <v>0.89509216615753451</v>
      </c>
      <c r="AO45" s="8">
        <f t="shared" si="2"/>
        <v>0</v>
      </c>
      <c r="AQ45">
        <f t="shared" si="32"/>
        <v>40.340000000000003</v>
      </c>
      <c r="AR45">
        <f t="shared" si="33"/>
        <v>8.0000000000000002E-3</v>
      </c>
      <c r="AS45">
        <f t="shared" si="34"/>
        <v>0</v>
      </c>
      <c r="AT45">
        <f t="shared" si="35"/>
        <v>0.01</v>
      </c>
      <c r="AU45">
        <f t="shared" si="3"/>
        <v>0</v>
      </c>
      <c r="AV45">
        <f t="shared" si="4"/>
        <v>10.194000000000001</v>
      </c>
      <c r="AW45">
        <f t="shared" si="36"/>
        <v>48.793999999999997</v>
      </c>
      <c r="AX45">
        <f t="shared" si="37"/>
        <v>5.1999999999999998E-2</v>
      </c>
      <c r="AY45">
        <f t="shared" si="38"/>
        <v>0.16400000000000001</v>
      </c>
      <c r="AZ45">
        <f t="shared" si="39"/>
        <v>0.34200000000000003</v>
      </c>
      <c r="BA45">
        <f t="shared" si="40"/>
        <v>0</v>
      </c>
      <c r="BB45">
        <f t="shared" si="41"/>
        <v>0</v>
      </c>
      <c r="BC45">
        <f t="shared" si="42"/>
        <v>99.904000000000011</v>
      </c>
      <c r="BE45">
        <f t="shared" si="6"/>
        <v>0.67143808255659132</v>
      </c>
      <c r="BF45">
        <f t="shared" si="7"/>
        <v>1.0016778103323066E-4</v>
      </c>
      <c r="BG45">
        <f t="shared" si="8"/>
        <v>0</v>
      </c>
      <c r="BH45">
        <f t="shared" si="9"/>
        <v>1.3158760444766102E-4</v>
      </c>
      <c r="BI45">
        <f t="shared" si="10"/>
        <v>0.14189076332052783</v>
      </c>
      <c r="BJ45">
        <f t="shared" si="11"/>
        <v>0</v>
      </c>
      <c r="BK45">
        <f t="shared" si="12"/>
        <v>1.2106370520340211</v>
      </c>
      <c r="BL45">
        <f t="shared" si="13"/>
        <v>9.2728978162325644E-4</v>
      </c>
      <c r="BM45">
        <f t="shared" si="14"/>
        <v>2.3118975321903541E-3</v>
      </c>
      <c r="BN45">
        <f t="shared" si="15"/>
        <v>4.578754578754579E-3</v>
      </c>
      <c r="BO45">
        <f t="shared" si="43"/>
        <v>0</v>
      </c>
      <c r="BP45">
        <f t="shared" si="44"/>
        <v>0</v>
      </c>
      <c r="BQ45">
        <f t="shared" si="45"/>
        <v>2.0320155951891894</v>
      </c>
      <c r="BR45">
        <f t="shared" si="16"/>
        <v>1.479498055796298</v>
      </c>
    </row>
    <row r="46" spans="1:70">
      <c r="A46" t="s">
        <v>125</v>
      </c>
      <c r="B46">
        <v>591</v>
      </c>
      <c r="C46" s="1">
        <v>40.387</v>
      </c>
      <c r="D46" s="1">
        <v>1E-3</v>
      </c>
      <c r="E46" s="1">
        <v>1E-3</v>
      </c>
      <c r="F46" s="1">
        <v>7.0000000000000001E-3</v>
      </c>
      <c r="G46" s="1">
        <v>10.173999999999999</v>
      </c>
      <c r="H46" s="1">
        <v>48.8</v>
      </c>
      <c r="I46" s="1">
        <v>5.2999999999999999E-2</v>
      </c>
      <c r="J46" s="1">
        <v>0.154</v>
      </c>
      <c r="K46" s="1">
        <v>0.34300000000000003</v>
      </c>
      <c r="L46" s="1">
        <v>0</v>
      </c>
      <c r="N46">
        <f t="shared" si="17"/>
        <v>99.919999999999987</v>
      </c>
      <c r="P46" s="1">
        <v>71.853999999999999</v>
      </c>
      <c r="Q46" s="1">
        <v>86.061999999999998</v>
      </c>
      <c r="R46" s="1">
        <v>10.997</v>
      </c>
      <c r="S46" s="19">
        <f t="shared" si="46"/>
        <v>1.0000000000047748</v>
      </c>
      <c r="T46" s="19">
        <f>SUM(S$4:S46)</f>
        <v>85.778329832214055</v>
      </c>
      <c r="W46" s="4">
        <v>8</v>
      </c>
      <c r="X46" s="4">
        <v>3</v>
      </c>
      <c r="Y46" s="12">
        <v>0</v>
      </c>
      <c r="AA46" s="11">
        <f t="shared" si="18"/>
        <v>0.99413681830982603</v>
      </c>
      <c r="AB46" s="11">
        <f t="shared" si="19"/>
        <v>1.8517082187159726E-5</v>
      </c>
      <c r="AC46" s="11">
        <f t="shared" si="20"/>
        <v>2.9009126833262036E-5</v>
      </c>
      <c r="AD46" s="11">
        <f t="shared" si="21"/>
        <v>1.3622208042263161E-4</v>
      </c>
      <c r="AE46" s="11">
        <f t="shared" si="22"/>
        <v>0</v>
      </c>
      <c r="AF46" s="11">
        <f t="shared" si="23"/>
        <v>0.20942846861747641</v>
      </c>
      <c r="AG46" s="11">
        <f t="shared" si="24"/>
        <v>1.7906134802858567</v>
      </c>
      <c r="AH46" s="11">
        <f t="shared" si="25"/>
        <v>1.3977274295146355E-3</v>
      </c>
      <c r="AI46" s="11">
        <f t="shared" si="26"/>
        <v>3.2105537281856057E-3</v>
      </c>
      <c r="AJ46" s="11">
        <f t="shared" si="27"/>
        <v>6.7912523440569446E-3</v>
      </c>
      <c r="AK46" s="11">
        <f t="shared" si="28"/>
        <v>0</v>
      </c>
      <c r="AL46" s="11">
        <f t="shared" si="29"/>
        <v>0</v>
      </c>
      <c r="AM46" s="11">
        <f t="shared" si="30"/>
        <v>3.0057620490043595</v>
      </c>
      <c r="AN46" s="11">
        <f t="shared" si="31"/>
        <v>0.89528796196884231</v>
      </c>
      <c r="AO46" s="8">
        <f t="shared" si="2"/>
        <v>0</v>
      </c>
      <c r="AQ46">
        <f t="shared" si="32"/>
        <v>40.387</v>
      </c>
      <c r="AR46">
        <f t="shared" si="33"/>
        <v>1E-3</v>
      </c>
      <c r="AS46">
        <f t="shared" si="34"/>
        <v>1E-3</v>
      </c>
      <c r="AT46">
        <f t="shared" si="35"/>
        <v>7.0000000000000001E-3</v>
      </c>
      <c r="AU46">
        <f t="shared" si="3"/>
        <v>0</v>
      </c>
      <c r="AV46">
        <f t="shared" si="4"/>
        <v>10.173999999999999</v>
      </c>
      <c r="AW46">
        <f t="shared" si="36"/>
        <v>48.8</v>
      </c>
      <c r="AX46">
        <f t="shared" si="37"/>
        <v>5.2999999999999999E-2</v>
      </c>
      <c r="AY46">
        <f t="shared" si="38"/>
        <v>0.154</v>
      </c>
      <c r="AZ46">
        <f t="shared" si="39"/>
        <v>0.34300000000000003</v>
      </c>
      <c r="BA46">
        <f t="shared" si="40"/>
        <v>0</v>
      </c>
      <c r="BB46">
        <f t="shared" si="41"/>
        <v>0</v>
      </c>
      <c r="BC46">
        <f t="shared" si="42"/>
        <v>99.919999999999987</v>
      </c>
      <c r="BE46">
        <f t="shared" si="6"/>
        <v>0.67222037283621838</v>
      </c>
      <c r="BF46">
        <f t="shared" si="7"/>
        <v>1.2520972629153833E-5</v>
      </c>
      <c r="BG46">
        <f t="shared" si="8"/>
        <v>1.9615535504119263E-5</v>
      </c>
      <c r="BH46">
        <f t="shared" si="9"/>
        <v>9.2111323113362712E-5</v>
      </c>
      <c r="BI46">
        <f t="shared" si="10"/>
        <v>0.14161238238405435</v>
      </c>
      <c r="BJ46">
        <f t="shared" si="11"/>
        <v>0</v>
      </c>
      <c r="BK46">
        <f t="shared" si="12"/>
        <v>1.2107859191552286</v>
      </c>
      <c r="BL46">
        <f t="shared" si="13"/>
        <v>9.4512227742370365E-4</v>
      </c>
      <c r="BM46">
        <f t="shared" si="14"/>
        <v>2.1709281704714299E-3</v>
      </c>
      <c r="BN46">
        <f t="shared" si="15"/>
        <v>4.5921427500374866E-3</v>
      </c>
      <c r="BO46">
        <f t="shared" si="43"/>
        <v>0</v>
      </c>
      <c r="BP46">
        <f t="shared" si="44"/>
        <v>0</v>
      </c>
      <c r="BQ46">
        <f t="shared" si="45"/>
        <v>2.0324511154046805</v>
      </c>
      <c r="BR46">
        <f t="shared" si="16"/>
        <v>1.4788852859596986</v>
      </c>
    </row>
    <row r="47" spans="1:70">
      <c r="A47" t="s">
        <v>126</v>
      </c>
      <c r="B47">
        <v>592</v>
      </c>
      <c r="C47" s="1">
        <v>40.414999999999999</v>
      </c>
      <c r="D47" s="1">
        <v>5.0000000000000001E-3</v>
      </c>
      <c r="E47" s="1">
        <v>3.0000000000000001E-3</v>
      </c>
      <c r="F47" s="1">
        <v>6.0000000000000001E-3</v>
      </c>
      <c r="G47" s="1">
        <v>10.186999999999999</v>
      </c>
      <c r="H47" s="1">
        <v>48.837000000000003</v>
      </c>
      <c r="I47" s="1">
        <v>4.9000000000000002E-2</v>
      </c>
      <c r="J47" s="1">
        <v>0.14699999999999999</v>
      </c>
      <c r="K47" s="1">
        <v>0.33900000000000002</v>
      </c>
      <c r="L47" s="1">
        <v>0</v>
      </c>
      <c r="N47">
        <f t="shared" si="17"/>
        <v>99.988000000000014</v>
      </c>
      <c r="P47" s="1">
        <v>71.855000000000004</v>
      </c>
      <c r="Q47" s="1">
        <v>86.063999999999993</v>
      </c>
      <c r="R47" s="1">
        <v>10.997</v>
      </c>
      <c r="S47" s="19">
        <f t="shared" si="46"/>
        <v>2.2360679774977563</v>
      </c>
      <c r="T47" s="19">
        <f>SUM(S$4:S47)</f>
        <v>88.014397809711809</v>
      </c>
      <c r="W47" s="4">
        <v>8</v>
      </c>
      <c r="X47" s="4">
        <v>3</v>
      </c>
      <c r="Y47" s="12">
        <v>0</v>
      </c>
      <c r="AA47" s="11">
        <f t="shared" si="18"/>
        <v>0.9941105235212091</v>
      </c>
      <c r="AB47" s="11">
        <f t="shared" si="19"/>
        <v>9.2518819469776051E-5</v>
      </c>
      <c r="AC47" s="11">
        <f t="shared" si="20"/>
        <v>8.6964786611688522E-5</v>
      </c>
      <c r="AD47" s="11">
        <f t="shared" si="21"/>
        <v>1.1667780305188184E-4</v>
      </c>
      <c r="AE47" s="11">
        <f t="shared" si="22"/>
        <v>0</v>
      </c>
      <c r="AF47" s="11">
        <f t="shared" si="23"/>
        <v>0.20954524681371003</v>
      </c>
      <c r="AG47" s="11">
        <f t="shared" si="24"/>
        <v>1.790682253764118</v>
      </c>
      <c r="AH47" s="11">
        <f t="shared" si="25"/>
        <v>1.2913091325663587E-3</v>
      </c>
      <c r="AI47" s="11">
        <f t="shared" si="26"/>
        <v>3.0624152598168262E-3</v>
      </c>
      <c r="AJ47" s="11">
        <f t="shared" si="27"/>
        <v>6.7072264639351916E-3</v>
      </c>
      <c r="AK47" s="11">
        <f t="shared" si="28"/>
        <v>0</v>
      </c>
      <c r="AL47" s="11">
        <f t="shared" si="29"/>
        <v>0</v>
      </c>
      <c r="AM47" s="11">
        <f t="shared" si="30"/>
        <v>3.0056951363644888</v>
      </c>
      <c r="AN47" s="11">
        <f t="shared" si="31"/>
        <v>0.89523929315381545</v>
      </c>
      <c r="AO47" s="8">
        <f t="shared" si="2"/>
        <v>0</v>
      </c>
      <c r="AQ47">
        <f t="shared" si="32"/>
        <v>40.414999999999999</v>
      </c>
      <c r="AR47">
        <f t="shared" si="33"/>
        <v>5.0000000000000001E-3</v>
      </c>
      <c r="AS47">
        <f t="shared" si="34"/>
        <v>3.0000000000000001E-3</v>
      </c>
      <c r="AT47">
        <f t="shared" si="35"/>
        <v>6.0000000000000001E-3</v>
      </c>
      <c r="AU47">
        <f t="shared" si="3"/>
        <v>0</v>
      </c>
      <c r="AV47">
        <f t="shared" si="4"/>
        <v>10.186999999999999</v>
      </c>
      <c r="AW47">
        <f t="shared" si="36"/>
        <v>48.837000000000003</v>
      </c>
      <c r="AX47">
        <f t="shared" si="37"/>
        <v>4.9000000000000002E-2</v>
      </c>
      <c r="AY47">
        <f t="shared" si="38"/>
        <v>0.14699999999999999</v>
      </c>
      <c r="AZ47">
        <f t="shared" si="39"/>
        <v>0.33900000000000002</v>
      </c>
      <c r="BA47">
        <f t="shared" si="40"/>
        <v>0</v>
      </c>
      <c r="BB47">
        <f t="shared" si="41"/>
        <v>0</v>
      </c>
      <c r="BC47">
        <f t="shared" si="42"/>
        <v>99.988000000000014</v>
      </c>
      <c r="BE47">
        <f t="shared" si="6"/>
        <v>0.67268641810918772</v>
      </c>
      <c r="BF47">
        <f t="shared" si="7"/>
        <v>6.2604863145769159E-5</v>
      </c>
      <c r="BG47">
        <f t="shared" si="8"/>
        <v>5.8846606512357792E-5</v>
      </c>
      <c r="BH47">
        <f t="shared" si="9"/>
        <v>7.895256266859661E-5</v>
      </c>
      <c r="BI47">
        <f t="shared" si="10"/>
        <v>0.14179332999276209</v>
      </c>
      <c r="BJ47">
        <f t="shared" si="11"/>
        <v>0</v>
      </c>
      <c r="BK47">
        <f t="shared" si="12"/>
        <v>1.2117039330693424</v>
      </c>
      <c r="BL47">
        <f t="shared" si="13"/>
        <v>8.7379229422191482E-4</v>
      </c>
      <c r="BM47">
        <f t="shared" si="14"/>
        <v>2.0722496172681827E-3</v>
      </c>
      <c r="BN47">
        <f t="shared" si="15"/>
        <v>4.5385900649058545E-3</v>
      </c>
      <c r="BO47">
        <f t="shared" si="43"/>
        <v>0</v>
      </c>
      <c r="BP47">
        <f t="shared" si="44"/>
        <v>0</v>
      </c>
      <c r="BQ47">
        <f t="shared" si="45"/>
        <v>2.0338687171800154</v>
      </c>
      <c r="BR47">
        <f t="shared" si="16"/>
        <v>1.4778216071546268</v>
      </c>
    </row>
    <row r="48" spans="1:70">
      <c r="A48" t="s">
        <v>127</v>
      </c>
      <c r="B48">
        <v>593</v>
      </c>
      <c r="C48" s="1">
        <v>40.429000000000002</v>
      </c>
      <c r="D48" s="1">
        <v>0</v>
      </c>
      <c r="E48" s="1">
        <v>0</v>
      </c>
      <c r="F48" s="1">
        <v>5.0000000000000001E-3</v>
      </c>
      <c r="G48" s="1">
        <v>10.212999999999999</v>
      </c>
      <c r="H48" s="1">
        <v>48.997999999999998</v>
      </c>
      <c r="I48" s="1">
        <v>5.0999999999999997E-2</v>
      </c>
      <c r="J48" s="1">
        <v>0.15</v>
      </c>
      <c r="K48" s="1">
        <v>0.33800000000000002</v>
      </c>
      <c r="L48" s="1">
        <v>0</v>
      </c>
      <c r="N48">
        <f t="shared" si="17"/>
        <v>100.18400000000001</v>
      </c>
      <c r="P48" s="1">
        <v>71.856999999999999</v>
      </c>
      <c r="Q48" s="1">
        <v>86.064999999999998</v>
      </c>
      <c r="R48" s="1">
        <v>10.997</v>
      </c>
      <c r="S48" s="19">
        <f t="shared" si="46"/>
        <v>2.2360679774977563</v>
      </c>
      <c r="T48" s="19">
        <f>SUM(S$4:S48)</f>
        <v>90.250465787209563</v>
      </c>
      <c r="W48" s="4">
        <v>8</v>
      </c>
      <c r="X48" s="4">
        <v>3</v>
      </c>
      <c r="Y48" s="12">
        <v>0</v>
      </c>
      <c r="AA48" s="11">
        <f t="shared" si="18"/>
        <v>0.99274795328861631</v>
      </c>
      <c r="AB48" s="11">
        <f t="shared" si="19"/>
        <v>0</v>
      </c>
      <c r="AC48" s="11">
        <f t="shared" si="20"/>
        <v>0</v>
      </c>
      <c r="AD48" s="11">
        <f t="shared" si="21"/>
        <v>9.7064609137173012E-5</v>
      </c>
      <c r="AE48" s="11">
        <f t="shared" si="22"/>
        <v>0</v>
      </c>
      <c r="AF48" s="11">
        <f t="shared" si="23"/>
        <v>0.2097194706104851</v>
      </c>
      <c r="AG48" s="11">
        <f t="shared" si="24"/>
        <v>1.793501805002188</v>
      </c>
      <c r="AH48" s="11">
        <f t="shared" si="25"/>
        <v>1.341708686709272E-3</v>
      </c>
      <c r="AI48" s="11">
        <f t="shared" si="26"/>
        <v>3.1195497599486861E-3</v>
      </c>
      <c r="AJ48" s="11">
        <f t="shared" si="27"/>
        <v>6.675962449730787E-3</v>
      </c>
      <c r="AK48" s="11">
        <f t="shared" si="28"/>
        <v>0</v>
      </c>
      <c r="AL48" s="11">
        <f t="shared" si="29"/>
        <v>0</v>
      </c>
      <c r="AM48" s="11">
        <f t="shared" si="30"/>
        <v>3.007203514406815</v>
      </c>
      <c r="AN48" s="11">
        <f t="shared" si="31"/>
        <v>0.89530888416391063</v>
      </c>
      <c r="AO48" s="8">
        <f t="shared" si="2"/>
        <v>0</v>
      </c>
      <c r="AQ48">
        <f t="shared" si="32"/>
        <v>40.429000000000002</v>
      </c>
      <c r="AR48">
        <f t="shared" si="33"/>
        <v>0</v>
      </c>
      <c r="AS48">
        <f t="shared" si="34"/>
        <v>0</v>
      </c>
      <c r="AT48">
        <f t="shared" si="35"/>
        <v>5.0000000000000001E-3</v>
      </c>
      <c r="AU48">
        <f t="shared" si="3"/>
        <v>0</v>
      </c>
      <c r="AV48">
        <f t="shared" si="4"/>
        <v>10.212999999999997</v>
      </c>
      <c r="AW48">
        <f t="shared" si="36"/>
        <v>48.997999999999998</v>
      </c>
      <c r="AX48">
        <f t="shared" si="37"/>
        <v>5.0999999999999997E-2</v>
      </c>
      <c r="AY48">
        <f t="shared" si="38"/>
        <v>0.15</v>
      </c>
      <c r="AZ48">
        <f t="shared" si="39"/>
        <v>0.33800000000000002</v>
      </c>
      <c r="BA48">
        <f t="shared" si="40"/>
        <v>0</v>
      </c>
      <c r="BB48">
        <f t="shared" si="41"/>
        <v>0</v>
      </c>
      <c r="BC48">
        <f t="shared" si="42"/>
        <v>100.18400000000001</v>
      </c>
      <c r="BE48">
        <f t="shared" si="6"/>
        <v>0.67291944074567245</v>
      </c>
      <c r="BF48">
        <f t="shared" si="7"/>
        <v>0</v>
      </c>
      <c r="BG48">
        <f t="shared" si="8"/>
        <v>0</v>
      </c>
      <c r="BH48">
        <f t="shared" si="9"/>
        <v>6.5793802223830508E-5</v>
      </c>
      <c r="BI48">
        <f t="shared" si="10"/>
        <v>0.14215522521017759</v>
      </c>
      <c r="BJ48">
        <f t="shared" si="11"/>
        <v>0</v>
      </c>
      <c r="BK48">
        <f t="shared" si="12"/>
        <v>1.2156985341550797</v>
      </c>
      <c r="BL48">
        <f t="shared" si="13"/>
        <v>9.0945728582280912E-4</v>
      </c>
      <c r="BM48">
        <f t="shared" si="14"/>
        <v>2.1145404257838602E-3</v>
      </c>
      <c r="BN48">
        <f t="shared" si="15"/>
        <v>4.525201893622946E-3</v>
      </c>
      <c r="BO48">
        <f t="shared" si="43"/>
        <v>0</v>
      </c>
      <c r="BP48">
        <f t="shared" si="44"/>
        <v>0</v>
      </c>
      <c r="BQ48">
        <f t="shared" si="45"/>
        <v>2.038388193518383</v>
      </c>
      <c r="BR48">
        <f t="shared" si="16"/>
        <v>1.4752849942758928</v>
      </c>
    </row>
    <row r="49" spans="1:70">
      <c r="A49" t="s">
        <v>128</v>
      </c>
      <c r="B49">
        <v>594</v>
      </c>
      <c r="C49" s="1">
        <v>40.451000000000001</v>
      </c>
      <c r="D49" s="1">
        <v>2E-3</v>
      </c>
      <c r="E49" s="1">
        <v>1E-3</v>
      </c>
      <c r="F49" s="1">
        <v>6.0000000000000001E-3</v>
      </c>
      <c r="G49" s="1">
        <v>10.169</v>
      </c>
      <c r="H49" s="1">
        <v>48.972999999999999</v>
      </c>
      <c r="I49" s="1">
        <v>5.0999999999999997E-2</v>
      </c>
      <c r="J49" s="1">
        <v>0.16200000000000001</v>
      </c>
      <c r="K49" s="1">
        <v>0.33700000000000002</v>
      </c>
      <c r="L49" s="1">
        <v>6.0000000000000001E-3</v>
      </c>
      <c r="N49">
        <f t="shared" si="17"/>
        <v>100.15800000000002</v>
      </c>
      <c r="P49" s="1">
        <v>71.858999999999995</v>
      </c>
      <c r="Q49" s="1">
        <v>86.066000000000003</v>
      </c>
      <c r="R49" s="1">
        <v>10.997</v>
      </c>
      <c r="S49" s="19">
        <f t="shared" si="46"/>
        <v>2.2360679774977563</v>
      </c>
      <c r="T49" s="19">
        <f>SUM(S$4:S49)</f>
        <v>92.486533764707318</v>
      </c>
      <c r="W49" s="4">
        <v>8</v>
      </c>
      <c r="X49" s="4">
        <v>3</v>
      </c>
      <c r="Y49" s="12">
        <v>0</v>
      </c>
      <c r="AA49" s="11">
        <f t="shared" si="18"/>
        <v>0.99334258837297262</v>
      </c>
      <c r="AB49" s="11">
        <f t="shared" si="19"/>
        <v>3.6946030053757885E-5</v>
      </c>
      <c r="AC49" s="11">
        <f t="shared" si="20"/>
        <v>2.8940090587224666E-5</v>
      </c>
      <c r="AD49" s="11">
        <f t="shared" si="21"/>
        <v>1.1648391221554418E-4</v>
      </c>
      <c r="AE49" s="11">
        <f t="shared" si="22"/>
        <v>0</v>
      </c>
      <c r="AF49" s="11">
        <f t="shared" si="23"/>
        <v>0.20882738996481601</v>
      </c>
      <c r="AG49" s="11">
        <f t="shared" si="24"/>
        <v>1.7926849230260038</v>
      </c>
      <c r="AH49" s="11">
        <f t="shared" si="25"/>
        <v>1.3417821925583637E-3</v>
      </c>
      <c r="AI49" s="11">
        <f t="shared" si="26"/>
        <v>3.3692983184913402E-3</v>
      </c>
      <c r="AJ49" s="11">
        <f t="shared" si="27"/>
        <v>6.6565757437406616E-3</v>
      </c>
      <c r="AK49" s="11">
        <f t="shared" si="28"/>
        <v>2.8565188826585436E-4</v>
      </c>
      <c r="AL49" s="11">
        <f t="shared" si="29"/>
        <v>0</v>
      </c>
      <c r="AM49" s="11">
        <f t="shared" si="30"/>
        <v>3.0066905795397054</v>
      </c>
      <c r="AN49" s="11">
        <f t="shared" si="31"/>
        <v>0.89566519845547721</v>
      </c>
      <c r="AO49" s="8">
        <f t="shared" si="2"/>
        <v>0</v>
      </c>
      <c r="AQ49">
        <f t="shared" si="32"/>
        <v>40.451000000000001</v>
      </c>
      <c r="AR49">
        <f t="shared" si="33"/>
        <v>2E-3</v>
      </c>
      <c r="AS49">
        <f t="shared" si="34"/>
        <v>1E-3</v>
      </c>
      <c r="AT49">
        <f t="shared" si="35"/>
        <v>6.0000000000000001E-3</v>
      </c>
      <c r="AU49">
        <f t="shared" si="3"/>
        <v>0</v>
      </c>
      <c r="AV49">
        <f t="shared" si="4"/>
        <v>10.169</v>
      </c>
      <c r="AW49">
        <f t="shared" si="36"/>
        <v>48.972999999999999</v>
      </c>
      <c r="AX49">
        <f t="shared" si="37"/>
        <v>5.0999999999999997E-2</v>
      </c>
      <c r="AY49">
        <f t="shared" si="38"/>
        <v>0.16200000000000001</v>
      </c>
      <c r="AZ49">
        <f t="shared" si="39"/>
        <v>0.33700000000000002</v>
      </c>
      <c r="BA49">
        <f t="shared" si="40"/>
        <v>6.0000000000000001E-3</v>
      </c>
      <c r="BB49">
        <f t="shared" si="41"/>
        <v>0</v>
      </c>
      <c r="BC49">
        <f t="shared" si="42"/>
        <v>100.15800000000002</v>
      </c>
      <c r="BE49">
        <f t="shared" si="6"/>
        <v>0.67328561917443408</v>
      </c>
      <c r="BF49">
        <f t="shared" si="7"/>
        <v>2.5041945258307666E-5</v>
      </c>
      <c r="BG49">
        <f t="shared" si="8"/>
        <v>1.9615535504119263E-5</v>
      </c>
      <c r="BH49">
        <f t="shared" si="9"/>
        <v>7.895256266859661E-5</v>
      </c>
      <c r="BI49">
        <f t="shared" si="10"/>
        <v>0.14154278714993598</v>
      </c>
      <c r="BJ49">
        <f t="shared" si="11"/>
        <v>0</v>
      </c>
      <c r="BK49">
        <f t="shared" si="12"/>
        <v>1.2150782544833814</v>
      </c>
      <c r="BL49">
        <f t="shared" si="13"/>
        <v>9.0945728582280912E-4</v>
      </c>
      <c r="BM49">
        <f t="shared" si="14"/>
        <v>2.2837036598465691E-3</v>
      </c>
      <c r="BN49">
        <f t="shared" si="15"/>
        <v>4.5118137223400384E-3</v>
      </c>
      <c r="BO49">
        <f t="shared" si="43"/>
        <v>1.9361427840765164E-4</v>
      </c>
      <c r="BP49">
        <f t="shared" si="44"/>
        <v>0</v>
      </c>
      <c r="BQ49">
        <f t="shared" si="45"/>
        <v>2.0379288597975993</v>
      </c>
      <c r="BR49">
        <f t="shared" si="16"/>
        <v>1.4753658181367135</v>
      </c>
    </row>
    <row r="50" spans="1:70">
      <c r="A50" t="s">
        <v>129</v>
      </c>
      <c r="B50">
        <v>595</v>
      </c>
      <c r="C50" s="1">
        <v>40.463999999999999</v>
      </c>
      <c r="D50" s="1">
        <v>1E-3</v>
      </c>
      <c r="E50" s="1">
        <v>3.0000000000000001E-3</v>
      </c>
      <c r="F50" s="1">
        <v>8.0000000000000002E-3</v>
      </c>
      <c r="G50" s="1">
        <v>10.204000000000001</v>
      </c>
      <c r="H50" s="1">
        <v>48.962000000000003</v>
      </c>
      <c r="I50" s="1">
        <v>5.1999999999999998E-2</v>
      </c>
      <c r="J50" s="1">
        <v>0.158</v>
      </c>
      <c r="K50" s="1">
        <v>0.34499999999999997</v>
      </c>
      <c r="L50" s="1">
        <v>0</v>
      </c>
      <c r="N50">
        <f>SUM(C50:M50)</f>
        <v>100.197</v>
      </c>
      <c r="P50" s="1">
        <v>71.86</v>
      </c>
      <c r="Q50" s="1">
        <v>86.066999999999993</v>
      </c>
      <c r="R50" s="1">
        <v>10.997</v>
      </c>
      <c r="S50" s="19">
        <f t="shared" si="46"/>
        <v>1.4142135623697993</v>
      </c>
      <c r="T50" s="19">
        <f>SUM(S$4:S50)</f>
        <v>93.900747327077113</v>
      </c>
      <c r="W50" s="4">
        <v>8</v>
      </c>
      <c r="X50" s="4">
        <v>3</v>
      </c>
      <c r="Y50" s="12">
        <v>0</v>
      </c>
      <c r="AA50" s="11">
        <f t="shared" si="18"/>
        <v>0.99340826076270172</v>
      </c>
      <c r="AB50" s="11">
        <f t="shared" si="19"/>
        <v>1.846830104701742E-5</v>
      </c>
      <c r="AC50" s="11">
        <f t="shared" si="20"/>
        <v>8.6798116796062762E-5</v>
      </c>
      <c r="AD50" s="11">
        <f t="shared" si="21"/>
        <v>1.5527225016604703E-4</v>
      </c>
      <c r="AE50" s="11">
        <f t="shared" si="22"/>
        <v>0</v>
      </c>
      <c r="AF50" s="11">
        <f t="shared" si="23"/>
        <v>0.2094926665806586</v>
      </c>
      <c r="AG50" s="11">
        <f t="shared" si="24"/>
        <v>1.7918249036095206</v>
      </c>
      <c r="AH50" s="11">
        <f t="shared" si="25"/>
        <v>1.3677425350300985E-3</v>
      </c>
      <c r="AI50" s="11">
        <f t="shared" si="26"/>
        <v>3.2852672125639327E-3</v>
      </c>
      <c r="AJ50" s="11">
        <f t="shared" si="27"/>
        <v>6.8128563842870674E-3</v>
      </c>
      <c r="AK50" s="11">
        <f t="shared" si="28"/>
        <v>0</v>
      </c>
      <c r="AL50" s="11">
        <f t="shared" si="29"/>
        <v>0</v>
      </c>
      <c r="AM50" s="11">
        <f t="shared" si="30"/>
        <v>3.0064522357527714</v>
      </c>
      <c r="AN50" s="11">
        <f t="shared" si="31"/>
        <v>0.89532262660305773</v>
      </c>
      <c r="AO50" s="8">
        <f t="shared" si="2"/>
        <v>0</v>
      </c>
      <c r="AQ50">
        <f>C50</f>
        <v>40.463999999999999</v>
      </c>
      <c r="AR50">
        <f t="shared" si="33"/>
        <v>1E-3</v>
      </c>
      <c r="AS50">
        <f t="shared" si="34"/>
        <v>3.0000000000000001E-3</v>
      </c>
      <c r="AT50">
        <f t="shared" si="35"/>
        <v>8.0000000000000002E-3</v>
      </c>
      <c r="AU50">
        <f t="shared" si="3"/>
        <v>0</v>
      </c>
      <c r="AV50">
        <f t="shared" si="4"/>
        <v>10.204000000000001</v>
      </c>
      <c r="AW50">
        <f t="shared" ref="AW50:BB50" si="47">H50</f>
        <v>48.962000000000003</v>
      </c>
      <c r="AX50">
        <f t="shared" si="47"/>
        <v>5.1999999999999998E-2</v>
      </c>
      <c r="AY50">
        <f t="shared" si="47"/>
        <v>0.158</v>
      </c>
      <c r="AZ50">
        <f t="shared" si="47"/>
        <v>0.34499999999999997</v>
      </c>
      <c r="BA50">
        <f t="shared" si="47"/>
        <v>0</v>
      </c>
      <c r="BB50">
        <f t="shared" si="47"/>
        <v>0</v>
      </c>
      <c r="BC50">
        <f>SUM(AQ50:BB50)</f>
        <v>100.197</v>
      </c>
      <c r="BE50">
        <f t="shared" si="6"/>
        <v>0.67350199733688421</v>
      </c>
      <c r="BF50">
        <f t="shared" si="7"/>
        <v>1.2520972629153833E-5</v>
      </c>
      <c r="BG50">
        <f t="shared" si="8"/>
        <v>5.8846606512357792E-5</v>
      </c>
      <c r="BH50">
        <f t="shared" si="9"/>
        <v>1.0527008355812881E-4</v>
      </c>
      <c r="BI50">
        <f t="shared" si="10"/>
        <v>0.14202995378876457</v>
      </c>
      <c r="BJ50">
        <f t="shared" si="11"/>
        <v>0</v>
      </c>
      <c r="BK50">
        <f t="shared" si="12"/>
        <v>1.2148053314278342</v>
      </c>
      <c r="BL50">
        <f t="shared" si="13"/>
        <v>9.2728978162325644E-4</v>
      </c>
      <c r="BM50">
        <f t="shared" si="14"/>
        <v>2.2273159151589995E-3</v>
      </c>
      <c r="BN50">
        <f t="shared" si="15"/>
        <v>4.6189190926033026E-3</v>
      </c>
      <c r="BO50">
        <f t="shared" si="43"/>
        <v>0</v>
      </c>
      <c r="BP50">
        <f t="shared" si="44"/>
        <v>0</v>
      </c>
      <c r="BQ50">
        <f>SUM(BE50:BP50)</f>
        <v>2.0382874450055675</v>
      </c>
      <c r="BR50">
        <f t="shared" si="16"/>
        <v>1.4749893314210931</v>
      </c>
    </row>
    <row r="51" spans="1:70">
      <c r="A51" t="s">
        <v>130</v>
      </c>
      <c r="B51">
        <v>596</v>
      </c>
      <c r="C51" s="1">
        <v>40.49</v>
      </c>
      <c r="D51" s="1">
        <v>6.0000000000000001E-3</v>
      </c>
      <c r="E51" s="1">
        <v>0</v>
      </c>
      <c r="F51" s="1">
        <v>5.0000000000000001E-3</v>
      </c>
      <c r="G51" s="1">
        <v>10.086</v>
      </c>
      <c r="H51" s="1">
        <v>48.853000000000002</v>
      </c>
      <c r="I51" s="1">
        <v>4.5999999999999999E-2</v>
      </c>
      <c r="J51" s="1">
        <v>0.13900000000000001</v>
      </c>
      <c r="K51" s="1">
        <v>0.34300000000000003</v>
      </c>
      <c r="L51" s="1">
        <v>0</v>
      </c>
      <c r="N51">
        <f t="shared" ref="N51:N114" si="48">SUM(C51:M51)</f>
        <v>99.968000000000004</v>
      </c>
      <c r="P51" s="1">
        <v>71.861999999999995</v>
      </c>
      <c r="Q51" s="1">
        <v>86.067999999999998</v>
      </c>
      <c r="R51" s="1">
        <v>10.997</v>
      </c>
      <c r="S51" s="19">
        <f t="shared" si="46"/>
        <v>2.2360679774977563</v>
      </c>
      <c r="T51" s="19">
        <f>SUM(S$4:S51)</f>
        <v>96.136815304574867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0.99548011042383533</v>
      </c>
      <c r="AB51" s="11">
        <f t="shared" ref="AB51:AB114" si="50">IFERROR(BF51*$BR51,"NA")</f>
        <v>1.1096960779445858E-4</v>
      </c>
      <c r="AC51" s="11">
        <f t="shared" ref="AC51:AC114" si="51">IFERROR(BG51*$BR51,"NA")</f>
        <v>0</v>
      </c>
      <c r="AD51" s="11">
        <f t="shared" ref="AD51:AD114" si="52">IFERROR(BH51*$BR51,"NA")</f>
        <v>9.7185107530234756E-5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0.20736869478543313</v>
      </c>
      <c r="AG51" s="11">
        <f t="shared" ref="AG51:AG114" si="55">IFERROR(BK51*$BR51,"NA")</f>
        <v>1.7904141954772956</v>
      </c>
      <c r="AH51" s="11">
        <f t="shared" ref="AH51:AH114" si="56">IFERROR(BL51*$BR51,"NA")</f>
        <v>1.2116709524727207E-3</v>
      </c>
      <c r="AI51" s="11">
        <f t="shared" ref="AI51:AI114" si="57">IFERROR(BM51*$BR51,"NA")</f>
        <v>2.8943714663905544E-3</v>
      </c>
      <c r="AJ51" s="11">
        <f t="shared" ref="AJ51:AJ114" si="58">IFERROR(BN51*$BR51,"NA")</f>
        <v>6.7831295938530758E-3</v>
      </c>
      <c r="AK51" s="11">
        <f t="shared" ref="AK51:AK114" si="59">IFERROR(BO51*$BR51,"NA")</f>
        <v>0</v>
      </c>
      <c r="AL51" s="11">
        <f t="shared" ref="AL51:AL114" si="60">IFERROR(BP51*$BR51,"NA")</f>
        <v>0</v>
      </c>
      <c r="AM51" s="11">
        <f t="shared" ref="AM51:AM114" si="61">IFERROR(SUM(AA51:AL51),"NA")</f>
        <v>3.0043603274146049</v>
      </c>
      <c r="AN51" s="11">
        <f t="shared" ref="AN51:AN114" si="62">IFERROR(AG51/(AG51+AF51),"NA")</f>
        <v>0.89620058526071267</v>
      </c>
      <c r="AO51" s="8">
        <f t="shared" ref="AO51:AO114" si="63">IFERROR(AE51/(AE51+AF51),"NA")</f>
        <v>0</v>
      </c>
      <c r="AQ51">
        <f t="shared" ref="AQ51:AQ114" si="64">C51</f>
        <v>40.49</v>
      </c>
      <c r="AR51">
        <f t="shared" ref="AR51:AR114" si="65">D51</f>
        <v>6.0000000000000001E-3</v>
      </c>
      <c r="AS51">
        <f t="shared" ref="AS51:AS114" si="66">E51</f>
        <v>0</v>
      </c>
      <c r="AT51">
        <f t="shared" ref="AT51:AT114" si="67">F51</f>
        <v>5.0000000000000001E-3</v>
      </c>
      <c r="AU51">
        <f t="shared" ref="AU51:AU114" si="68">BJ51*AU$1/2</f>
        <v>0</v>
      </c>
      <c r="AV51">
        <f t="shared" ref="AV51:AV114" si="69">BI51*AV$1</f>
        <v>10.086</v>
      </c>
      <c r="AW51">
        <f t="shared" ref="AW51:AW114" si="70">H51</f>
        <v>48.853000000000002</v>
      </c>
      <c r="AX51">
        <f t="shared" ref="AX51:AX114" si="71">I51</f>
        <v>4.5999999999999999E-2</v>
      </c>
      <c r="AY51">
        <f t="shared" ref="AY51:AY114" si="72">J51</f>
        <v>0.13900000000000001</v>
      </c>
      <c r="AZ51">
        <f t="shared" ref="AZ51:AZ114" si="73">K51</f>
        <v>0.34300000000000003</v>
      </c>
      <c r="BA51">
        <f t="shared" ref="BA51:BA114" si="74">L51</f>
        <v>0</v>
      </c>
      <c r="BB51">
        <f t="shared" ref="BB51:BB114" si="75">M51</f>
        <v>0</v>
      </c>
      <c r="BC51">
        <f t="shared" ref="BC51:BC114" si="76">SUM(AQ51:BB51)</f>
        <v>99.968000000000004</v>
      </c>
      <c r="BE51">
        <f t="shared" ref="BE51:BE114" si="77">C51/AQ$1</f>
        <v>0.67393475366178435</v>
      </c>
      <c r="BF51">
        <f t="shared" ref="BF51:BF114" si="78">D51/AR$1</f>
        <v>7.5125835774922993E-5</v>
      </c>
      <c r="BG51">
        <f t="shared" ref="BG51:BG114" si="79">E51/AS$1*2</f>
        <v>0</v>
      </c>
      <c r="BH51">
        <f t="shared" ref="BH51:BH114" si="80">F51/AT$1*2</f>
        <v>6.5793802223830508E-5</v>
      </c>
      <c r="BI51">
        <f t="shared" ref="BI51:BI114" si="81">IF(OR($Y51="spinel", $Y51="Spinel", $Y51="SPINEL"),G51/AV$1,G51/AV$1*(1-$Y51))</f>
        <v>0.14038750626357108</v>
      </c>
      <c r="BJ51">
        <f t="shared" ref="BJ51:BJ114" si="82">IF(OR($Y51="spinel", $Y51="Spinel", $Y51="SPINEL"),0,G51/AV$1*$Y51)</f>
        <v>0</v>
      </c>
      <c r="BK51">
        <f t="shared" ref="BK51:BK114" si="83">H51/AW$1</f>
        <v>1.2121009120592292</v>
      </c>
      <c r="BL51">
        <f t="shared" ref="BL51:BL114" si="84">I51/AX$1</f>
        <v>8.2029480682057297E-4</v>
      </c>
      <c r="BM51">
        <f t="shared" ref="BM51:BM114" si="85">J51/AY$1</f>
        <v>1.9594741278930439E-3</v>
      </c>
      <c r="BN51">
        <f t="shared" ref="BN51:BN114" si="86">K51/AZ$1</f>
        <v>4.5921427500374866E-3</v>
      </c>
      <c r="BO51">
        <f t="shared" ref="BO51:BO114" si="87">L51/BA$1*2</f>
        <v>0</v>
      </c>
      <c r="BP51">
        <f t="shared" ref="BP51:BP114" si="88">M51/BB$1*2</f>
        <v>0</v>
      </c>
      <c r="BQ51">
        <f t="shared" ref="BQ51:BQ114" si="89">SUM(BE51:BP51)</f>
        <v>2.0339360033073346</v>
      </c>
      <c r="BR51">
        <f t="shared" ref="BR51:BR114" si="90">IFERROR(IF(OR($V51="Total",$V51="total", $V51="TOTAL"),$X51/$BQ51,W51/(BE51*4+BF51*4+BG51*3+BH51*3+BI51*2+BJ51*3+BK51*2+BL51*2+BM51*2+BN51*2+BO51+BP51)),"NA")</f>
        <v>1.4771164493520381</v>
      </c>
    </row>
    <row r="52" spans="1:70">
      <c r="A52" t="s">
        <v>131</v>
      </c>
      <c r="B52">
        <v>597</v>
      </c>
      <c r="C52" s="1">
        <v>40.533999999999999</v>
      </c>
      <c r="D52" s="1">
        <v>3.0000000000000001E-3</v>
      </c>
      <c r="E52" s="1">
        <v>0</v>
      </c>
      <c r="F52" s="1">
        <v>7.0000000000000001E-3</v>
      </c>
      <c r="G52" s="1">
        <v>10.098000000000001</v>
      </c>
      <c r="H52" s="1">
        <v>48.892000000000003</v>
      </c>
      <c r="I52" s="1">
        <v>4.9000000000000002E-2</v>
      </c>
      <c r="J52" s="1">
        <v>0.156</v>
      </c>
      <c r="K52" s="1">
        <v>0.33600000000000002</v>
      </c>
      <c r="L52" s="1">
        <v>0</v>
      </c>
      <c r="N52">
        <f t="shared" si="48"/>
        <v>100.075</v>
      </c>
      <c r="P52" s="1">
        <v>71.864000000000004</v>
      </c>
      <c r="Q52" s="1">
        <v>86.07</v>
      </c>
      <c r="R52" s="1">
        <v>10.997</v>
      </c>
      <c r="S52" s="19">
        <f t="shared" si="46"/>
        <v>2.8284271247496471</v>
      </c>
      <c r="T52" s="19">
        <f>SUM(S$4:S52)</f>
        <v>98.965242429324519</v>
      </c>
      <c r="W52" s="4">
        <v>8</v>
      </c>
      <c r="X52" s="4">
        <v>3</v>
      </c>
      <c r="Y52" s="12">
        <v>0</v>
      </c>
      <c r="AA52" s="11">
        <f t="shared" si="49"/>
        <v>0.99554605524117978</v>
      </c>
      <c r="AB52" s="11">
        <f t="shared" si="50"/>
        <v>5.5428246231576834E-5</v>
      </c>
      <c r="AC52" s="11">
        <f t="shared" si="51"/>
        <v>0</v>
      </c>
      <c r="AD52" s="11">
        <f t="shared" si="52"/>
        <v>1.3592046053344651E-4</v>
      </c>
      <c r="AE52" s="11">
        <f t="shared" si="53"/>
        <v>0</v>
      </c>
      <c r="AF52" s="11">
        <f t="shared" si="54"/>
        <v>0.20740378552621985</v>
      </c>
      <c r="AG52" s="11">
        <f t="shared" si="55"/>
        <v>1.7900170161170434</v>
      </c>
      <c r="AH52" s="11">
        <f t="shared" si="56"/>
        <v>1.2893773211253535E-3</v>
      </c>
      <c r="AI52" s="11">
        <f t="shared" si="57"/>
        <v>3.2450481735109829E-3</v>
      </c>
      <c r="AJ52" s="11">
        <f t="shared" si="58"/>
        <v>6.6379251964779062E-3</v>
      </c>
      <c r="AK52" s="11">
        <f t="shared" si="59"/>
        <v>0</v>
      </c>
      <c r="AL52" s="11">
        <f t="shared" si="60"/>
        <v>0</v>
      </c>
      <c r="AM52" s="11">
        <f t="shared" si="61"/>
        <v>3.0043305562823228</v>
      </c>
      <c r="AN52" s="11">
        <f t="shared" si="62"/>
        <v>0.89616420067539582</v>
      </c>
      <c r="AO52" s="8">
        <f t="shared" si="63"/>
        <v>0</v>
      </c>
      <c r="AQ52">
        <f t="shared" si="64"/>
        <v>40.533999999999999</v>
      </c>
      <c r="AR52">
        <f t="shared" si="65"/>
        <v>3.0000000000000001E-3</v>
      </c>
      <c r="AS52">
        <f t="shared" si="66"/>
        <v>0</v>
      </c>
      <c r="AT52">
        <f t="shared" si="67"/>
        <v>7.0000000000000001E-3</v>
      </c>
      <c r="AU52">
        <f t="shared" si="68"/>
        <v>0</v>
      </c>
      <c r="AV52">
        <f t="shared" si="69"/>
        <v>10.098000000000001</v>
      </c>
      <c r="AW52">
        <f t="shared" si="70"/>
        <v>48.892000000000003</v>
      </c>
      <c r="AX52">
        <f t="shared" si="71"/>
        <v>4.9000000000000002E-2</v>
      </c>
      <c r="AY52">
        <f t="shared" si="72"/>
        <v>0.156</v>
      </c>
      <c r="AZ52">
        <f t="shared" si="73"/>
        <v>0.33600000000000002</v>
      </c>
      <c r="BA52">
        <f t="shared" si="74"/>
        <v>0</v>
      </c>
      <c r="BB52">
        <f t="shared" si="75"/>
        <v>0</v>
      </c>
      <c r="BC52">
        <f t="shared" si="76"/>
        <v>100.075</v>
      </c>
      <c r="BE52">
        <f t="shared" si="77"/>
        <v>0.67466711051930761</v>
      </c>
      <c r="BF52">
        <f t="shared" si="78"/>
        <v>3.7562917887461497E-5</v>
      </c>
      <c r="BG52">
        <f t="shared" si="79"/>
        <v>0</v>
      </c>
      <c r="BH52">
        <f t="shared" si="80"/>
        <v>9.2111323113362712E-5</v>
      </c>
      <c r="BI52">
        <f t="shared" si="81"/>
        <v>0.14055453482545519</v>
      </c>
      <c r="BJ52">
        <f t="shared" si="82"/>
        <v>0</v>
      </c>
      <c r="BK52">
        <f t="shared" si="83"/>
        <v>1.2130685483470787</v>
      </c>
      <c r="BL52">
        <f t="shared" si="84"/>
        <v>8.7379229422191482E-4</v>
      </c>
      <c r="BM52">
        <f t="shared" si="85"/>
        <v>2.1991220428152145E-3</v>
      </c>
      <c r="BN52">
        <f t="shared" si="86"/>
        <v>4.49842555105713E-3</v>
      </c>
      <c r="BO52">
        <f t="shared" si="87"/>
        <v>0</v>
      </c>
      <c r="BP52">
        <f t="shared" si="88"/>
        <v>0</v>
      </c>
      <c r="BQ52">
        <f t="shared" si="89"/>
        <v>2.0359912078209366</v>
      </c>
      <c r="BR52">
        <f t="shared" si="90"/>
        <v>1.4756107711770385</v>
      </c>
    </row>
    <row r="53" spans="1:70">
      <c r="A53" t="s">
        <v>132</v>
      </c>
      <c r="B53">
        <v>598</v>
      </c>
      <c r="C53" s="1">
        <v>40.462000000000003</v>
      </c>
      <c r="D53" s="1">
        <v>2E-3</v>
      </c>
      <c r="E53" s="1">
        <v>0</v>
      </c>
      <c r="F53" s="1">
        <v>3.0000000000000001E-3</v>
      </c>
      <c r="G53" s="1">
        <v>10.093999999999999</v>
      </c>
      <c r="H53" s="1">
        <v>48.963999999999999</v>
      </c>
      <c r="I53" s="1">
        <v>4.8000000000000001E-2</v>
      </c>
      <c r="J53" s="1">
        <v>0.159</v>
      </c>
      <c r="K53" s="1">
        <v>0.34599999999999997</v>
      </c>
      <c r="L53" s="1">
        <v>2E-3</v>
      </c>
      <c r="N53">
        <f t="shared" si="48"/>
        <v>100.08000000000001</v>
      </c>
      <c r="P53" s="1">
        <v>71.866</v>
      </c>
      <c r="Q53" s="1">
        <v>86.070999999999998</v>
      </c>
      <c r="R53" s="1">
        <v>10.997</v>
      </c>
      <c r="S53" s="19">
        <f t="shared" si="46"/>
        <v>2.2360679774977563</v>
      </c>
      <c r="T53" s="19">
        <f>SUM(S$4:S53)</f>
        <v>101.20131040682227</v>
      </c>
      <c r="W53" s="4">
        <v>8</v>
      </c>
      <c r="X53" s="4">
        <v>3</v>
      </c>
      <c r="Y53" s="12">
        <v>0</v>
      </c>
      <c r="AA53" s="11">
        <f t="shared" si="49"/>
        <v>0.99399015997160656</v>
      </c>
      <c r="AB53" s="11">
        <f t="shared" si="50"/>
        <v>3.6960064904656003E-5</v>
      </c>
      <c r="AC53" s="11">
        <f t="shared" si="51"/>
        <v>0</v>
      </c>
      <c r="AD53" s="11">
        <f t="shared" si="52"/>
        <v>5.8264080735744252E-5</v>
      </c>
      <c r="AE53" s="11">
        <f t="shared" si="53"/>
        <v>0</v>
      </c>
      <c r="AF53" s="11">
        <f t="shared" si="54"/>
        <v>0.20736595662726215</v>
      </c>
      <c r="AG53" s="11">
        <f t="shared" si="55"/>
        <v>1.7930363427878253</v>
      </c>
      <c r="AH53" s="11">
        <f t="shared" si="56"/>
        <v>1.2633335541270842E-3</v>
      </c>
      <c r="AI53" s="11">
        <f t="shared" si="57"/>
        <v>3.3081601133137517E-3</v>
      </c>
      <c r="AJ53" s="11">
        <f t="shared" si="58"/>
        <v>6.8369439899939382E-3</v>
      </c>
      <c r="AK53" s="11">
        <f t="shared" si="59"/>
        <v>9.5253466701579283E-5</v>
      </c>
      <c r="AL53" s="11">
        <f t="shared" si="60"/>
        <v>0</v>
      </c>
      <c r="AM53" s="11">
        <f t="shared" si="61"/>
        <v>3.0059913746564706</v>
      </c>
      <c r="AN53" s="11">
        <f t="shared" si="62"/>
        <v>0.89633787329283932</v>
      </c>
      <c r="AO53" s="8">
        <f t="shared" si="63"/>
        <v>0</v>
      </c>
      <c r="AQ53">
        <f t="shared" si="64"/>
        <v>40.462000000000003</v>
      </c>
      <c r="AR53">
        <f t="shared" si="65"/>
        <v>2E-3</v>
      </c>
      <c r="AS53">
        <f t="shared" si="66"/>
        <v>0</v>
      </c>
      <c r="AT53">
        <f t="shared" si="67"/>
        <v>3.0000000000000001E-3</v>
      </c>
      <c r="AU53">
        <f t="shared" si="68"/>
        <v>0</v>
      </c>
      <c r="AV53">
        <f t="shared" si="69"/>
        <v>10.093999999999999</v>
      </c>
      <c r="AW53">
        <f t="shared" si="70"/>
        <v>48.963999999999999</v>
      </c>
      <c r="AX53">
        <f t="shared" si="71"/>
        <v>4.8000000000000001E-2</v>
      </c>
      <c r="AY53">
        <f t="shared" si="72"/>
        <v>0.159</v>
      </c>
      <c r="AZ53">
        <f t="shared" si="73"/>
        <v>0.34599999999999997</v>
      </c>
      <c r="BA53">
        <f t="shared" si="74"/>
        <v>2E-3</v>
      </c>
      <c r="BB53">
        <f t="shared" si="75"/>
        <v>0</v>
      </c>
      <c r="BC53">
        <f t="shared" si="76"/>
        <v>100.08000000000001</v>
      </c>
      <c r="BE53">
        <f t="shared" si="77"/>
        <v>0.67346870838881501</v>
      </c>
      <c r="BF53">
        <f t="shared" si="78"/>
        <v>2.5041945258307666E-5</v>
      </c>
      <c r="BG53">
        <f t="shared" si="79"/>
        <v>0</v>
      </c>
      <c r="BH53">
        <f t="shared" si="80"/>
        <v>3.9476281334298305E-5</v>
      </c>
      <c r="BI53">
        <f t="shared" si="81"/>
        <v>0.14049885863816047</v>
      </c>
      <c r="BJ53">
        <f t="shared" si="82"/>
        <v>0</v>
      </c>
      <c r="BK53">
        <f t="shared" si="83"/>
        <v>1.21485495380157</v>
      </c>
      <c r="BL53">
        <f t="shared" si="84"/>
        <v>8.559597984214675E-4</v>
      </c>
      <c r="BM53">
        <f t="shared" si="85"/>
        <v>2.241412851330892E-3</v>
      </c>
      <c r="BN53">
        <f t="shared" si="86"/>
        <v>4.6323072638862102E-3</v>
      </c>
      <c r="BO53">
        <f t="shared" si="87"/>
        <v>6.453809280255054E-5</v>
      </c>
      <c r="BP53">
        <f t="shared" si="88"/>
        <v>0</v>
      </c>
      <c r="BQ53">
        <f t="shared" si="89"/>
        <v>2.0366812570615793</v>
      </c>
      <c r="BR53">
        <f t="shared" si="90"/>
        <v>1.4759262718376283</v>
      </c>
    </row>
    <row r="54" spans="1:70">
      <c r="A54" t="s">
        <v>133</v>
      </c>
      <c r="B54">
        <v>599</v>
      </c>
      <c r="C54" s="1">
        <v>40.575000000000003</v>
      </c>
      <c r="D54" s="1">
        <v>4.0000000000000001E-3</v>
      </c>
      <c r="E54" s="1">
        <v>0</v>
      </c>
      <c r="F54" s="1">
        <v>6.0000000000000001E-3</v>
      </c>
      <c r="G54" s="1">
        <v>10.084</v>
      </c>
      <c r="H54" s="1">
        <v>48.996000000000002</v>
      </c>
      <c r="I54" s="1">
        <v>4.8000000000000001E-2</v>
      </c>
      <c r="J54" s="1">
        <v>0.155</v>
      </c>
      <c r="K54" s="1">
        <v>0.34399999999999997</v>
      </c>
      <c r="L54" s="1">
        <v>2E-3</v>
      </c>
      <c r="N54">
        <f t="shared" si="48"/>
        <v>100.21399999999998</v>
      </c>
      <c r="P54" s="1">
        <v>71.867000000000004</v>
      </c>
      <c r="Q54" s="1">
        <v>86.072000000000003</v>
      </c>
      <c r="R54" s="1">
        <v>10.997</v>
      </c>
      <c r="S54" s="19">
        <f t="shared" si="46"/>
        <v>1.4142135623798477</v>
      </c>
      <c r="T54" s="19">
        <f>SUM(S$4:S54)</f>
        <v>102.61552396920212</v>
      </c>
      <c r="W54" s="4">
        <v>8</v>
      </c>
      <c r="X54" s="4">
        <v>3</v>
      </c>
      <c r="Y54" s="12">
        <v>0</v>
      </c>
      <c r="AA54" s="11">
        <f t="shared" si="49"/>
        <v>0.99513487472512463</v>
      </c>
      <c r="AB54" s="11">
        <f t="shared" si="50"/>
        <v>7.3799156746497376E-5</v>
      </c>
      <c r="AC54" s="11">
        <f t="shared" si="51"/>
        <v>0</v>
      </c>
      <c r="AD54" s="11">
        <f t="shared" si="52"/>
        <v>1.1633745876799313E-4</v>
      </c>
      <c r="AE54" s="11">
        <f t="shared" si="53"/>
        <v>0</v>
      </c>
      <c r="AF54" s="11">
        <f t="shared" si="54"/>
        <v>0.20682149580057388</v>
      </c>
      <c r="AG54" s="11">
        <f t="shared" si="55"/>
        <v>1.7912718773214671</v>
      </c>
      <c r="AH54" s="11">
        <f t="shared" si="56"/>
        <v>1.261266061418488E-3</v>
      </c>
      <c r="AI54" s="11">
        <f t="shared" si="57"/>
        <v>3.2196582309576569E-3</v>
      </c>
      <c r="AJ54" s="11">
        <f t="shared" si="58"/>
        <v>6.7862998432721118E-3</v>
      </c>
      <c r="AK54" s="11">
        <f t="shared" si="59"/>
        <v>9.5097580833408769E-5</v>
      </c>
      <c r="AL54" s="11">
        <f t="shared" si="60"/>
        <v>0</v>
      </c>
      <c r="AM54" s="11">
        <f t="shared" si="61"/>
        <v>3.0047807061791625</v>
      </c>
      <c r="AN54" s="11">
        <f t="shared" si="62"/>
        <v>0.89649057517396535</v>
      </c>
      <c r="AO54" s="8">
        <f t="shared" si="63"/>
        <v>0</v>
      </c>
      <c r="AQ54">
        <f t="shared" si="64"/>
        <v>40.575000000000003</v>
      </c>
      <c r="AR54">
        <f t="shared" si="65"/>
        <v>4.0000000000000001E-3</v>
      </c>
      <c r="AS54">
        <f t="shared" si="66"/>
        <v>0</v>
      </c>
      <c r="AT54">
        <f t="shared" si="67"/>
        <v>6.0000000000000001E-3</v>
      </c>
      <c r="AU54">
        <f t="shared" si="68"/>
        <v>0</v>
      </c>
      <c r="AV54">
        <f t="shared" si="69"/>
        <v>10.084</v>
      </c>
      <c r="AW54">
        <f t="shared" si="70"/>
        <v>48.996000000000002</v>
      </c>
      <c r="AX54">
        <f t="shared" si="71"/>
        <v>4.8000000000000001E-2</v>
      </c>
      <c r="AY54">
        <f t="shared" si="72"/>
        <v>0.155</v>
      </c>
      <c r="AZ54">
        <f t="shared" si="73"/>
        <v>0.34399999999999997</v>
      </c>
      <c r="BA54">
        <f t="shared" si="74"/>
        <v>2E-3</v>
      </c>
      <c r="BB54">
        <f t="shared" si="75"/>
        <v>0</v>
      </c>
      <c r="BC54">
        <f t="shared" si="76"/>
        <v>100.21399999999998</v>
      </c>
      <c r="BE54">
        <f t="shared" si="77"/>
        <v>0.67534953395472708</v>
      </c>
      <c r="BF54">
        <f t="shared" si="78"/>
        <v>5.0083890516615331E-5</v>
      </c>
      <c r="BG54">
        <f t="shared" si="79"/>
        <v>0</v>
      </c>
      <c r="BH54">
        <f t="shared" si="80"/>
        <v>7.895256266859661E-5</v>
      </c>
      <c r="BI54">
        <f t="shared" si="81"/>
        <v>0.14035966816992373</v>
      </c>
      <c r="BJ54">
        <f t="shared" si="82"/>
        <v>0</v>
      </c>
      <c r="BK54">
        <f t="shared" si="83"/>
        <v>1.215648911781344</v>
      </c>
      <c r="BL54">
        <f t="shared" si="84"/>
        <v>8.559597984214675E-4</v>
      </c>
      <c r="BM54">
        <f t="shared" si="85"/>
        <v>2.1850251066433224E-3</v>
      </c>
      <c r="BN54">
        <f t="shared" si="86"/>
        <v>4.6055309213203941E-3</v>
      </c>
      <c r="BO54">
        <f t="shared" si="87"/>
        <v>6.453809280255054E-5</v>
      </c>
      <c r="BP54">
        <f t="shared" si="88"/>
        <v>0</v>
      </c>
      <c r="BQ54">
        <f t="shared" si="89"/>
        <v>2.0391982042783678</v>
      </c>
      <c r="BR54">
        <f t="shared" si="90"/>
        <v>1.4735108631789398</v>
      </c>
    </row>
    <row r="55" spans="1:70">
      <c r="A55" t="s">
        <v>134</v>
      </c>
      <c r="B55">
        <v>600</v>
      </c>
      <c r="C55" s="1">
        <v>40.536000000000001</v>
      </c>
      <c r="D55" s="1">
        <v>6.0000000000000001E-3</v>
      </c>
      <c r="E55" s="1">
        <v>0</v>
      </c>
      <c r="F55" s="1">
        <v>6.0000000000000001E-3</v>
      </c>
      <c r="G55" s="1">
        <v>10.083</v>
      </c>
      <c r="H55" s="1">
        <v>48.875999999999998</v>
      </c>
      <c r="I55" s="1">
        <v>4.7E-2</v>
      </c>
      <c r="J55" s="1">
        <v>0.14299999999999999</v>
      </c>
      <c r="K55" s="1">
        <v>0.33900000000000002</v>
      </c>
      <c r="L55" s="1">
        <v>0</v>
      </c>
      <c r="N55">
        <f t="shared" si="48"/>
        <v>100.036</v>
      </c>
      <c r="P55" s="1">
        <v>71.867999999999995</v>
      </c>
      <c r="Q55" s="1">
        <v>86.072999999999993</v>
      </c>
      <c r="R55" s="1">
        <v>10.997</v>
      </c>
      <c r="S55" s="19">
        <f t="shared" si="46"/>
        <v>1.4142135623597507</v>
      </c>
      <c r="T55" s="19">
        <f>SUM(S$4:S55)</f>
        <v>104.02973753156186</v>
      </c>
      <c r="W55" s="4">
        <v>8</v>
      </c>
      <c r="X55" s="4">
        <v>3</v>
      </c>
      <c r="Y55" s="12">
        <v>0</v>
      </c>
      <c r="AA55" s="11">
        <f t="shared" si="49"/>
        <v>0.99583857971238743</v>
      </c>
      <c r="AB55" s="11">
        <f t="shared" si="50"/>
        <v>1.1088359463973127E-4</v>
      </c>
      <c r="AC55" s="11">
        <f t="shared" si="51"/>
        <v>0</v>
      </c>
      <c r="AD55" s="11">
        <f t="shared" si="52"/>
        <v>1.1653173458118004E-4</v>
      </c>
      <c r="AE55" s="11">
        <f t="shared" si="53"/>
        <v>0</v>
      </c>
      <c r="AF55" s="11">
        <f t="shared" si="54"/>
        <v>0.20714632981653774</v>
      </c>
      <c r="AG55" s="11">
        <f t="shared" si="55"/>
        <v>1.7898687094888088</v>
      </c>
      <c r="AH55" s="11">
        <f t="shared" si="56"/>
        <v>1.2370520357171475E-3</v>
      </c>
      <c r="AI55" s="11">
        <f t="shared" si="57"/>
        <v>2.9753547288126317E-3</v>
      </c>
      <c r="AJ55" s="11">
        <f t="shared" si="58"/>
        <v>6.6988297141969237E-3</v>
      </c>
      <c r="AK55" s="11">
        <f t="shared" si="59"/>
        <v>0</v>
      </c>
      <c r="AL55" s="11">
        <f t="shared" si="60"/>
        <v>0</v>
      </c>
      <c r="AM55" s="11">
        <f t="shared" si="61"/>
        <v>3.0039922708256817</v>
      </c>
      <c r="AN55" s="11">
        <f t="shared" si="62"/>
        <v>0.89627202312477694</v>
      </c>
      <c r="AO55" s="8">
        <f t="shared" si="63"/>
        <v>0</v>
      </c>
      <c r="AQ55">
        <f t="shared" si="64"/>
        <v>40.536000000000001</v>
      </c>
      <c r="AR55">
        <f t="shared" si="65"/>
        <v>6.0000000000000001E-3</v>
      </c>
      <c r="AS55">
        <f t="shared" si="66"/>
        <v>0</v>
      </c>
      <c r="AT55">
        <f t="shared" si="67"/>
        <v>6.0000000000000001E-3</v>
      </c>
      <c r="AU55">
        <f t="shared" si="68"/>
        <v>0</v>
      </c>
      <c r="AV55">
        <f t="shared" si="69"/>
        <v>10.083000000000002</v>
      </c>
      <c r="AW55">
        <f t="shared" si="70"/>
        <v>48.875999999999998</v>
      </c>
      <c r="AX55">
        <f t="shared" si="71"/>
        <v>4.7E-2</v>
      </c>
      <c r="AY55">
        <f t="shared" si="72"/>
        <v>0.14299999999999999</v>
      </c>
      <c r="AZ55">
        <f t="shared" si="73"/>
        <v>0.33900000000000002</v>
      </c>
      <c r="BA55">
        <f t="shared" si="74"/>
        <v>0</v>
      </c>
      <c r="BB55">
        <f t="shared" si="75"/>
        <v>0</v>
      </c>
      <c r="BC55">
        <f t="shared" si="76"/>
        <v>100.036</v>
      </c>
      <c r="BE55">
        <f t="shared" si="77"/>
        <v>0.67470039946737692</v>
      </c>
      <c r="BF55">
        <f t="shared" si="78"/>
        <v>7.5125835774922993E-5</v>
      </c>
      <c r="BG55">
        <f t="shared" si="79"/>
        <v>0</v>
      </c>
      <c r="BH55">
        <f t="shared" si="80"/>
        <v>7.895256266859661E-5</v>
      </c>
      <c r="BI55">
        <f t="shared" si="81"/>
        <v>0.14034574912310008</v>
      </c>
      <c r="BJ55">
        <f t="shared" si="82"/>
        <v>0</v>
      </c>
      <c r="BK55">
        <f t="shared" si="83"/>
        <v>1.2126715693571917</v>
      </c>
      <c r="BL55">
        <f t="shared" si="84"/>
        <v>8.3812730262102029E-4</v>
      </c>
      <c r="BM55">
        <f t="shared" si="85"/>
        <v>2.0158618725806131E-3</v>
      </c>
      <c r="BN55">
        <f t="shared" si="86"/>
        <v>4.5385900649058545E-3</v>
      </c>
      <c r="BO55">
        <f t="shared" si="87"/>
        <v>0</v>
      </c>
      <c r="BP55">
        <f t="shared" si="88"/>
        <v>0</v>
      </c>
      <c r="BQ55">
        <f t="shared" si="89"/>
        <v>2.0352643755862196</v>
      </c>
      <c r="BR55">
        <f t="shared" si="90"/>
        <v>1.475971528249463</v>
      </c>
    </row>
    <row r="56" spans="1:70">
      <c r="A56" t="s">
        <v>135</v>
      </c>
      <c r="B56">
        <v>601</v>
      </c>
      <c r="C56" s="1">
        <v>40.543999999999997</v>
      </c>
      <c r="D56" s="1">
        <v>3.0000000000000001E-3</v>
      </c>
      <c r="E56" s="1">
        <v>0</v>
      </c>
      <c r="F56" s="1">
        <v>3.0000000000000001E-3</v>
      </c>
      <c r="G56" s="1">
        <v>10.081</v>
      </c>
      <c r="H56" s="1">
        <v>48.988</v>
      </c>
      <c r="I56" s="1">
        <v>4.4999999999999998E-2</v>
      </c>
      <c r="J56" s="1">
        <v>0.14399999999999999</v>
      </c>
      <c r="K56" s="1">
        <v>0.34200000000000003</v>
      </c>
      <c r="L56" s="1">
        <v>0</v>
      </c>
      <c r="N56">
        <f t="shared" si="48"/>
        <v>100.15</v>
      </c>
      <c r="P56" s="1">
        <v>71.87</v>
      </c>
      <c r="Q56" s="1">
        <v>86.073999999999998</v>
      </c>
      <c r="R56" s="1">
        <v>10.997</v>
      </c>
      <c r="S56" s="19">
        <f t="shared" si="46"/>
        <v>2.2360679775104666</v>
      </c>
      <c r="T56" s="19">
        <f>SUM(S$4:S56)</f>
        <v>106.26580550907234</v>
      </c>
      <c r="W56" s="4">
        <v>8</v>
      </c>
      <c r="X56" s="4">
        <v>3</v>
      </c>
      <c r="Y56" s="12">
        <v>0</v>
      </c>
      <c r="AA56" s="11">
        <f t="shared" si="49"/>
        <v>0.99496983614883217</v>
      </c>
      <c r="AB56" s="11">
        <f t="shared" si="50"/>
        <v>5.5382501306384106E-5</v>
      </c>
      <c r="AC56" s="11">
        <f t="shared" si="51"/>
        <v>0</v>
      </c>
      <c r="AD56" s="11">
        <f t="shared" si="52"/>
        <v>5.8203550882764296E-5</v>
      </c>
      <c r="AE56" s="11">
        <f t="shared" si="53"/>
        <v>0</v>
      </c>
      <c r="AF56" s="11">
        <f t="shared" si="54"/>
        <v>0.20688373874947999</v>
      </c>
      <c r="AG56" s="11">
        <f t="shared" si="55"/>
        <v>1.7920515334244396</v>
      </c>
      <c r="AH56" s="11">
        <f t="shared" si="56"/>
        <v>1.1831447738310816E-3</v>
      </c>
      <c r="AI56" s="11">
        <f t="shared" si="57"/>
        <v>2.9929569559655738E-3</v>
      </c>
      <c r="AJ56" s="11">
        <f t="shared" si="58"/>
        <v>6.7508834696820416E-3</v>
      </c>
      <c r="AK56" s="11">
        <f t="shared" si="59"/>
        <v>0</v>
      </c>
      <c r="AL56" s="11">
        <f t="shared" si="60"/>
        <v>0</v>
      </c>
      <c r="AM56" s="11">
        <f t="shared" si="61"/>
        <v>3.00494567957442</v>
      </c>
      <c r="AN56" s="11">
        <f t="shared" si="62"/>
        <v>0.89650303257469366</v>
      </c>
      <c r="AO56" s="8">
        <f t="shared" si="63"/>
        <v>0</v>
      </c>
      <c r="AQ56">
        <f t="shared" si="64"/>
        <v>40.543999999999997</v>
      </c>
      <c r="AR56">
        <f t="shared" si="65"/>
        <v>3.0000000000000001E-3</v>
      </c>
      <c r="AS56">
        <f t="shared" si="66"/>
        <v>0</v>
      </c>
      <c r="AT56">
        <f t="shared" si="67"/>
        <v>3.0000000000000001E-3</v>
      </c>
      <c r="AU56">
        <f t="shared" si="68"/>
        <v>0</v>
      </c>
      <c r="AV56">
        <f t="shared" si="69"/>
        <v>10.081</v>
      </c>
      <c r="AW56">
        <f t="shared" si="70"/>
        <v>48.988</v>
      </c>
      <c r="AX56">
        <f t="shared" si="71"/>
        <v>4.4999999999999998E-2</v>
      </c>
      <c r="AY56">
        <f t="shared" si="72"/>
        <v>0.14399999999999999</v>
      </c>
      <c r="AZ56">
        <f t="shared" si="73"/>
        <v>0.34200000000000003</v>
      </c>
      <c r="BA56">
        <f t="shared" si="74"/>
        <v>0</v>
      </c>
      <c r="BB56">
        <f t="shared" si="75"/>
        <v>0</v>
      </c>
      <c r="BC56">
        <f t="shared" si="76"/>
        <v>100.15</v>
      </c>
      <c r="BE56">
        <f t="shared" si="77"/>
        <v>0.67483355525965372</v>
      </c>
      <c r="BF56">
        <f t="shared" si="78"/>
        <v>3.7562917887461497E-5</v>
      </c>
      <c r="BG56">
        <f t="shared" si="79"/>
        <v>0</v>
      </c>
      <c r="BH56">
        <f t="shared" si="80"/>
        <v>3.9476281334298305E-5</v>
      </c>
      <c r="BI56">
        <f t="shared" si="81"/>
        <v>0.14031791102945271</v>
      </c>
      <c r="BJ56">
        <f t="shared" si="82"/>
        <v>0</v>
      </c>
      <c r="BK56">
        <f t="shared" si="83"/>
        <v>1.2154504222864004</v>
      </c>
      <c r="BL56">
        <f t="shared" si="84"/>
        <v>8.0246231102012577E-4</v>
      </c>
      <c r="BM56">
        <f t="shared" si="85"/>
        <v>2.0299588087525056E-3</v>
      </c>
      <c r="BN56">
        <f t="shared" si="86"/>
        <v>4.578754578754579E-3</v>
      </c>
      <c r="BO56">
        <f t="shared" si="87"/>
        <v>0</v>
      </c>
      <c r="BP56">
        <f t="shared" si="88"/>
        <v>0</v>
      </c>
      <c r="BQ56">
        <f t="shared" si="89"/>
        <v>2.0380901034732561</v>
      </c>
      <c r="BR56">
        <f t="shared" si="90"/>
        <v>1.4743929497785577</v>
      </c>
    </row>
    <row r="57" spans="1:70">
      <c r="A57" t="s">
        <v>136</v>
      </c>
      <c r="B57">
        <v>602</v>
      </c>
      <c r="C57" s="1">
        <v>40.561999999999998</v>
      </c>
      <c r="D57" s="1">
        <v>3.0000000000000001E-3</v>
      </c>
      <c r="E57" s="1">
        <v>2E-3</v>
      </c>
      <c r="F57" s="1">
        <v>3.0000000000000001E-3</v>
      </c>
      <c r="G57" s="1">
        <v>10.121</v>
      </c>
      <c r="H57" s="1">
        <v>49.139000000000003</v>
      </c>
      <c r="I57" s="1">
        <v>4.5999999999999999E-2</v>
      </c>
      <c r="J57" s="1">
        <v>0.14899999999999999</v>
      </c>
      <c r="K57" s="1">
        <v>0.34799999999999998</v>
      </c>
      <c r="L57" s="1">
        <v>0</v>
      </c>
      <c r="N57">
        <f t="shared" si="48"/>
        <v>100.37300000000002</v>
      </c>
      <c r="P57" s="1">
        <v>71.872</v>
      </c>
      <c r="Q57" s="1">
        <v>86.075999999999993</v>
      </c>
      <c r="R57" s="1">
        <v>10.997</v>
      </c>
      <c r="S57" s="19">
        <f t="shared" si="46"/>
        <v>2.8284271247395987</v>
      </c>
      <c r="T57" s="19">
        <f>SUM(S$4:S57)</f>
        <v>109.09423263381194</v>
      </c>
      <c r="W57" s="4">
        <v>8</v>
      </c>
      <c r="X57" s="4">
        <v>3</v>
      </c>
      <c r="Y57" s="12">
        <v>0</v>
      </c>
      <c r="AA57" s="11">
        <f t="shared" si="49"/>
        <v>0.99353290494596413</v>
      </c>
      <c r="AB57" s="11">
        <f t="shared" si="50"/>
        <v>5.5277976806191474E-5</v>
      </c>
      <c r="AC57" s="11">
        <f t="shared" si="51"/>
        <v>5.77328481182593E-5</v>
      </c>
      <c r="AD57" s="11">
        <f t="shared" si="52"/>
        <v>5.8093702159395854E-5</v>
      </c>
      <c r="AE57" s="11">
        <f t="shared" si="53"/>
        <v>0</v>
      </c>
      <c r="AF57" s="11">
        <f t="shared" si="54"/>
        <v>0.20731261944584048</v>
      </c>
      <c r="AG57" s="11">
        <f t="shared" si="55"/>
        <v>1.7941827309098592</v>
      </c>
      <c r="AH57" s="11">
        <f t="shared" si="56"/>
        <v>1.2071542855514655E-3</v>
      </c>
      <c r="AI57" s="11">
        <f t="shared" si="57"/>
        <v>3.0910342708025669E-3</v>
      </c>
      <c r="AJ57" s="11">
        <f t="shared" si="58"/>
        <v>6.856355416987734E-3</v>
      </c>
      <c r="AK57" s="11">
        <f t="shared" si="59"/>
        <v>0</v>
      </c>
      <c r="AL57" s="11">
        <f t="shared" si="60"/>
        <v>0</v>
      </c>
      <c r="AM57" s="11">
        <f t="shared" si="61"/>
        <v>3.0063539038020894</v>
      </c>
      <c r="AN57" s="11">
        <f t="shared" si="62"/>
        <v>0.89642113362441855</v>
      </c>
      <c r="AO57" s="8">
        <f t="shared" si="63"/>
        <v>0</v>
      </c>
      <c r="AQ57">
        <f t="shared" si="64"/>
        <v>40.561999999999998</v>
      </c>
      <c r="AR57">
        <f t="shared" si="65"/>
        <v>3.0000000000000001E-3</v>
      </c>
      <c r="AS57">
        <f t="shared" si="66"/>
        <v>2E-3</v>
      </c>
      <c r="AT57">
        <f t="shared" si="67"/>
        <v>3.0000000000000001E-3</v>
      </c>
      <c r="AU57">
        <f t="shared" si="68"/>
        <v>0</v>
      </c>
      <c r="AV57">
        <f t="shared" si="69"/>
        <v>10.121</v>
      </c>
      <c r="AW57">
        <f t="shared" si="70"/>
        <v>49.139000000000003</v>
      </c>
      <c r="AX57">
        <f t="shared" si="71"/>
        <v>4.5999999999999999E-2</v>
      </c>
      <c r="AY57">
        <f t="shared" si="72"/>
        <v>0.14899999999999999</v>
      </c>
      <c r="AZ57">
        <f t="shared" si="73"/>
        <v>0.34799999999999998</v>
      </c>
      <c r="BA57">
        <f t="shared" si="74"/>
        <v>0</v>
      </c>
      <c r="BB57">
        <f t="shared" si="75"/>
        <v>0</v>
      </c>
      <c r="BC57">
        <f t="shared" si="76"/>
        <v>100.37300000000002</v>
      </c>
      <c r="BE57">
        <f t="shared" si="77"/>
        <v>0.67513315579227695</v>
      </c>
      <c r="BF57">
        <f t="shared" si="78"/>
        <v>3.7562917887461497E-5</v>
      </c>
      <c r="BG57">
        <f t="shared" si="79"/>
        <v>3.9231071008238526E-5</v>
      </c>
      <c r="BH57">
        <f t="shared" si="80"/>
        <v>3.9476281334298305E-5</v>
      </c>
      <c r="BI57">
        <f t="shared" si="81"/>
        <v>0.14087467290239966</v>
      </c>
      <c r="BJ57">
        <f t="shared" si="82"/>
        <v>0</v>
      </c>
      <c r="BK57">
        <f t="shared" si="83"/>
        <v>1.2191969115034587</v>
      </c>
      <c r="BL57">
        <f t="shared" si="84"/>
        <v>8.2029480682057297E-4</v>
      </c>
      <c r="BM57">
        <f t="shared" si="85"/>
        <v>2.1004434896119677E-3</v>
      </c>
      <c r="BN57">
        <f t="shared" si="86"/>
        <v>4.6590836064520271E-3</v>
      </c>
      <c r="BO57">
        <f t="shared" si="87"/>
        <v>0</v>
      </c>
      <c r="BP57">
        <f t="shared" si="88"/>
        <v>0</v>
      </c>
      <c r="BQ57">
        <f t="shared" si="89"/>
        <v>2.0429008323712505</v>
      </c>
      <c r="BR57">
        <f t="shared" si="90"/>
        <v>1.4716102985344295</v>
      </c>
    </row>
    <row r="58" spans="1:70">
      <c r="A58" t="s">
        <v>137</v>
      </c>
      <c r="B58">
        <v>603</v>
      </c>
      <c r="C58" s="1">
        <v>40.578000000000003</v>
      </c>
      <c r="D58" s="1">
        <v>0</v>
      </c>
      <c r="E58" s="1">
        <v>3.0000000000000001E-3</v>
      </c>
      <c r="F58" s="1">
        <v>8.0000000000000002E-3</v>
      </c>
      <c r="G58" s="1">
        <v>10.099</v>
      </c>
      <c r="H58" s="1">
        <v>48.959000000000003</v>
      </c>
      <c r="I58" s="1">
        <v>4.7E-2</v>
      </c>
      <c r="J58" s="1">
        <v>0.152</v>
      </c>
      <c r="K58" s="1">
        <v>0.34100000000000003</v>
      </c>
      <c r="L58" s="1">
        <v>3.0000000000000001E-3</v>
      </c>
      <c r="N58">
        <f t="shared" si="48"/>
        <v>100.19</v>
      </c>
      <c r="P58" s="1">
        <v>71.873000000000005</v>
      </c>
      <c r="Q58" s="1">
        <v>86.075999999999993</v>
      </c>
      <c r="R58" s="1">
        <v>10.997</v>
      </c>
      <c r="S58" s="19">
        <f t="shared" si="46"/>
        <v>1.0000000000047748</v>
      </c>
      <c r="T58" s="19">
        <f>SUM(S$4:S58)</f>
        <v>110.09423263381672</v>
      </c>
      <c r="W58" s="4">
        <v>8</v>
      </c>
      <c r="X58" s="4">
        <v>3</v>
      </c>
      <c r="Y58" s="12">
        <v>0</v>
      </c>
      <c r="AA58" s="11">
        <f t="shared" si="49"/>
        <v>0.99545265270317795</v>
      </c>
      <c r="AB58" s="11">
        <f t="shared" si="50"/>
        <v>0</v>
      </c>
      <c r="AC58" s="11">
        <f t="shared" si="51"/>
        <v>8.6732390806910741E-5</v>
      </c>
      <c r="AD58" s="11">
        <f t="shared" si="52"/>
        <v>1.5515467362629327E-4</v>
      </c>
      <c r="AE58" s="11">
        <f t="shared" si="53"/>
        <v>0</v>
      </c>
      <c r="AF58" s="11">
        <f t="shared" si="54"/>
        <v>0.20717996837784364</v>
      </c>
      <c r="AG58" s="11">
        <f t="shared" si="55"/>
        <v>1.7903583775374599</v>
      </c>
      <c r="AH58" s="11">
        <f t="shared" si="56"/>
        <v>1.2352927223017148E-3</v>
      </c>
      <c r="AI58" s="11">
        <f t="shared" si="57"/>
        <v>3.1581170020662302E-3</v>
      </c>
      <c r="AJ58" s="11">
        <f t="shared" si="58"/>
        <v>6.7287676706799119E-3</v>
      </c>
      <c r="AK58" s="11">
        <f t="shared" si="59"/>
        <v>1.4268137328466007E-4</v>
      </c>
      <c r="AL58" s="11">
        <f t="shared" si="60"/>
        <v>0</v>
      </c>
      <c r="AM58" s="11">
        <f t="shared" si="61"/>
        <v>3.0044977444512471</v>
      </c>
      <c r="AN58" s="11">
        <f t="shared" si="62"/>
        <v>0.89628235733171346</v>
      </c>
      <c r="AO58" s="8">
        <f t="shared" si="63"/>
        <v>0</v>
      </c>
      <c r="AQ58">
        <f t="shared" si="64"/>
        <v>40.578000000000003</v>
      </c>
      <c r="AR58">
        <f t="shared" si="65"/>
        <v>0</v>
      </c>
      <c r="AS58">
        <f t="shared" si="66"/>
        <v>3.0000000000000001E-3</v>
      </c>
      <c r="AT58">
        <f t="shared" si="67"/>
        <v>8.0000000000000002E-3</v>
      </c>
      <c r="AU58">
        <f t="shared" si="68"/>
        <v>0</v>
      </c>
      <c r="AV58">
        <f t="shared" si="69"/>
        <v>10.099</v>
      </c>
      <c r="AW58">
        <f t="shared" si="70"/>
        <v>48.959000000000003</v>
      </c>
      <c r="AX58">
        <f t="shared" si="71"/>
        <v>4.7E-2</v>
      </c>
      <c r="AY58">
        <f t="shared" si="72"/>
        <v>0.152</v>
      </c>
      <c r="AZ58">
        <f t="shared" si="73"/>
        <v>0.34100000000000003</v>
      </c>
      <c r="BA58">
        <f t="shared" si="74"/>
        <v>3.0000000000000001E-3</v>
      </c>
      <c r="BB58">
        <f t="shared" si="75"/>
        <v>0</v>
      </c>
      <c r="BC58">
        <f t="shared" si="76"/>
        <v>100.19</v>
      </c>
      <c r="BE58">
        <f t="shared" si="77"/>
        <v>0.67539946737683099</v>
      </c>
      <c r="BF58">
        <f t="shared" si="78"/>
        <v>0</v>
      </c>
      <c r="BG58">
        <f t="shared" si="79"/>
        <v>5.8846606512357792E-5</v>
      </c>
      <c r="BH58">
        <f t="shared" si="80"/>
        <v>1.0527008355812881E-4</v>
      </c>
      <c r="BI58">
        <f t="shared" si="81"/>
        <v>0.14056845387227884</v>
      </c>
      <c r="BJ58">
        <f t="shared" si="82"/>
        <v>0</v>
      </c>
      <c r="BK58">
        <f t="shared" si="83"/>
        <v>1.2147308978672304</v>
      </c>
      <c r="BL58">
        <f t="shared" si="84"/>
        <v>8.3812730262102029E-4</v>
      </c>
      <c r="BM58">
        <f t="shared" si="85"/>
        <v>2.1427342981276448E-3</v>
      </c>
      <c r="BN58">
        <f t="shared" si="86"/>
        <v>4.5653664074716705E-3</v>
      </c>
      <c r="BO58">
        <f t="shared" si="87"/>
        <v>9.6807139203825818E-5</v>
      </c>
      <c r="BP58">
        <f t="shared" si="88"/>
        <v>0</v>
      </c>
      <c r="BQ58">
        <f t="shared" si="89"/>
        <v>2.0385059709538358</v>
      </c>
      <c r="BR58">
        <f t="shared" si="90"/>
        <v>1.4738724277787698</v>
      </c>
    </row>
    <row r="59" spans="1:70">
      <c r="A59" t="s">
        <v>138</v>
      </c>
      <c r="B59">
        <v>604</v>
      </c>
      <c r="C59" s="1">
        <v>40.563000000000002</v>
      </c>
      <c r="D59" s="1">
        <v>2E-3</v>
      </c>
      <c r="E59" s="1">
        <v>0</v>
      </c>
      <c r="F59" s="1">
        <v>7.0000000000000001E-3</v>
      </c>
      <c r="G59" s="1">
        <v>10.124000000000001</v>
      </c>
      <c r="H59" s="1">
        <v>49.000999999999998</v>
      </c>
      <c r="I59" s="1">
        <v>4.8000000000000001E-2</v>
      </c>
      <c r="J59" s="1">
        <v>0.16200000000000001</v>
      </c>
      <c r="K59" s="1">
        <v>0.34100000000000003</v>
      </c>
      <c r="L59" s="1">
        <v>2E-3</v>
      </c>
      <c r="N59">
        <f t="shared" si="48"/>
        <v>100.25</v>
      </c>
      <c r="P59" s="1">
        <v>71.876000000000005</v>
      </c>
      <c r="Q59" s="1">
        <v>86.076999999999998</v>
      </c>
      <c r="R59" s="1">
        <v>10.997</v>
      </c>
      <c r="S59" s="19">
        <f t="shared" si="46"/>
        <v>3.1622776601699973</v>
      </c>
      <c r="T59" s="19">
        <f>SUM(S$4:S59)</f>
        <v>113.25651029398671</v>
      </c>
      <c r="W59" s="4">
        <v>8</v>
      </c>
      <c r="X59" s="4">
        <v>3</v>
      </c>
      <c r="Y59" s="12">
        <v>0</v>
      </c>
      <c r="AA59" s="11">
        <f t="shared" si="49"/>
        <v>0.99472714637615722</v>
      </c>
      <c r="AB59" s="11">
        <f t="shared" si="50"/>
        <v>3.6895371570396167E-5</v>
      </c>
      <c r="AC59" s="11">
        <f t="shared" si="51"/>
        <v>0</v>
      </c>
      <c r="AD59" s="11">
        <f t="shared" si="52"/>
        <v>1.3571156142436227E-4</v>
      </c>
      <c r="AE59" s="11">
        <f t="shared" si="53"/>
        <v>0</v>
      </c>
      <c r="AF59" s="11">
        <f t="shared" si="54"/>
        <v>0.20761821788108209</v>
      </c>
      <c r="AG59" s="11">
        <f t="shared" si="55"/>
        <v>1.7912504370734659</v>
      </c>
      <c r="AH59" s="11">
        <f t="shared" si="56"/>
        <v>1.2611222685108485E-3</v>
      </c>
      <c r="AI59" s="11">
        <f t="shared" si="57"/>
        <v>3.3646785110977018E-3</v>
      </c>
      <c r="AJ59" s="11">
        <f t="shared" si="58"/>
        <v>6.7263500587196471E-3</v>
      </c>
      <c r="AK59" s="11">
        <f t="shared" si="59"/>
        <v>9.5086739062528059E-5</v>
      </c>
      <c r="AL59" s="11">
        <f t="shared" si="60"/>
        <v>0</v>
      </c>
      <c r="AM59" s="11">
        <f t="shared" si="61"/>
        <v>3.005215645841091</v>
      </c>
      <c r="AN59" s="11">
        <f t="shared" si="62"/>
        <v>0.89613213586272222</v>
      </c>
      <c r="AO59" s="8">
        <f t="shared" si="63"/>
        <v>0</v>
      </c>
      <c r="AQ59">
        <f t="shared" si="64"/>
        <v>40.563000000000002</v>
      </c>
      <c r="AR59">
        <f t="shared" si="65"/>
        <v>2E-3</v>
      </c>
      <c r="AS59">
        <f t="shared" si="66"/>
        <v>0</v>
      </c>
      <c r="AT59">
        <f t="shared" si="67"/>
        <v>7.0000000000000001E-3</v>
      </c>
      <c r="AU59">
        <f t="shared" si="68"/>
        <v>0</v>
      </c>
      <c r="AV59">
        <f t="shared" si="69"/>
        <v>10.124000000000001</v>
      </c>
      <c r="AW59">
        <f t="shared" si="70"/>
        <v>49.000999999999998</v>
      </c>
      <c r="AX59">
        <f t="shared" si="71"/>
        <v>4.8000000000000001E-2</v>
      </c>
      <c r="AY59">
        <f t="shared" si="72"/>
        <v>0.16200000000000001</v>
      </c>
      <c r="AZ59">
        <f t="shared" si="73"/>
        <v>0.34100000000000003</v>
      </c>
      <c r="BA59">
        <f t="shared" si="74"/>
        <v>2E-3</v>
      </c>
      <c r="BB59">
        <f t="shared" si="75"/>
        <v>0</v>
      </c>
      <c r="BC59">
        <f t="shared" si="76"/>
        <v>100.25</v>
      </c>
      <c r="BE59">
        <f t="shared" si="77"/>
        <v>0.67514980026631166</v>
      </c>
      <c r="BF59">
        <f t="shared" si="78"/>
        <v>2.5041945258307666E-5</v>
      </c>
      <c r="BG59">
        <f t="shared" si="79"/>
        <v>0</v>
      </c>
      <c r="BH59">
        <f t="shared" si="80"/>
        <v>9.2111323113362712E-5</v>
      </c>
      <c r="BI59">
        <f t="shared" si="81"/>
        <v>0.14091643004287069</v>
      </c>
      <c r="BJ59">
        <f t="shared" si="82"/>
        <v>0</v>
      </c>
      <c r="BK59">
        <f t="shared" si="83"/>
        <v>1.2157729677156837</v>
      </c>
      <c r="BL59">
        <f t="shared" si="84"/>
        <v>8.559597984214675E-4</v>
      </c>
      <c r="BM59">
        <f t="shared" si="85"/>
        <v>2.2837036598465691E-3</v>
      </c>
      <c r="BN59">
        <f t="shared" si="86"/>
        <v>4.5653664074716705E-3</v>
      </c>
      <c r="BO59">
        <f t="shared" si="87"/>
        <v>6.453809280255054E-5</v>
      </c>
      <c r="BP59">
        <f t="shared" si="88"/>
        <v>0</v>
      </c>
      <c r="BQ59">
        <f t="shared" si="89"/>
        <v>2.0397259192517803</v>
      </c>
      <c r="BR59">
        <f t="shared" si="90"/>
        <v>1.4733428729206302</v>
      </c>
    </row>
    <row r="60" spans="1:70">
      <c r="A60" t="s">
        <v>139</v>
      </c>
      <c r="B60">
        <v>605</v>
      </c>
      <c r="C60" s="1">
        <v>40.543999999999997</v>
      </c>
      <c r="D60" s="1">
        <v>3.0000000000000001E-3</v>
      </c>
      <c r="E60" s="1">
        <v>2E-3</v>
      </c>
      <c r="F60" s="1">
        <v>4.0000000000000001E-3</v>
      </c>
      <c r="G60" s="1">
        <v>10.138999999999999</v>
      </c>
      <c r="H60" s="1">
        <v>49.042000000000002</v>
      </c>
      <c r="I60" s="1">
        <v>4.3999999999999997E-2</v>
      </c>
      <c r="J60" s="1">
        <v>0.14499999999999999</v>
      </c>
      <c r="K60" s="1">
        <v>0.34599999999999997</v>
      </c>
      <c r="L60" s="1">
        <v>0</v>
      </c>
      <c r="N60">
        <f t="shared" si="48"/>
        <v>100.26899999999999</v>
      </c>
      <c r="P60" s="1">
        <v>71.876999999999995</v>
      </c>
      <c r="Q60" s="1">
        <v>86.078999999999994</v>
      </c>
      <c r="R60" s="1">
        <v>10.997</v>
      </c>
      <c r="S60" s="19">
        <f t="shared" si="46"/>
        <v>2.236067977491401</v>
      </c>
      <c r="T60" s="19">
        <f>SUM(S$4:S60)</f>
        <v>115.49257827147811</v>
      </c>
      <c r="W60" s="4">
        <v>8</v>
      </c>
      <c r="X60" s="4">
        <v>3</v>
      </c>
      <c r="Y60" s="12">
        <v>0</v>
      </c>
      <c r="AA60" s="11">
        <f t="shared" si="49"/>
        <v>0.99413600534412383</v>
      </c>
      <c r="AB60" s="11">
        <f t="shared" si="50"/>
        <v>5.5336088205249494E-5</v>
      </c>
      <c r="AC60" s="11">
        <f t="shared" si="51"/>
        <v>5.7793540219699968E-5</v>
      </c>
      <c r="AD60" s="11">
        <f t="shared" si="52"/>
        <v>7.7539698148570399E-5</v>
      </c>
      <c r="AE60" s="11">
        <f t="shared" si="53"/>
        <v>0</v>
      </c>
      <c r="AF60" s="11">
        <f t="shared" si="54"/>
        <v>0.20789964746240941</v>
      </c>
      <c r="AG60" s="11">
        <f t="shared" si="55"/>
        <v>1.7925234534714785</v>
      </c>
      <c r="AH60" s="11">
        <f t="shared" si="56"/>
        <v>1.1558831716307586E-3</v>
      </c>
      <c r="AI60" s="11">
        <f t="shared" si="57"/>
        <v>3.0112157244136669E-3</v>
      </c>
      <c r="AJ60" s="11">
        <f t="shared" si="58"/>
        <v>6.8241174478564535E-3</v>
      </c>
      <c r="AK60" s="11">
        <f t="shared" si="59"/>
        <v>0</v>
      </c>
      <c r="AL60" s="11">
        <f t="shared" si="60"/>
        <v>0</v>
      </c>
      <c r="AM60" s="11">
        <f t="shared" si="61"/>
        <v>3.0057409919484863</v>
      </c>
      <c r="AN60" s="11">
        <f t="shared" si="62"/>
        <v>0.89607216225139941</v>
      </c>
      <c r="AO60" s="8">
        <f t="shared" si="63"/>
        <v>0</v>
      </c>
      <c r="AQ60">
        <f t="shared" si="64"/>
        <v>40.543999999999997</v>
      </c>
      <c r="AR60">
        <f t="shared" si="65"/>
        <v>3.0000000000000001E-3</v>
      </c>
      <c r="AS60">
        <f t="shared" si="66"/>
        <v>2E-3</v>
      </c>
      <c r="AT60">
        <f t="shared" si="67"/>
        <v>4.0000000000000001E-3</v>
      </c>
      <c r="AU60">
        <f t="shared" si="68"/>
        <v>0</v>
      </c>
      <c r="AV60">
        <f t="shared" si="69"/>
        <v>10.138999999999999</v>
      </c>
      <c r="AW60">
        <f t="shared" si="70"/>
        <v>49.042000000000002</v>
      </c>
      <c r="AX60">
        <f t="shared" si="71"/>
        <v>4.3999999999999997E-2</v>
      </c>
      <c r="AY60">
        <f t="shared" si="72"/>
        <v>0.14499999999999999</v>
      </c>
      <c r="AZ60">
        <f t="shared" si="73"/>
        <v>0.34599999999999997</v>
      </c>
      <c r="BA60">
        <f t="shared" si="74"/>
        <v>0</v>
      </c>
      <c r="BB60">
        <f t="shared" si="75"/>
        <v>0</v>
      </c>
      <c r="BC60">
        <f t="shared" si="76"/>
        <v>100.26899999999999</v>
      </c>
      <c r="BE60">
        <f t="shared" si="77"/>
        <v>0.67483355525965372</v>
      </c>
      <c r="BF60">
        <f t="shared" si="78"/>
        <v>3.7562917887461497E-5</v>
      </c>
      <c r="BG60">
        <f t="shared" si="79"/>
        <v>3.9231071008238526E-5</v>
      </c>
      <c r="BH60">
        <f t="shared" si="80"/>
        <v>5.2635041779064407E-5</v>
      </c>
      <c r="BI60">
        <f t="shared" si="81"/>
        <v>0.14112521574522577</v>
      </c>
      <c r="BJ60">
        <f t="shared" si="82"/>
        <v>0</v>
      </c>
      <c r="BK60">
        <f t="shared" si="83"/>
        <v>1.216790226377269</v>
      </c>
      <c r="BL60">
        <f t="shared" si="84"/>
        <v>7.8462981521967856E-4</v>
      </c>
      <c r="BM60">
        <f t="shared" si="85"/>
        <v>2.0440557449243981E-3</v>
      </c>
      <c r="BN60">
        <f t="shared" si="86"/>
        <v>4.6323072638862102E-3</v>
      </c>
      <c r="BO60">
        <f t="shared" si="87"/>
        <v>0</v>
      </c>
      <c r="BP60">
        <f t="shared" si="88"/>
        <v>0</v>
      </c>
      <c r="BQ60">
        <f t="shared" si="89"/>
        <v>2.040339419236854</v>
      </c>
      <c r="BR60">
        <f t="shared" si="90"/>
        <v>1.4731573402001521</v>
      </c>
    </row>
    <row r="61" spans="1:70">
      <c r="A61" t="s">
        <v>140</v>
      </c>
      <c r="B61">
        <v>606</v>
      </c>
      <c r="C61" s="1">
        <v>40.540999999999997</v>
      </c>
      <c r="D61" s="1">
        <v>2E-3</v>
      </c>
      <c r="E61" s="1">
        <v>0</v>
      </c>
      <c r="F61" s="1">
        <v>5.0000000000000001E-3</v>
      </c>
      <c r="G61" s="1">
        <v>10.129</v>
      </c>
      <c r="H61" s="1">
        <v>49.058999999999997</v>
      </c>
      <c r="I61" s="1">
        <v>4.5999999999999999E-2</v>
      </c>
      <c r="J61" s="1">
        <v>0.14599999999999999</v>
      </c>
      <c r="K61" s="1">
        <v>0.34599999999999997</v>
      </c>
      <c r="L61" s="1">
        <v>0</v>
      </c>
      <c r="N61">
        <f t="shared" si="48"/>
        <v>100.274</v>
      </c>
      <c r="P61" s="1">
        <v>71.879000000000005</v>
      </c>
      <c r="Q61" s="1">
        <v>86.08</v>
      </c>
      <c r="R61" s="1">
        <v>10.997</v>
      </c>
      <c r="S61" s="19">
        <f t="shared" si="46"/>
        <v>2.2360679775104666</v>
      </c>
      <c r="T61" s="19">
        <f>SUM(S$4:S61)</f>
        <v>117.72864624898858</v>
      </c>
      <c r="W61" s="4">
        <v>8</v>
      </c>
      <c r="X61" s="4">
        <v>3</v>
      </c>
      <c r="Y61" s="12">
        <v>0</v>
      </c>
      <c r="AA61" s="11">
        <f t="shared" si="49"/>
        <v>0.99400081806262119</v>
      </c>
      <c r="AB61" s="11">
        <f t="shared" si="50"/>
        <v>3.6888438407637772E-5</v>
      </c>
      <c r="AC61" s="11">
        <f t="shared" si="51"/>
        <v>0</v>
      </c>
      <c r="AD61" s="11">
        <f t="shared" si="52"/>
        <v>9.6918613785920062E-5</v>
      </c>
      <c r="AE61" s="11">
        <f t="shared" si="53"/>
        <v>0</v>
      </c>
      <c r="AF61" s="11">
        <f t="shared" si="54"/>
        <v>0.20768172185196043</v>
      </c>
      <c r="AG61" s="11">
        <f t="shared" si="55"/>
        <v>1.7930336496839738</v>
      </c>
      <c r="AH61" s="11">
        <f t="shared" si="56"/>
        <v>1.2083483988715802E-3</v>
      </c>
      <c r="AI61" s="11">
        <f t="shared" si="57"/>
        <v>3.0317947598319235E-3</v>
      </c>
      <c r="AJ61" s="11">
        <f t="shared" si="58"/>
        <v>6.8236943826251095E-3</v>
      </c>
      <c r="AK61" s="11">
        <f t="shared" si="59"/>
        <v>0</v>
      </c>
      <c r="AL61" s="11">
        <f t="shared" si="60"/>
        <v>0</v>
      </c>
      <c r="AM61" s="11">
        <f t="shared" si="61"/>
        <v>3.0059138341920772</v>
      </c>
      <c r="AN61" s="11">
        <f t="shared" si="62"/>
        <v>0.89619626819154963</v>
      </c>
      <c r="AO61" s="8">
        <f t="shared" si="63"/>
        <v>0</v>
      </c>
      <c r="AQ61">
        <f t="shared" si="64"/>
        <v>40.540999999999997</v>
      </c>
      <c r="AR61">
        <f t="shared" si="65"/>
        <v>2E-3</v>
      </c>
      <c r="AS61">
        <f t="shared" si="66"/>
        <v>0</v>
      </c>
      <c r="AT61">
        <f t="shared" si="67"/>
        <v>5.0000000000000001E-3</v>
      </c>
      <c r="AU61">
        <f t="shared" si="68"/>
        <v>0</v>
      </c>
      <c r="AV61">
        <f t="shared" si="69"/>
        <v>10.129</v>
      </c>
      <c r="AW61">
        <f t="shared" si="70"/>
        <v>49.058999999999997</v>
      </c>
      <c r="AX61">
        <f t="shared" si="71"/>
        <v>4.5999999999999999E-2</v>
      </c>
      <c r="AY61">
        <f t="shared" si="72"/>
        <v>0.14599999999999999</v>
      </c>
      <c r="AZ61">
        <f t="shared" si="73"/>
        <v>0.34599999999999997</v>
      </c>
      <c r="BA61">
        <f t="shared" si="74"/>
        <v>0</v>
      </c>
      <c r="BB61">
        <f t="shared" si="75"/>
        <v>0</v>
      </c>
      <c r="BC61">
        <f t="shared" si="76"/>
        <v>100.274</v>
      </c>
      <c r="BE61">
        <f t="shared" si="77"/>
        <v>0.67478362183754992</v>
      </c>
      <c r="BF61">
        <f t="shared" si="78"/>
        <v>2.5041945258307666E-5</v>
      </c>
      <c r="BG61">
        <f t="shared" si="79"/>
        <v>0</v>
      </c>
      <c r="BH61">
        <f t="shared" si="80"/>
        <v>6.5793802223830508E-5</v>
      </c>
      <c r="BI61">
        <f t="shared" si="81"/>
        <v>0.14098602527698903</v>
      </c>
      <c r="BJ61">
        <f t="shared" si="82"/>
        <v>0</v>
      </c>
      <c r="BK61">
        <f t="shared" si="83"/>
        <v>1.2172120165540239</v>
      </c>
      <c r="BL61">
        <f t="shared" si="84"/>
        <v>8.2029480682057297E-4</v>
      </c>
      <c r="BM61">
        <f t="shared" si="85"/>
        <v>2.0581526810962906E-3</v>
      </c>
      <c r="BN61">
        <f t="shared" si="86"/>
        <v>4.6323072638862102E-3</v>
      </c>
      <c r="BO61">
        <f t="shared" si="87"/>
        <v>0</v>
      </c>
      <c r="BP61">
        <f t="shared" si="88"/>
        <v>0</v>
      </c>
      <c r="BQ61">
        <f t="shared" si="89"/>
        <v>2.0405832541678484</v>
      </c>
      <c r="BR61">
        <f t="shared" si="90"/>
        <v>1.4730660109321991</v>
      </c>
    </row>
    <row r="62" spans="1:70">
      <c r="A62" t="s">
        <v>141</v>
      </c>
      <c r="B62">
        <v>607</v>
      </c>
      <c r="C62" s="1">
        <v>40.526000000000003</v>
      </c>
      <c r="D62" s="1">
        <v>4.0000000000000001E-3</v>
      </c>
      <c r="E62" s="1">
        <v>0</v>
      </c>
      <c r="F62" s="1">
        <v>4.0000000000000001E-3</v>
      </c>
      <c r="G62" s="1">
        <v>10.090999999999999</v>
      </c>
      <c r="H62" s="1">
        <v>48.932000000000002</v>
      </c>
      <c r="I62" s="1">
        <v>4.5999999999999999E-2</v>
      </c>
      <c r="J62" s="1">
        <v>0.14799999999999999</v>
      </c>
      <c r="K62" s="1">
        <v>0.33800000000000002</v>
      </c>
      <c r="L62" s="1">
        <v>0</v>
      </c>
      <c r="N62">
        <f t="shared" si="48"/>
        <v>100.089</v>
      </c>
      <c r="P62" s="1">
        <v>71.88</v>
      </c>
      <c r="Q62" s="1">
        <v>86.081000000000003</v>
      </c>
      <c r="R62" s="1">
        <v>10.997</v>
      </c>
      <c r="S62" s="19">
        <f t="shared" si="46"/>
        <v>1.4142135623697993</v>
      </c>
      <c r="T62" s="19">
        <f>SUM(S$4:S62)</f>
        <v>119.14285981135838</v>
      </c>
      <c r="W62" s="4">
        <v>8</v>
      </c>
      <c r="X62" s="4">
        <v>3</v>
      </c>
      <c r="Y62" s="12">
        <v>0</v>
      </c>
      <c r="AA62" s="11">
        <f t="shared" si="49"/>
        <v>0.99518251473214736</v>
      </c>
      <c r="AB62" s="11">
        <f t="shared" si="50"/>
        <v>7.3891924583789143E-5</v>
      </c>
      <c r="AC62" s="11">
        <f t="shared" si="51"/>
        <v>0</v>
      </c>
      <c r="AD62" s="11">
        <f t="shared" si="52"/>
        <v>7.7655799050054653E-5</v>
      </c>
      <c r="AE62" s="11">
        <f t="shared" si="53"/>
        <v>0</v>
      </c>
      <c r="AF62" s="11">
        <f t="shared" si="54"/>
        <v>0.20722522639653504</v>
      </c>
      <c r="AG62" s="11">
        <f t="shared" si="55"/>
        <v>1.7911808091989787</v>
      </c>
      <c r="AH62" s="11">
        <f t="shared" si="56"/>
        <v>1.2102326991141243E-3</v>
      </c>
      <c r="AI62" s="11">
        <f t="shared" si="57"/>
        <v>3.0781187442157371E-3</v>
      </c>
      <c r="AJ62" s="11">
        <f t="shared" si="58"/>
        <v>6.6763159491189557E-3</v>
      </c>
      <c r="AK62" s="11">
        <f t="shared" si="59"/>
        <v>0</v>
      </c>
      <c r="AL62" s="11">
        <f t="shared" si="60"/>
        <v>0</v>
      </c>
      <c r="AM62" s="11">
        <f t="shared" si="61"/>
        <v>3.0047047654437438</v>
      </c>
      <c r="AN62" s="11">
        <f t="shared" si="62"/>
        <v>0.89630474352786715</v>
      </c>
      <c r="AO62" s="8">
        <f t="shared" si="63"/>
        <v>0</v>
      </c>
      <c r="AQ62">
        <f t="shared" si="64"/>
        <v>40.526000000000003</v>
      </c>
      <c r="AR62">
        <f t="shared" si="65"/>
        <v>4.0000000000000001E-3</v>
      </c>
      <c r="AS62">
        <f t="shared" si="66"/>
        <v>0</v>
      </c>
      <c r="AT62">
        <f t="shared" si="67"/>
        <v>4.0000000000000001E-3</v>
      </c>
      <c r="AU62">
        <f t="shared" si="68"/>
        <v>0</v>
      </c>
      <c r="AV62">
        <f t="shared" si="69"/>
        <v>10.090999999999999</v>
      </c>
      <c r="AW62">
        <f t="shared" si="70"/>
        <v>48.932000000000002</v>
      </c>
      <c r="AX62">
        <f t="shared" si="71"/>
        <v>4.5999999999999999E-2</v>
      </c>
      <c r="AY62">
        <f t="shared" si="72"/>
        <v>0.14799999999999999</v>
      </c>
      <c r="AZ62">
        <f t="shared" si="73"/>
        <v>0.33800000000000002</v>
      </c>
      <c r="BA62">
        <f t="shared" si="74"/>
        <v>0</v>
      </c>
      <c r="BB62">
        <f t="shared" si="75"/>
        <v>0</v>
      </c>
      <c r="BC62">
        <f t="shared" si="76"/>
        <v>100.089</v>
      </c>
      <c r="BE62">
        <f t="shared" si="77"/>
        <v>0.6745339547270307</v>
      </c>
      <c r="BF62">
        <f t="shared" si="78"/>
        <v>5.0083890516615331E-5</v>
      </c>
      <c r="BG62">
        <f t="shared" si="79"/>
        <v>0</v>
      </c>
      <c r="BH62">
        <f t="shared" si="80"/>
        <v>5.2635041779064407E-5</v>
      </c>
      <c r="BI62">
        <f t="shared" si="81"/>
        <v>0.14045710149768945</v>
      </c>
      <c r="BJ62">
        <f t="shared" si="82"/>
        <v>0</v>
      </c>
      <c r="BK62">
        <f t="shared" si="83"/>
        <v>1.2140609958217961</v>
      </c>
      <c r="BL62">
        <f t="shared" si="84"/>
        <v>8.2029480682057297E-4</v>
      </c>
      <c r="BM62">
        <f t="shared" si="85"/>
        <v>2.0863465534400752E-3</v>
      </c>
      <c r="BN62">
        <f t="shared" si="86"/>
        <v>4.525201893622946E-3</v>
      </c>
      <c r="BO62">
        <f t="shared" si="87"/>
        <v>0</v>
      </c>
      <c r="BP62">
        <f t="shared" si="88"/>
        <v>0</v>
      </c>
      <c r="BQ62">
        <f t="shared" si="89"/>
        <v>2.0365866142326956</v>
      </c>
      <c r="BR62">
        <f t="shared" si="90"/>
        <v>1.4753631122022259</v>
      </c>
    </row>
    <row r="63" spans="1:70">
      <c r="A63" t="s">
        <v>142</v>
      </c>
      <c r="B63">
        <v>608</v>
      </c>
      <c r="C63" s="1">
        <v>40.567</v>
      </c>
      <c r="D63" s="1">
        <v>2E-3</v>
      </c>
      <c r="E63" s="1">
        <v>0</v>
      </c>
      <c r="F63" s="1">
        <v>6.0000000000000001E-3</v>
      </c>
      <c r="G63" s="1">
        <v>10.084</v>
      </c>
      <c r="H63" s="1">
        <v>49.115000000000002</v>
      </c>
      <c r="I63" s="1">
        <v>4.8000000000000001E-2</v>
      </c>
      <c r="J63" s="1">
        <v>0.14799999999999999</v>
      </c>
      <c r="K63" s="1">
        <v>0.34399999999999997</v>
      </c>
      <c r="L63" s="1">
        <v>0</v>
      </c>
      <c r="N63">
        <f t="shared" si="48"/>
        <v>100.31399999999999</v>
      </c>
      <c r="P63" s="1">
        <v>71.882000000000005</v>
      </c>
      <c r="Q63" s="1">
        <v>86.081999999999994</v>
      </c>
      <c r="R63" s="1">
        <v>10.997</v>
      </c>
      <c r="S63" s="19">
        <f t="shared" si="46"/>
        <v>2.2360679775041112</v>
      </c>
      <c r="T63" s="19">
        <f>SUM(S$4:S63)</f>
        <v>121.37892778886248</v>
      </c>
      <c r="W63" s="4">
        <v>8</v>
      </c>
      <c r="X63" s="4">
        <v>3</v>
      </c>
      <c r="Y63" s="12">
        <v>0</v>
      </c>
      <c r="AA63" s="11">
        <f t="shared" si="49"/>
        <v>0.99402133017402072</v>
      </c>
      <c r="AB63" s="11">
        <f t="shared" si="50"/>
        <v>3.6865556791661802E-5</v>
      </c>
      <c r="AC63" s="11">
        <f t="shared" si="51"/>
        <v>0</v>
      </c>
      <c r="AD63" s="11">
        <f t="shared" si="52"/>
        <v>1.162301950940007E-4</v>
      </c>
      <c r="AE63" s="11">
        <f t="shared" si="53"/>
        <v>0</v>
      </c>
      <c r="AF63" s="11">
        <f t="shared" si="54"/>
        <v>0.20663080542676729</v>
      </c>
      <c r="AG63" s="11">
        <f t="shared" si="55"/>
        <v>1.7939668919730023</v>
      </c>
      <c r="AH63" s="11">
        <f t="shared" si="56"/>
        <v>1.2601031682879143E-3</v>
      </c>
      <c r="AI63" s="11">
        <f t="shared" si="57"/>
        <v>3.071419834184672E-3</v>
      </c>
      <c r="AJ63" s="11">
        <f t="shared" si="58"/>
        <v>6.7800428434913688E-3</v>
      </c>
      <c r="AK63" s="11">
        <f t="shared" si="59"/>
        <v>0</v>
      </c>
      <c r="AL63" s="11">
        <f t="shared" si="60"/>
        <v>0</v>
      </c>
      <c r="AM63" s="11">
        <f t="shared" si="61"/>
        <v>3.0058836891716401</v>
      </c>
      <c r="AN63" s="11">
        <f t="shared" si="62"/>
        <v>0.89671546373599709</v>
      </c>
      <c r="AO63" s="8">
        <f t="shared" si="63"/>
        <v>0</v>
      </c>
      <c r="AQ63">
        <f t="shared" si="64"/>
        <v>40.567</v>
      </c>
      <c r="AR63">
        <f t="shared" si="65"/>
        <v>2E-3</v>
      </c>
      <c r="AS63">
        <f t="shared" si="66"/>
        <v>0</v>
      </c>
      <c r="AT63">
        <f t="shared" si="67"/>
        <v>6.0000000000000001E-3</v>
      </c>
      <c r="AU63">
        <f t="shared" si="68"/>
        <v>0</v>
      </c>
      <c r="AV63">
        <f t="shared" si="69"/>
        <v>10.084</v>
      </c>
      <c r="AW63">
        <f t="shared" si="70"/>
        <v>49.115000000000002</v>
      </c>
      <c r="AX63">
        <f t="shared" si="71"/>
        <v>4.8000000000000001E-2</v>
      </c>
      <c r="AY63">
        <f t="shared" si="72"/>
        <v>0.14799999999999999</v>
      </c>
      <c r="AZ63">
        <f t="shared" si="73"/>
        <v>0.34399999999999997</v>
      </c>
      <c r="BA63">
        <f t="shared" si="74"/>
        <v>0</v>
      </c>
      <c r="BB63">
        <f t="shared" si="75"/>
        <v>0</v>
      </c>
      <c r="BC63">
        <f t="shared" si="76"/>
        <v>100.31399999999999</v>
      </c>
      <c r="BE63">
        <f t="shared" si="77"/>
        <v>0.67521637816245006</v>
      </c>
      <c r="BF63">
        <f t="shared" si="78"/>
        <v>2.5041945258307666E-5</v>
      </c>
      <c r="BG63">
        <f t="shared" si="79"/>
        <v>0</v>
      </c>
      <c r="BH63">
        <f t="shared" si="80"/>
        <v>7.895256266859661E-5</v>
      </c>
      <c r="BI63">
        <f t="shared" si="81"/>
        <v>0.14035966816992373</v>
      </c>
      <c r="BJ63">
        <f t="shared" si="82"/>
        <v>0</v>
      </c>
      <c r="BK63">
        <f t="shared" si="83"/>
        <v>1.2186014430186283</v>
      </c>
      <c r="BL63">
        <f t="shared" si="84"/>
        <v>8.559597984214675E-4</v>
      </c>
      <c r="BM63">
        <f t="shared" si="85"/>
        <v>2.0863465534400752E-3</v>
      </c>
      <c r="BN63">
        <f t="shared" si="86"/>
        <v>4.6055309213203941E-3</v>
      </c>
      <c r="BO63">
        <f t="shared" si="87"/>
        <v>0</v>
      </c>
      <c r="BP63">
        <f t="shared" si="88"/>
        <v>0</v>
      </c>
      <c r="BQ63">
        <f t="shared" si="89"/>
        <v>2.041829321132111</v>
      </c>
      <c r="BR63">
        <f t="shared" si="90"/>
        <v>1.4721522793614308</v>
      </c>
    </row>
    <row r="64" spans="1:70">
      <c r="A64" t="s">
        <v>143</v>
      </c>
      <c r="B64">
        <v>609</v>
      </c>
      <c r="C64" s="1">
        <v>40.575000000000003</v>
      </c>
      <c r="D64" s="1">
        <v>4.0000000000000001E-3</v>
      </c>
      <c r="E64" s="1">
        <v>0</v>
      </c>
      <c r="F64" s="1">
        <v>5.0000000000000001E-3</v>
      </c>
      <c r="G64" s="1">
        <v>10.039999999999999</v>
      </c>
      <c r="H64" s="1">
        <v>49.131</v>
      </c>
      <c r="I64" s="1">
        <v>4.4999999999999998E-2</v>
      </c>
      <c r="J64" s="1">
        <v>0.14099999999999999</v>
      </c>
      <c r="K64" s="1">
        <v>0.34599999999999997</v>
      </c>
      <c r="L64" s="1">
        <v>1E-3</v>
      </c>
      <c r="N64">
        <f t="shared" si="48"/>
        <v>100.28800000000001</v>
      </c>
      <c r="P64" s="1">
        <v>71.882999999999996</v>
      </c>
      <c r="Q64" s="1">
        <v>86.084000000000003</v>
      </c>
      <c r="R64" s="1">
        <v>10.997</v>
      </c>
      <c r="S64" s="19">
        <f t="shared" si="46"/>
        <v>2.2360679775041112</v>
      </c>
      <c r="T64" s="19">
        <f>SUM(S$4:S64)</f>
        <v>123.61499576636659</v>
      </c>
      <c r="W64" s="4">
        <v>8</v>
      </c>
      <c r="X64" s="4">
        <v>3</v>
      </c>
      <c r="Y64" s="12">
        <v>0</v>
      </c>
      <c r="AA64" s="11">
        <f t="shared" si="49"/>
        <v>0.99422762584195967</v>
      </c>
      <c r="AB64" s="11">
        <f t="shared" si="50"/>
        <v>7.3731875210861049E-5</v>
      </c>
      <c r="AC64" s="11">
        <f t="shared" si="51"/>
        <v>0</v>
      </c>
      <c r="AD64" s="11">
        <f t="shared" si="52"/>
        <v>9.6859496440401132E-5</v>
      </c>
      <c r="AE64" s="11">
        <f t="shared" si="53"/>
        <v>0</v>
      </c>
      <c r="AF64" s="11">
        <f t="shared" si="54"/>
        <v>0.20573132848160566</v>
      </c>
      <c r="AG64" s="11">
        <f t="shared" si="55"/>
        <v>1.7945698428509862</v>
      </c>
      <c r="AH64" s="11">
        <f t="shared" si="56"/>
        <v>1.1813589233433534E-3</v>
      </c>
      <c r="AI64" s="11">
        <f t="shared" si="57"/>
        <v>2.9261802037017096E-3</v>
      </c>
      <c r="AJ64" s="11">
        <f t="shared" si="58"/>
        <v>6.81953214089697E-3</v>
      </c>
      <c r="AK64" s="11">
        <f t="shared" si="59"/>
        <v>4.7505440929014776E-5</v>
      </c>
      <c r="AL64" s="11">
        <f t="shared" si="60"/>
        <v>0</v>
      </c>
      <c r="AM64" s="11">
        <f t="shared" si="61"/>
        <v>3.0056739652550739</v>
      </c>
      <c r="AN64" s="11">
        <f t="shared" si="62"/>
        <v>0.89714982352155082</v>
      </c>
      <c r="AO64" s="8">
        <f t="shared" si="63"/>
        <v>0</v>
      </c>
      <c r="AQ64">
        <f t="shared" si="64"/>
        <v>40.575000000000003</v>
      </c>
      <c r="AR64">
        <f t="shared" si="65"/>
        <v>4.0000000000000001E-3</v>
      </c>
      <c r="AS64">
        <f t="shared" si="66"/>
        <v>0</v>
      </c>
      <c r="AT64">
        <f t="shared" si="67"/>
        <v>5.0000000000000001E-3</v>
      </c>
      <c r="AU64">
        <f t="shared" si="68"/>
        <v>0</v>
      </c>
      <c r="AV64">
        <f t="shared" si="69"/>
        <v>10.039999999999999</v>
      </c>
      <c r="AW64">
        <f t="shared" si="70"/>
        <v>49.131</v>
      </c>
      <c r="AX64">
        <f t="shared" si="71"/>
        <v>4.4999999999999998E-2</v>
      </c>
      <c r="AY64">
        <f t="shared" si="72"/>
        <v>0.14099999999999999</v>
      </c>
      <c r="AZ64">
        <f t="shared" si="73"/>
        <v>0.34599999999999997</v>
      </c>
      <c r="BA64">
        <f t="shared" si="74"/>
        <v>1E-3</v>
      </c>
      <c r="BB64">
        <f t="shared" si="75"/>
        <v>0</v>
      </c>
      <c r="BC64">
        <f t="shared" si="76"/>
        <v>100.28800000000001</v>
      </c>
      <c r="BE64">
        <f t="shared" si="77"/>
        <v>0.67534953395472708</v>
      </c>
      <c r="BF64">
        <f t="shared" si="78"/>
        <v>5.0083890516615331E-5</v>
      </c>
      <c r="BG64">
        <f t="shared" si="79"/>
        <v>0</v>
      </c>
      <c r="BH64">
        <f t="shared" si="80"/>
        <v>6.5793802223830508E-5</v>
      </c>
      <c r="BI64">
        <f t="shared" si="81"/>
        <v>0.1397472301096821</v>
      </c>
      <c r="BJ64">
        <f t="shared" si="82"/>
        <v>0</v>
      </c>
      <c r="BK64">
        <f t="shared" si="83"/>
        <v>1.2189984220085153</v>
      </c>
      <c r="BL64">
        <f t="shared" si="84"/>
        <v>8.0246231102012577E-4</v>
      </c>
      <c r="BM64">
        <f t="shared" si="85"/>
        <v>1.9876680002368285E-3</v>
      </c>
      <c r="BN64">
        <f t="shared" si="86"/>
        <v>4.6323072638862102E-3</v>
      </c>
      <c r="BO64">
        <f t="shared" si="87"/>
        <v>3.226904640127527E-5</v>
      </c>
      <c r="BP64">
        <f t="shared" si="88"/>
        <v>0</v>
      </c>
      <c r="BQ64">
        <f t="shared" si="89"/>
        <v>2.0416657703872092</v>
      </c>
      <c r="BR64">
        <f t="shared" si="90"/>
        <v>1.472167486397657</v>
      </c>
    </row>
    <row r="65" spans="1:70">
      <c r="A65" t="s">
        <v>144</v>
      </c>
      <c r="B65">
        <v>610</v>
      </c>
      <c r="C65" s="1">
        <v>40.561</v>
      </c>
      <c r="D65" s="1">
        <v>6.0000000000000001E-3</v>
      </c>
      <c r="E65" s="1">
        <v>0</v>
      </c>
      <c r="F65" s="1">
        <v>2E-3</v>
      </c>
      <c r="G65" s="1">
        <v>10.082000000000001</v>
      </c>
      <c r="H65" s="1">
        <v>49.142000000000003</v>
      </c>
      <c r="I65" s="1">
        <v>4.3999999999999997E-2</v>
      </c>
      <c r="J65" s="1">
        <v>0.152</v>
      </c>
      <c r="K65" s="1">
        <v>0.34399999999999997</v>
      </c>
      <c r="L65" s="1">
        <v>0</v>
      </c>
      <c r="N65">
        <f t="shared" si="48"/>
        <v>100.333</v>
      </c>
      <c r="P65" s="1">
        <v>71.885000000000005</v>
      </c>
      <c r="Q65" s="1">
        <v>86.084999999999994</v>
      </c>
      <c r="R65" s="1">
        <v>10.997</v>
      </c>
      <c r="S65" s="19">
        <f t="shared" si="46"/>
        <v>2.2360679775041112</v>
      </c>
      <c r="T65" s="19">
        <f>SUM(S$4:S65)</f>
        <v>125.8510637438707</v>
      </c>
      <c r="W65" s="4">
        <v>8</v>
      </c>
      <c r="X65" s="4">
        <v>3</v>
      </c>
      <c r="Y65" s="12">
        <v>0</v>
      </c>
      <c r="AA65" s="11">
        <f t="shared" si="49"/>
        <v>0.9937102463575751</v>
      </c>
      <c r="AB65" s="11">
        <f t="shared" si="50"/>
        <v>1.1057841353923978E-4</v>
      </c>
      <c r="AC65" s="11">
        <f t="shared" si="51"/>
        <v>0</v>
      </c>
      <c r="AD65" s="11">
        <f t="shared" si="52"/>
        <v>3.8737002766519393E-5</v>
      </c>
      <c r="AE65" s="11">
        <f t="shared" si="53"/>
        <v>0</v>
      </c>
      <c r="AF65" s="11">
        <f t="shared" si="54"/>
        <v>0.20655572052980231</v>
      </c>
      <c r="AG65" s="11">
        <f t="shared" si="55"/>
        <v>1.7946567864479404</v>
      </c>
      <c r="AH65" s="11">
        <f t="shared" si="56"/>
        <v>1.154903892750308E-3</v>
      </c>
      <c r="AI65" s="11">
        <f t="shared" si="57"/>
        <v>3.1539104607494037E-3</v>
      </c>
      <c r="AJ65" s="11">
        <f t="shared" si="58"/>
        <v>6.778923622378091E-3</v>
      </c>
      <c r="AK65" s="11">
        <f t="shared" si="59"/>
        <v>0</v>
      </c>
      <c r="AL65" s="11">
        <f t="shared" si="60"/>
        <v>0</v>
      </c>
      <c r="AM65" s="11">
        <f t="shared" si="61"/>
        <v>3.0061598067275015</v>
      </c>
      <c r="AN65" s="11">
        <f t="shared" si="62"/>
        <v>0.8967847143621217</v>
      </c>
      <c r="AO65" s="8">
        <f t="shared" si="63"/>
        <v>0</v>
      </c>
      <c r="AQ65">
        <f t="shared" si="64"/>
        <v>40.561</v>
      </c>
      <c r="AR65">
        <f t="shared" si="65"/>
        <v>6.0000000000000001E-3</v>
      </c>
      <c r="AS65">
        <f t="shared" si="66"/>
        <v>0</v>
      </c>
      <c r="AT65">
        <f t="shared" si="67"/>
        <v>2E-3</v>
      </c>
      <c r="AU65">
        <f t="shared" si="68"/>
        <v>0</v>
      </c>
      <c r="AV65">
        <f t="shared" si="69"/>
        <v>10.082000000000001</v>
      </c>
      <c r="AW65">
        <f t="shared" si="70"/>
        <v>49.142000000000003</v>
      </c>
      <c r="AX65">
        <f t="shared" si="71"/>
        <v>4.3999999999999997E-2</v>
      </c>
      <c r="AY65">
        <f t="shared" si="72"/>
        <v>0.152</v>
      </c>
      <c r="AZ65">
        <f t="shared" si="73"/>
        <v>0.34399999999999997</v>
      </c>
      <c r="BA65">
        <f t="shared" si="74"/>
        <v>0</v>
      </c>
      <c r="BB65">
        <f t="shared" si="75"/>
        <v>0</v>
      </c>
      <c r="BC65">
        <f t="shared" si="76"/>
        <v>100.333</v>
      </c>
      <c r="BE65">
        <f t="shared" si="77"/>
        <v>0.67511651131824235</v>
      </c>
      <c r="BF65">
        <f t="shared" si="78"/>
        <v>7.5125835774922993E-5</v>
      </c>
      <c r="BG65">
        <f t="shared" si="79"/>
        <v>0</v>
      </c>
      <c r="BH65">
        <f t="shared" si="80"/>
        <v>2.6317520889532203E-5</v>
      </c>
      <c r="BI65">
        <f t="shared" si="81"/>
        <v>0.14033183007627639</v>
      </c>
      <c r="BJ65">
        <f t="shared" si="82"/>
        <v>0</v>
      </c>
      <c r="BK65">
        <f t="shared" si="83"/>
        <v>1.2192713450640624</v>
      </c>
      <c r="BL65">
        <f t="shared" si="84"/>
        <v>7.8462981521967856E-4</v>
      </c>
      <c r="BM65">
        <f t="shared" si="85"/>
        <v>2.1427342981276448E-3</v>
      </c>
      <c r="BN65">
        <f t="shared" si="86"/>
        <v>4.6055309213203941E-3</v>
      </c>
      <c r="BO65">
        <f t="shared" si="87"/>
        <v>0</v>
      </c>
      <c r="BP65">
        <f t="shared" si="88"/>
        <v>0</v>
      </c>
      <c r="BQ65">
        <f t="shared" si="89"/>
        <v>2.0423540248499137</v>
      </c>
      <c r="BR65">
        <f t="shared" si="90"/>
        <v>1.4719092626208208</v>
      </c>
    </row>
    <row r="66" spans="1:70">
      <c r="A66" t="s">
        <v>145</v>
      </c>
      <c r="B66">
        <v>611</v>
      </c>
      <c r="C66" s="1">
        <v>40.591999999999999</v>
      </c>
      <c r="D66" s="1">
        <v>1E-3</v>
      </c>
      <c r="E66" s="1">
        <v>0</v>
      </c>
      <c r="F66" s="1">
        <v>5.0000000000000001E-3</v>
      </c>
      <c r="G66" s="1">
        <v>10.077999999999999</v>
      </c>
      <c r="H66" s="1">
        <v>49.095999999999997</v>
      </c>
      <c r="I66" s="1">
        <v>4.7E-2</v>
      </c>
      <c r="J66" s="1">
        <v>0.14899999999999999</v>
      </c>
      <c r="K66" s="1">
        <v>0.34499999999999997</v>
      </c>
      <c r="L66" s="1">
        <v>0</v>
      </c>
      <c r="N66">
        <f t="shared" si="48"/>
        <v>100.31299999999999</v>
      </c>
      <c r="P66" s="1">
        <v>71.885999999999996</v>
      </c>
      <c r="Q66" s="1">
        <v>86.085999999999999</v>
      </c>
      <c r="R66" s="1">
        <v>10.997</v>
      </c>
      <c r="S66" s="19">
        <f t="shared" si="46"/>
        <v>1.4142135623697993</v>
      </c>
      <c r="T66" s="19">
        <f>SUM(S$4:S66)</f>
        <v>127.26527730624049</v>
      </c>
      <c r="W66" s="4">
        <v>8</v>
      </c>
      <c r="X66" s="4">
        <v>3</v>
      </c>
      <c r="Y66" s="12">
        <v>0</v>
      </c>
      <c r="AA66" s="11">
        <f t="shared" si="49"/>
        <v>0.99454526879352068</v>
      </c>
      <c r="AB66" s="11">
        <f t="shared" si="50"/>
        <v>1.8431135673733943E-5</v>
      </c>
      <c r="AC66" s="11">
        <f t="shared" si="51"/>
        <v>0</v>
      </c>
      <c r="AD66" s="11">
        <f t="shared" si="52"/>
        <v>9.6849863919891768E-5</v>
      </c>
      <c r="AE66" s="11">
        <f t="shared" si="53"/>
        <v>0</v>
      </c>
      <c r="AF66" s="11">
        <f t="shared" si="54"/>
        <v>0.20648945578696049</v>
      </c>
      <c r="AG66" s="11">
        <f t="shared" si="55"/>
        <v>1.7931130851234178</v>
      </c>
      <c r="AH66" s="11">
        <f t="shared" si="56"/>
        <v>1.2337410586219484E-3</v>
      </c>
      <c r="AI66" s="11">
        <f t="shared" si="57"/>
        <v>3.0918970976670534E-3</v>
      </c>
      <c r="AJ66" s="11">
        <f t="shared" si="58"/>
        <v>6.7991462790638465E-3</v>
      </c>
      <c r="AK66" s="11">
        <f t="shared" si="59"/>
        <v>0</v>
      </c>
      <c r="AL66" s="11">
        <f t="shared" si="60"/>
        <v>0</v>
      </c>
      <c r="AM66" s="11">
        <f t="shared" si="61"/>
        <v>3.0053878751388461</v>
      </c>
      <c r="AN66" s="11">
        <f t="shared" si="62"/>
        <v>0.89673475025044225</v>
      </c>
      <c r="AO66" s="8">
        <f t="shared" si="63"/>
        <v>0</v>
      </c>
      <c r="AQ66">
        <f t="shared" si="64"/>
        <v>40.591999999999999</v>
      </c>
      <c r="AR66">
        <f t="shared" si="65"/>
        <v>1E-3</v>
      </c>
      <c r="AS66">
        <f t="shared" si="66"/>
        <v>0</v>
      </c>
      <c r="AT66">
        <f t="shared" si="67"/>
        <v>5.0000000000000001E-3</v>
      </c>
      <c r="AU66">
        <f t="shared" si="68"/>
        <v>0</v>
      </c>
      <c r="AV66">
        <f t="shared" si="69"/>
        <v>10.077999999999999</v>
      </c>
      <c r="AW66">
        <f t="shared" si="70"/>
        <v>49.095999999999997</v>
      </c>
      <c r="AX66">
        <f t="shared" si="71"/>
        <v>4.7E-2</v>
      </c>
      <c r="AY66">
        <f t="shared" si="72"/>
        <v>0.14899999999999999</v>
      </c>
      <c r="AZ66">
        <f t="shared" si="73"/>
        <v>0.34499999999999997</v>
      </c>
      <c r="BA66">
        <f t="shared" si="74"/>
        <v>0</v>
      </c>
      <c r="BB66">
        <f t="shared" si="75"/>
        <v>0</v>
      </c>
      <c r="BC66">
        <f t="shared" si="76"/>
        <v>100.31299999999999</v>
      </c>
      <c r="BE66">
        <f t="shared" si="77"/>
        <v>0.6756324900133156</v>
      </c>
      <c r="BF66">
        <f t="shared" si="78"/>
        <v>1.2520972629153833E-5</v>
      </c>
      <c r="BG66">
        <f t="shared" si="79"/>
        <v>0</v>
      </c>
      <c r="BH66">
        <f t="shared" si="80"/>
        <v>6.5793802223830508E-5</v>
      </c>
      <c r="BI66">
        <f t="shared" si="81"/>
        <v>0.14027615388898168</v>
      </c>
      <c r="BJ66">
        <f t="shared" si="82"/>
        <v>0</v>
      </c>
      <c r="BK66">
        <f t="shared" si="83"/>
        <v>1.2181300304681373</v>
      </c>
      <c r="BL66">
        <f t="shared" si="84"/>
        <v>8.3812730262102029E-4</v>
      </c>
      <c r="BM66">
        <f t="shared" si="85"/>
        <v>2.1004434896119677E-3</v>
      </c>
      <c r="BN66">
        <f t="shared" si="86"/>
        <v>4.6189190926033026E-3</v>
      </c>
      <c r="BO66">
        <f t="shared" si="87"/>
        <v>0</v>
      </c>
      <c r="BP66">
        <f t="shared" si="88"/>
        <v>0</v>
      </c>
      <c r="BQ66">
        <f t="shared" si="89"/>
        <v>2.041674479030124</v>
      </c>
      <c r="BR66">
        <f t="shared" si="90"/>
        <v>1.4720210817184352</v>
      </c>
    </row>
    <row r="67" spans="1:70">
      <c r="A67" t="s">
        <v>146</v>
      </c>
      <c r="B67">
        <v>612</v>
      </c>
      <c r="C67" s="1">
        <v>40.646000000000001</v>
      </c>
      <c r="D67" s="1">
        <v>0</v>
      </c>
      <c r="E67" s="1">
        <v>0</v>
      </c>
      <c r="F67" s="1">
        <v>4.0000000000000001E-3</v>
      </c>
      <c r="G67" s="1">
        <v>10.064</v>
      </c>
      <c r="H67" s="1">
        <v>49.113999999999997</v>
      </c>
      <c r="I67" s="1">
        <v>4.5999999999999999E-2</v>
      </c>
      <c r="J67" s="1">
        <v>0.14899999999999999</v>
      </c>
      <c r="K67" s="1">
        <v>0.34300000000000003</v>
      </c>
      <c r="L67" s="1">
        <v>0</v>
      </c>
      <c r="N67">
        <f t="shared" si="48"/>
        <v>100.36600000000001</v>
      </c>
      <c r="P67" s="1">
        <v>71.888000000000005</v>
      </c>
      <c r="Q67" s="1">
        <v>86.087000000000003</v>
      </c>
      <c r="R67" s="1">
        <v>10.997</v>
      </c>
      <c r="S67" s="19">
        <f t="shared" si="46"/>
        <v>2.2360679775104666</v>
      </c>
      <c r="T67" s="19">
        <f>SUM(S$4:S67)</f>
        <v>129.50134528375096</v>
      </c>
      <c r="W67" s="4">
        <v>8</v>
      </c>
      <c r="X67" s="4">
        <v>3</v>
      </c>
      <c r="Y67" s="12">
        <v>0</v>
      </c>
      <c r="AA67" s="11">
        <f t="shared" si="49"/>
        <v>0.99515054991002705</v>
      </c>
      <c r="AB67" s="11">
        <f t="shared" si="50"/>
        <v>0</v>
      </c>
      <c r="AC67" s="11">
        <f t="shared" si="51"/>
        <v>0</v>
      </c>
      <c r="AD67" s="11">
        <f t="shared" si="52"/>
        <v>7.742404737292894E-5</v>
      </c>
      <c r="AE67" s="11">
        <f t="shared" si="53"/>
        <v>0</v>
      </c>
      <c r="AF67" s="11">
        <f t="shared" si="54"/>
        <v>0.20605398708237332</v>
      </c>
      <c r="AG67" s="11">
        <f t="shared" si="55"/>
        <v>1.7924776286206532</v>
      </c>
      <c r="AH67" s="11">
        <f t="shared" si="56"/>
        <v>1.2066209474978502E-3</v>
      </c>
      <c r="AI67" s="11">
        <f t="shared" si="57"/>
        <v>3.0896686075883614E-3</v>
      </c>
      <c r="AJ67" s="11">
        <f t="shared" si="58"/>
        <v>6.7548588507736589E-3</v>
      </c>
      <c r="AK67" s="11">
        <f t="shared" si="59"/>
        <v>0</v>
      </c>
      <c r="AL67" s="11">
        <f t="shared" si="60"/>
        <v>0</v>
      </c>
      <c r="AM67" s="11">
        <f t="shared" si="61"/>
        <v>3.0048107380662863</v>
      </c>
      <c r="AN67" s="11">
        <f t="shared" si="62"/>
        <v>0.89689730927279354</v>
      </c>
      <c r="AO67" s="8">
        <f t="shared" si="63"/>
        <v>0</v>
      </c>
      <c r="AQ67">
        <f t="shared" si="64"/>
        <v>40.646000000000001</v>
      </c>
      <c r="AR67">
        <f t="shared" si="65"/>
        <v>0</v>
      </c>
      <c r="AS67">
        <f t="shared" si="66"/>
        <v>0</v>
      </c>
      <c r="AT67">
        <f t="shared" si="67"/>
        <v>4.0000000000000001E-3</v>
      </c>
      <c r="AU67">
        <f t="shared" si="68"/>
        <v>0</v>
      </c>
      <c r="AV67">
        <f t="shared" si="69"/>
        <v>10.064</v>
      </c>
      <c r="AW67">
        <f t="shared" si="70"/>
        <v>49.113999999999997</v>
      </c>
      <c r="AX67">
        <f t="shared" si="71"/>
        <v>4.5999999999999999E-2</v>
      </c>
      <c r="AY67">
        <f t="shared" si="72"/>
        <v>0.14899999999999999</v>
      </c>
      <c r="AZ67">
        <f t="shared" si="73"/>
        <v>0.34300000000000003</v>
      </c>
      <c r="BA67">
        <f t="shared" si="74"/>
        <v>0</v>
      </c>
      <c r="BB67">
        <f t="shared" si="75"/>
        <v>0</v>
      </c>
      <c r="BC67">
        <f t="shared" si="76"/>
        <v>100.36600000000001</v>
      </c>
      <c r="BE67">
        <f t="shared" si="77"/>
        <v>0.67653129161118508</v>
      </c>
      <c r="BF67">
        <f t="shared" si="78"/>
        <v>0</v>
      </c>
      <c r="BG67">
        <f t="shared" si="79"/>
        <v>0</v>
      </c>
      <c r="BH67">
        <f t="shared" si="80"/>
        <v>5.2635041779064407E-5</v>
      </c>
      <c r="BI67">
        <f t="shared" si="81"/>
        <v>0.14008128723345026</v>
      </c>
      <c r="BJ67">
        <f t="shared" si="82"/>
        <v>0</v>
      </c>
      <c r="BK67">
        <f t="shared" si="83"/>
        <v>1.2185766318317601</v>
      </c>
      <c r="BL67">
        <f t="shared" si="84"/>
        <v>8.2029480682057297E-4</v>
      </c>
      <c r="BM67">
        <f t="shared" si="85"/>
        <v>2.1004434896119677E-3</v>
      </c>
      <c r="BN67">
        <f t="shared" si="86"/>
        <v>4.5921427500374866E-3</v>
      </c>
      <c r="BO67">
        <f t="shared" si="87"/>
        <v>0</v>
      </c>
      <c r="BP67">
        <f t="shared" si="88"/>
        <v>0</v>
      </c>
      <c r="BQ67">
        <f t="shared" si="89"/>
        <v>2.0427547267646449</v>
      </c>
      <c r="BR67">
        <f t="shared" si="90"/>
        <v>1.4709601200264337</v>
      </c>
    </row>
    <row r="68" spans="1:70">
      <c r="A68" t="s">
        <v>147</v>
      </c>
      <c r="B68">
        <v>613</v>
      </c>
      <c r="C68" s="1">
        <v>40.613999999999997</v>
      </c>
      <c r="D68" s="1">
        <v>0</v>
      </c>
      <c r="E68" s="1">
        <v>0</v>
      </c>
      <c r="F68" s="1">
        <v>5.0000000000000001E-3</v>
      </c>
      <c r="G68" s="1">
        <v>10.090999999999999</v>
      </c>
      <c r="H68" s="1">
        <v>49.073999999999998</v>
      </c>
      <c r="I68" s="1">
        <v>4.2999999999999997E-2</v>
      </c>
      <c r="J68" s="1">
        <v>0.14699999999999999</v>
      </c>
      <c r="K68" s="1">
        <v>0.34100000000000003</v>
      </c>
      <c r="L68" s="1">
        <v>0</v>
      </c>
      <c r="N68">
        <f t="shared" si="48"/>
        <v>100.315</v>
      </c>
      <c r="P68" s="1">
        <v>71.89</v>
      </c>
      <c r="Q68" s="1">
        <v>86.087999999999994</v>
      </c>
      <c r="R68" s="1">
        <v>10.997</v>
      </c>
      <c r="S68" s="19">
        <f t="shared" si="46"/>
        <v>2.236067977491401</v>
      </c>
      <c r="T68" s="19">
        <f>SUM(S$4:S68)</f>
        <v>131.73741326124235</v>
      </c>
      <c r="W68" s="4">
        <v>8</v>
      </c>
      <c r="X68" s="4">
        <v>3</v>
      </c>
      <c r="Y68" s="12">
        <v>0</v>
      </c>
      <c r="AA68" s="11">
        <f t="shared" si="49"/>
        <v>0.99501496043849413</v>
      </c>
      <c r="AB68" s="11">
        <f t="shared" si="50"/>
        <v>0</v>
      </c>
      <c r="AC68" s="11">
        <f t="shared" si="51"/>
        <v>0</v>
      </c>
      <c r="AD68" s="11">
        <f t="shared" si="52"/>
        <v>9.6843116078493057E-5</v>
      </c>
      <c r="AE68" s="11">
        <f t="shared" si="53"/>
        <v>0</v>
      </c>
      <c r="AF68" s="11">
        <f t="shared" si="54"/>
        <v>0.20674140913933481</v>
      </c>
      <c r="AG68" s="11">
        <f t="shared" si="55"/>
        <v>1.7921847121691001</v>
      </c>
      <c r="AH68" s="11">
        <f t="shared" si="56"/>
        <v>1.1286631765187345E-3</v>
      </c>
      <c r="AI68" s="11">
        <f t="shared" si="57"/>
        <v>3.0501825923662461E-3</v>
      </c>
      <c r="AJ68" s="11">
        <f t="shared" si="58"/>
        <v>6.719847371573464E-3</v>
      </c>
      <c r="AK68" s="11">
        <f t="shared" si="59"/>
        <v>0</v>
      </c>
      <c r="AL68" s="11">
        <f t="shared" si="60"/>
        <v>0</v>
      </c>
      <c r="AM68" s="11">
        <f t="shared" si="61"/>
        <v>3.0049366180034656</v>
      </c>
      <c r="AN68" s="11">
        <f t="shared" si="62"/>
        <v>0.89657376181366411</v>
      </c>
      <c r="AO68" s="8">
        <f t="shared" si="63"/>
        <v>0</v>
      </c>
      <c r="AQ68">
        <f t="shared" si="64"/>
        <v>40.613999999999997</v>
      </c>
      <c r="AR68">
        <f t="shared" si="65"/>
        <v>0</v>
      </c>
      <c r="AS68">
        <f t="shared" si="66"/>
        <v>0</v>
      </c>
      <c r="AT68">
        <f t="shared" si="67"/>
        <v>5.0000000000000001E-3</v>
      </c>
      <c r="AU68">
        <f t="shared" si="68"/>
        <v>0</v>
      </c>
      <c r="AV68">
        <f t="shared" si="69"/>
        <v>10.090999999999999</v>
      </c>
      <c r="AW68">
        <f t="shared" si="70"/>
        <v>49.073999999999998</v>
      </c>
      <c r="AX68">
        <f t="shared" si="71"/>
        <v>4.2999999999999997E-2</v>
      </c>
      <c r="AY68">
        <f t="shared" si="72"/>
        <v>0.14699999999999999</v>
      </c>
      <c r="AZ68">
        <f t="shared" si="73"/>
        <v>0.34100000000000003</v>
      </c>
      <c r="BA68">
        <f t="shared" si="74"/>
        <v>0</v>
      </c>
      <c r="BB68">
        <f t="shared" si="75"/>
        <v>0</v>
      </c>
      <c r="BC68">
        <f t="shared" si="76"/>
        <v>100.315</v>
      </c>
      <c r="BE68">
        <f t="shared" si="77"/>
        <v>0.67599866844207723</v>
      </c>
      <c r="BF68">
        <f t="shared" si="78"/>
        <v>0</v>
      </c>
      <c r="BG68">
        <f t="shared" si="79"/>
        <v>0</v>
      </c>
      <c r="BH68">
        <f t="shared" si="80"/>
        <v>6.5793802223830508E-5</v>
      </c>
      <c r="BI68">
        <f t="shared" si="81"/>
        <v>0.14045710149768945</v>
      </c>
      <c r="BJ68">
        <f t="shared" si="82"/>
        <v>0</v>
      </c>
      <c r="BK68">
        <f t="shared" si="83"/>
        <v>1.2175841843570427</v>
      </c>
      <c r="BL68">
        <f t="shared" si="84"/>
        <v>7.6679731941923124E-4</v>
      </c>
      <c r="BM68">
        <f t="shared" si="85"/>
        <v>2.0722496172681827E-3</v>
      </c>
      <c r="BN68">
        <f t="shared" si="86"/>
        <v>4.5653664074716705E-3</v>
      </c>
      <c r="BO68">
        <f t="shared" si="87"/>
        <v>0</v>
      </c>
      <c r="BP68">
        <f t="shared" si="88"/>
        <v>0</v>
      </c>
      <c r="BQ68">
        <f t="shared" si="89"/>
        <v>2.0415101614431928</v>
      </c>
      <c r="BR68">
        <f t="shared" si="90"/>
        <v>1.4719185212770161</v>
      </c>
    </row>
    <row r="69" spans="1:70">
      <c r="A69" t="s">
        <v>148</v>
      </c>
      <c r="B69">
        <v>614</v>
      </c>
      <c r="C69" s="1">
        <v>40.573999999999998</v>
      </c>
      <c r="D69" s="1">
        <v>3.0000000000000001E-3</v>
      </c>
      <c r="E69" s="1">
        <v>0</v>
      </c>
      <c r="F69" s="1">
        <v>8.0000000000000002E-3</v>
      </c>
      <c r="G69" s="1">
        <v>10.051</v>
      </c>
      <c r="H69" s="1">
        <v>49.046999999999997</v>
      </c>
      <c r="I69" s="1">
        <v>4.2000000000000003E-2</v>
      </c>
      <c r="J69" s="1">
        <v>0.152</v>
      </c>
      <c r="K69" s="1">
        <v>0.34300000000000003</v>
      </c>
      <c r="L69" s="1">
        <v>0</v>
      </c>
      <c r="N69">
        <f t="shared" si="48"/>
        <v>100.22</v>
      </c>
      <c r="P69" s="1">
        <v>71.891999999999996</v>
      </c>
      <c r="Q69" s="1">
        <v>86.088999999999999</v>
      </c>
      <c r="R69" s="1">
        <v>10.997</v>
      </c>
      <c r="S69" s="19">
        <f t="shared" si="46"/>
        <v>2.2360679774977563</v>
      </c>
      <c r="T69" s="19">
        <f>SUM(S$4:S69)</f>
        <v>133.97348123874011</v>
      </c>
      <c r="W69" s="4">
        <v>8</v>
      </c>
      <c r="X69" s="4">
        <v>3</v>
      </c>
      <c r="Y69" s="12">
        <v>0</v>
      </c>
      <c r="AA69" s="11">
        <f t="shared" si="49"/>
        <v>0.99489329341112243</v>
      </c>
      <c r="AB69" s="11">
        <f t="shared" si="50"/>
        <v>5.5337294642831938E-5</v>
      </c>
      <c r="AC69" s="11">
        <f t="shared" si="51"/>
        <v>0</v>
      </c>
      <c r="AD69" s="11">
        <f t="shared" si="52"/>
        <v>1.5508277733866405E-4</v>
      </c>
      <c r="AE69" s="11">
        <f t="shared" si="53"/>
        <v>0</v>
      </c>
      <c r="AF69" s="11">
        <f t="shared" si="54"/>
        <v>0.20609970550319828</v>
      </c>
      <c r="AG69" s="11">
        <f t="shared" si="55"/>
        <v>1.7927452919685505</v>
      </c>
      <c r="AH69" s="11">
        <f t="shared" si="56"/>
        <v>1.1033670825541454E-3</v>
      </c>
      <c r="AI69" s="11">
        <f t="shared" si="57"/>
        <v>3.156653579256975E-3</v>
      </c>
      <c r="AJ69" s="11">
        <f t="shared" si="58"/>
        <v>6.7650962889012709E-3</v>
      </c>
      <c r="AK69" s="11">
        <f t="shared" si="59"/>
        <v>0</v>
      </c>
      <c r="AL69" s="11">
        <f t="shared" si="60"/>
        <v>0</v>
      </c>
      <c r="AM69" s="11">
        <f t="shared" si="61"/>
        <v>3.0049738279055656</v>
      </c>
      <c r="AN69" s="11">
        <f t="shared" si="62"/>
        <v>0.89689060144038946</v>
      </c>
      <c r="AO69" s="8">
        <f t="shared" si="63"/>
        <v>0</v>
      </c>
      <c r="AQ69">
        <f t="shared" si="64"/>
        <v>40.573999999999998</v>
      </c>
      <c r="AR69">
        <f t="shared" si="65"/>
        <v>3.0000000000000001E-3</v>
      </c>
      <c r="AS69">
        <f t="shared" si="66"/>
        <v>0</v>
      </c>
      <c r="AT69">
        <f t="shared" si="67"/>
        <v>8.0000000000000002E-3</v>
      </c>
      <c r="AU69">
        <f t="shared" si="68"/>
        <v>0</v>
      </c>
      <c r="AV69">
        <f t="shared" si="69"/>
        <v>10.051</v>
      </c>
      <c r="AW69">
        <f t="shared" si="70"/>
        <v>49.046999999999997</v>
      </c>
      <c r="AX69">
        <f t="shared" si="71"/>
        <v>4.2000000000000003E-2</v>
      </c>
      <c r="AY69">
        <f t="shared" si="72"/>
        <v>0.152</v>
      </c>
      <c r="AZ69">
        <f t="shared" si="73"/>
        <v>0.34300000000000003</v>
      </c>
      <c r="BA69">
        <f t="shared" si="74"/>
        <v>0</v>
      </c>
      <c r="BB69">
        <f t="shared" si="75"/>
        <v>0</v>
      </c>
      <c r="BC69">
        <f t="shared" si="76"/>
        <v>100.22</v>
      </c>
      <c r="BE69">
        <f t="shared" si="77"/>
        <v>0.67533288948069237</v>
      </c>
      <c r="BF69">
        <f t="shared" si="78"/>
        <v>3.7562917887461497E-5</v>
      </c>
      <c r="BG69">
        <f t="shared" si="79"/>
        <v>0</v>
      </c>
      <c r="BH69">
        <f t="shared" si="80"/>
        <v>1.0527008355812881E-4</v>
      </c>
      <c r="BI69">
        <f t="shared" si="81"/>
        <v>0.13990033962474252</v>
      </c>
      <c r="BJ69">
        <f t="shared" si="82"/>
        <v>0</v>
      </c>
      <c r="BK69">
        <f t="shared" si="83"/>
        <v>1.2169142823116086</v>
      </c>
      <c r="BL69">
        <f t="shared" si="84"/>
        <v>7.4896482361878414E-4</v>
      </c>
      <c r="BM69">
        <f t="shared" si="85"/>
        <v>2.1427342981276448E-3</v>
      </c>
      <c r="BN69">
        <f t="shared" si="86"/>
        <v>4.5921427500374866E-3</v>
      </c>
      <c r="BO69">
        <f t="shared" si="87"/>
        <v>0</v>
      </c>
      <c r="BP69">
        <f t="shared" si="88"/>
        <v>0</v>
      </c>
      <c r="BQ69">
        <f t="shared" si="89"/>
        <v>2.039774186290273</v>
      </c>
      <c r="BR69">
        <f t="shared" si="90"/>
        <v>1.4731894579814719</v>
      </c>
    </row>
    <row r="70" spans="1:70">
      <c r="A70" t="s">
        <v>149</v>
      </c>
      <c r="B70">
        <v>615</v>
      </c>
      <c r="C70" s="1">
        <v>40.615000000000002</v>
      </c>
      <c r="D70" s="1">
        <v>4.0000000000000001E-3</v>
      </c>
      <c r="E70" s="1">
        <v>2E-3</v>
      </c>
      <c r="F70" s="1">
        <v>7.0000000000000001E-3</v>
      </c>
      <c r="G70" s="1">
        <v>10.051</v>
      </c>
      <c r="H70" s="1">
        <v>49.058999999999997</v>
      </c>
      <c r="I70" s="1">
        <v>4.2999999999999997E-2</v>
      </c>
      <c r="J70" s="1">
        <v>0.14799999999999999</v>
      </c>
      <c r="K70" s="1">
        <v>0.34300000000000003</v>
      </c>
      <c r="L70" s="1">
        <v>0</v>
      </c>
      <c r="N70">
        <f t="shared" si="48"/>
        <v>100.27200000000001</v>
      </c>
      <c r="P70" s="1">
        <v>71.893000000000001</v>
      </c>
      <c r="Q70" s="1">
        <v>86.09</v>
      </c>
      <c r="R70" s="1">
        <v>10.997</v>
      </c>
      <c r="S70" s="19">
        <f t="shared" ref="S70:S133" si="91">SQRT((P69-P70)^2+(Q69-Q70)^2)*1000</f>
        <v>1.4142135623798477</v>
      </c>
      <c r="T70" s="19">
        <f>SUM(S$4:S70)</f>
        <v>135.38769480111995</v>
      </c>
      <c r="W70" s="4">
        <v>8</v>
      </c>
      <c r="X70" s="4">
        <v>3</v>
      </c>
      <c r="Y70" s="12">
        <v>0</v>
      </c>
      <c r="AA70" s="11">
        <f t="shared" si="49"/>
        <v>0.9952798163273221</v>
      </c>
      <c r="AB70" s="11">
        <f t="shared" si="50"/>
        <v>7.3737213347000455E-5</v>
      </c>
      <c r="AC70" s="11">
        <f t="shared" si="51"/>
        <v>5.7758888595248508E-5</v>
      </c>
      <c r="AD70" s="11">
        <f t="shared" si="52"/>
        <v>1.3561311260017357E-4</v>
      </c>
      <c r="AE70" s="11">
        <f t="shared" si="53"/>
        <v>0</v>
      </c>
      <c r="AF70" s="11">
        <f t="shared" si="54"/>
        <v>0.20597164245467658</v>
      </c>
      <c r="AG70" s="11">
        <f t="shared" si="55"/>
        <v>1.7920696900214026</v>
      </c>
      <c r="AH70" s="11">
        <f t="shared" si="56"/>
        <v>1.1289358105510247E-3</v>
      </c>
      <c r="AI70" s="11">
        <f t="shared" si="57"/>
        <v>3.0716739322747505E-3</v>
      </c>
      <c r="AJ70" s="11">
        <f t="shared" si="58"/>
        <v>6.7608926979636505E-3</v>
      </c>
      <c r="AK70" s="11">
        <f t="shared" si="59"/>
        <v>0</v>
      </c>
      <c r="AL70" s="11">
        <f t="shared" si="60"/>
        <v>0</v>
      </c>
      <c r="AM70" s="11">
        <f t="shared" si="61"/>
        <v>3.0045497604587332</v>
      </c>
      <c r="AN70" s="11">
        <f t="shared" si="62"/>
        <v>0.89691322241095706</v>
      </c>
      <c r="AO70" s="8">
        <f t="shared" si="63"/>
        <v>0</v>
      </c>
      <c r="AQ70">
        <f t="shared" si="64"/>
        <v>40.615000000000002</v>
      </c>
      <c r="AR70">
        <f t="shared" si="65"/>
        <v>4.0000000000000001E-3</v>
      </c>
      <c r="AS70">
        <f t="shared" si="66"/>
        <v>2E-3</v>
      </c>
      <c r="AT70">
        <f t="shared" si="67"/>
        <v>7.0000000000000001E-3</v>
      </c>
      <c r="AU70">
        <f t="shared" si="68"/>
        <v>0</v>
      </c>
      <c r="AV70">
        <f t="shared" si="69"/>
        <v>10.051</v>
      </c>
      <c r="AW70">
        <f t="shared" si="70"/>
        <v>49.058999999999997</v>
      </c>
      <c r="AX70">
        <f t="shared" si="71"/>
        <v>4.2999999999999997E-2</v>
      </c>
      <c r="AY70">
        <f t="shared" si="72"/>
        <v>0.14799999999999999</v>
      </c>
      <c r="AZ70">
        <f t="shared" si="73"/>
        <v>0.34300000000000003</v>
      </c>
      <c r="BA70">
        <f t="shared" si="74"/>
        <v>0</v>
      </c>
      <c r="BB70">
        <f t="shared" si="75"/>
        <v>0</v>
      </c>
      <c r="BC70">
        <f t="shared" si="76"/>
        <v>100.27200000000001</v>
      </c>
      <c r="BE70">
        <f t="shared" si="77"/>
        <v>0.67601531291611194</v>
      </c>
      <c r="BF70">
        <f t="shared" si="78"/>
        <v>5.0083890516615331E-5</v>
      </c>
      <c r="BG70">
        <f t="shared" si="79"/>
        <v>3.9231071008238526E-5</v>
      </c>
      <c r="BH70">
        <f t="shared" si="80"/>
        <v>9.2111323113362712E-5</v>
      </c>
      <c r="BI70">
        <f t="shared" si="81"/>
        <v>0.13990033962474252</v>
      </c>
      <c r="BJ70">
        <f t="shared" si="82"/>
        <v>0</v>
      </c>
      <c r="BK70">
        <f t="shared" si="83"/>
        <v>1.2172120165540239</v>
      </c>
      <c r="BL70">
        <f t="shared" si="84"/>
        <v>7.6679731941923124E-4</v>
      </c>
      <c r="BM70">
        <f t="shared" si="85"/>
        <v>2.0863465534400752E-3</v>
      </c>
      <c r="BN70">
        <f t="shared" si="86"/>
        <v>4.5921427500374866E-3</v>
      </c>
      <c r="BO70">
        <f t="shared" si="87"/>
        <v>0</v>
      </c>
      <c r="BP70">
        <f t="shared" si="88"/>
        <v>0</v>
      </c>
      <c r="BQ70">
        <f t="shared" si="89"/>
        <v>2.0407543820024134</v>
      </c>
      <c r="BR70">
        <f t="shared" si="90"/>
        <v>1.4722740702928845</v>
      </c>
    </row>
    <row r="71" spans="1:70">
      <c r="A71" t="s">
        <v>150</v>
      </c>
      <c r="B71">
        <v>616</v>
      </c>
      <c r="C71" s="1">
        <v>40.588999999999999</v>
      </c>
      <c r="D71" s="1">
        <v>0</v>
      </c>
      <c r="E71" s="1">
        <v>0</v>
      </c>
      <c r="F71" s="1">
        <v>5.0000000000000001E-3</v>
      </c>
      <c r="G71" s="1">
        <v>10.069000000000001</v>
      </c>
      <c r="H71" s="1">
        <v>48.970999999999997</v>
      </c>
      <c r="I71" s="1">
        <v>4.3999999999999997E-2</v>
      </c>
      <c r="J71" s="1">
        <v>0.14599999999999999</v>
      </c>
      <c r="K71" s="1">
        <v>0.34599999999999997</v>
      </c>
      <c r="L71" s="1">
        <v>0</v>
      </c>
      <c r="N71">
        <f t="shared" si="48"/>
        <v>100.17</v>
      </c>
      <c r="P71" s="1">
        <v>71.894999999999996</v>
      </c>
      <c r="Q71" s="1">
        <v>86.090999999999994</v>
      </c>
      <c r="R71" s="1">
        <v>10.997</v>
      </c>
      <c r="S71" s="19">
        <f t="shared" si="91"/>
        <v>2.236067977491401</v>
      </c>
      <c r="T71" s="19">
        <f>SUM(S$4:S71)</f>
        <v>137.62376277861134</v>
      </c>
      <c r="W71" s="4">
        <v>8</v>
      </c>
      <c r="X71" s="4">
        <v>3</v>
      </c>
      <c r="Y71" s="12">
        <v>0</v>
      </c>
      <c r="AA71" s="11">
        <f t="shared" si="49"/>
        <v>0.99573009202368923</v>
      </c>
      <c r="AB71" s="11">
        <f t="shared" si="50"/>
        <v>0</v>
      </c>
      <c r="AC71" s="11">
        <f t="shared" si="51"/>
        <v>0</v>
      </c>
      <c r="AD71" s="11">
        <f t="shared" si="52"/>
        <v>9.6972410112957286E-5</v>
      </c>
      <c r="AE71" s="11">
        <f t="shared" si="53"/>
        <v>0</v>
      </c>
      <c r="AF71" s="11">
        <f t="shared" si="54"/>
        <v>0.20656609578668442</v>
      </c>
      <c r="AG71" s="11">
        <f t="shared" si="55"/>
        <v>1.7908108488864034</v>
      </c>
      <c r="AH71" s="11">
        <f t="shared" si="56"/>
        <v>1.1564530648264877E-3</v>
      </c>
      <c r="AI71" s="11">
        <f t="shared" si="57"/>
        <v>3.0334776091426856E-3</v>
      </c>
      <c r="AJ71" s="11">
        <f t="shared" si="58"/>
        <v>6.8274819903948684E-3</v>
      </c>
      <c r="AK71" s="11">
        <f t="shared" si="59"/>
        <v>0</v>
      </c>
      <c r="AL71" s="11">
        <f t="shared" si="60"/>
        <v>0</v>
      </c>
      <c r="AM71" s="11">
        <f t="shared" si="61"/>
        <v>3.0042214217712542</v>
      </c>
      <c r="AN71" s="11">
        <f t="shared" si="62"/>
        <v>0.89658131564120302</v>
      </c>
      <c r="AO71" s="8">
        <f t="shared" si="63"/>
        <v>0</v>
      </c>
      <c r="AQ71">
        <f t="shared" si="64"/>
        <v>40.588999999999999</v>
      </c>
      <c r="AR71">
        <f t="shared" si="65"/>
        <v>0</v>
      </c>
      <c r="AS71">
        <f t="shared" si="66"/>
        <v>0</v>
      </c>
      <c r="AT71">
        <f t="shared" si="67"/>
        <v>5.0000000000000001E-3</v>
      </c>
      <c r="AU71">
        <f t="shared" si="68"/>
        <v>0</v>
      </c>
      <c r="AV71">
        <f t="shared" si="69"/>
        <v>10.069000000000001</v>
      </c>
      <c r="AW71">
        <f t="shared" si="70"/>
        <v>48.970999999999997</v>
      </c>
      <c r="AX71">
        <f t="shared" si="71"/>
        <v>4.3999999999999997E-2</v>
      </c>
      <c r="AY71">
        <f t="shared" si="72"/>
        <v>0.14599999999999999</v>
      </c>
      <c r="AZ71">
        <f t="shared" si="73"/>
        <v>0.34599999999999997</v>
      </c>
      <c r="BA71">
        <f t="shared" si="74"/>
        <v>0</v>
      </c>
      <c r="BB71">
        <f t="shared" si="75"/>
        <v>0</v>
      </c>
      <c r="BC71">
        <f t="shared" si="76"/>
        <v>100.17</v>
      </c>
      <c r="BE71">
        <f t="shared" si="77"/>
        <v>0.67558255659121169</v>
      </c>
      <c r="BF71">
        <f t="shared" si="78"/>
        <v>0</v>
      </c>
      <c r="BG71">
        <f t="shared" si="79"/>
        <v>0</v>
      </c>
      <c r="BH71">
        <f t="shared" si="80"/>
        <v>6.5793802223830508E-5</v>
      </c>
      <c r="BI71">
        <f t="shared" si="81"/>
        <v>0.14015088246756865</v>
      </c>
      <c r="BJ71">
        <f t="shared" si="82"/>
        <v>0</v>
      </c>
      <c r="BK71">
        <f t="shared" si="83"/>
        <v>1.2150286321096455</v>
      </c>
      <c r="BL71">
        <f t="shared" si="84"/>
        <v>7.8462981521967856E-4</v>
      </c>
      <c r="BM71">
        <f t="shared" si="85"/>
        <v>2.0581526810962906E-3</v>
      </c>
      <c r="BN71">
        <f t="shared" si="86"/>
        <v>4.6323072638862102E-3</v>
      </c>
      <c r="BO71">
        <f t="shared" si="87"/>
        <v>0</v>
      </c>
      <c r="BP71">
        <f t="shared" si="88"/>
        <v>0</v>
      </c>
      <c r="BQ71">
        <f t="shared" si="89"/>
        <v>2.038302954730852</v>
      </c>
      <c r="BR71">
        <f t="shared" si="90"/>
        <v>1.473883661306838</v>
      </c>
    </row>
    <row r="72" spans="1:70">
      <c r="A72" t="s">
        <v>151</v>
      </c>
      <c r="B72">
        <v>617</v>
      </c>
      <c r="C72" s="1">
        <v>40.68</v>
      </c>
      <c r="D72" s="1">
        <v>1E-3</v>
      </c>
      <c r="E72" s="1">
        <v>0</v>
      </c>
      <c r="F72" s="1">
        <v>5.0000000000000001E-3</v>
      </c>
      <c r="G72" s="1">
        <v>10.143000000000001</v>
      </c>
      <c r="H72" s="1">
        <v>49.088999999999999</v>
      </c>
      <c r="I72" s="1">
        <v>4.3999999999999997E-2</v>
      </c>
      <c r="J72" s="1">
        <v>0.157</v>
      </c>
      <c r="K72" s="1">
        <v>0.35099999999999998</v>
      </c>
      <c r="L72" s="1">
        <v>0</v>
      </c>
      <c r="N72">
        <f t="shared" si="48"/>
        <v>100.47</v>
      </c>
      <c r="P72" s="1">
        <v>71.896000000000001</v>
      </c>
      <c r="Q72" s="1">
        <v>86.091999999999999</v>
      </c>
      <c r="R72" s="1">
        <v>10.997</v>
      </c>
      <c r="S72" s="19">
        <f t="shared" si="91"/>
        <v>1.4142135623798477</v>
      </c>
      <c r="T72" s="19">
        <f>SUM(S$4:S72)</f>
        <v>139.03797634099118</v>
      </c>
      <c r="W72" s="4">
        <v>8</v>
      </c>
      <c r="X72" s="4">
        <v>3</v>
      </c>
      <c r="Y72" s="12">
        <v>0</v>
      </c>
      <c r="AA72" s="11">
        <f t="shared" si="49"/>
        <v>0.99530946307215318</v>
      </c>
      <c r="AB72" s="11">
        <f t="shared" si="50"/>
        <v>1.8405396560556214E-5</v>
      </c>
      <c r="AC72" s="11">
        <f t="shared" si="51"/>
        <v>0</v>
      </c>
      <c r="AD72" s="11">
        <f t="shared" si="52"/>
        <v>9.6714612915677504E-5</v>
      </c>
      <c r="AE72" s="11">
        <f t="shared" si="53"/>
        <v>0</v>
      </c>
      <c r="AF72" s="11">
        <f t="shared" si="54"/>
        <v>0.20753102652271166</v>
      </c>
      <c r="AG72" s="11">
        <f t="shared" si="55"/>
        <v>1.7903536984625876</v>
      </c>
      <c r="AH72" s="11">
        <f t="shared" si="56"/>
        <v>1.1533786815194147E-3</v>
      </c>
      <c r="AI72" s="11">
        <f t="shared" si="57"/>
        <v>3.2533553255087591E-3</v>
      </c>
      <c r="AJ72" s="11">
        <f t="shared" si="58"/>
        <v>6.9077321508711582E-3</v>
      </c>
      <c r="AK72" s="11">
        <f t="shared" si="59"/>
        <v>0</v>
      </c>
      <c r="AL72" s="11">
        <f t="shared" si="60"/>
        <v>0</v>
      </c>
      <c r="AM72" s="11">
        <f t="shared" si="61"/>
        <v>3.0046237742248278</v>
      </c>
      <c r="AN72" s="11">
        <f t="shared" si="62"/>
        <v>0.89612462424515571</v>
      </c>
      <c r="AO72" s="8">
        <f t="shared" si="63"/>
        <v>0</v>
      </c>
      <c r="AQ72">
        <f t="shared" si="64"/>
        <v>40.68</v>
      </c>
      <c r="AR72">
        <f t="shared" si="65"/>
        <v>1E-3</v>
      </c>
      <c r="AS72">
        <f t="shared" si="66"/>
        <v>0</v>
      </c>
      <c r="AT72">
        <f t="shared" si="67"/>
        <v>5.0000000000000001E-3</v>
      </c>
      <c r="AU72">
        <f t="shared" si="68"/>
        <v>0</v>
      </c>
      <c r="AV72">
        <f t="shared" si="69"/>
        <v>10.143000000000001</v>
      </c>
      <c r="AW72">
        <f t="shared" si="70"/>
        <v>49.088999999999999</v>
      </c>
      <c r="AX72">
        <f t="shared" si="71"/>
        <v>4.3999999999999997E-2</v>
      </c>
      <c r="AY72">
        <f t="shared" si="72"/>
        <v>0.157</v>
      </c>
      <c r="AZ72">
        <f t="shared" si="73"/>
        <v>0.35099999999999998</v>
      </c>
      <c r="BA72">
        <f t="shared" si="74"/>
        <v>0</v>
      </c>
      <c r="BB72">
        <f t="shared" si="75"/>
        <v>0</v>
      </c>
      <c r="BC72">
        <f t="shared" si="76"/>
        <v>100.47</v>
      </c>
      <c r="BE72">
        <f t="shared" si="77"/>
        <v>0.67709720372836224</v>
      </c>
      <c r="BF72">
        <f t="shared" si="78"/>
        <v>1.2520972629153833E-5</v>
      </c>
      <c r="BG72">
        <f t="shared" si="79"/>
        <v>0</v>
      </c>
      <c r="BH72">
        <f t="shared" si="80"/>
        <v>6.5793802223830508E-5</v>
      </c>
      <c r="BI72">
        <f t="shared" si="81"/>
        <v>0.14118089193252048</v>
      </c>
      <c r="BJ72">
        <f t="shared" si="82"/>
        <v>0</v>
      </c>
      <c r="BK72">
        <f t="shared" si="83"/>
        <v>1.2179563521600618</v>
      </c>
      <c r="BL72">
        <f t="shared" si="84"/>
        <v>7.8462981521967856E-4</v>
      </c>
      <c r="BM72">
        <f t="shared" si="85"/>
        <v>2.213218978987107E-3</v>
      </c>
      <c r="BN72">
        <f t="shared" si="86"/>
        <v>4.6992481203007516E-3</v>
      </c>
      <c r="BO72">
        <f t="shared" si="87"/>
        <v>0</v>
      </c>
      <c r="BP72">
        <f t="shared" si="88"/>
        <v>0</v>
      </c>
      <c r="BQ72">
        <f t="shared" si="89"/>
        <v>2.0440098595103056</v>
      </c>
      <c r="BR72">
        <f t="shared" si="90"/>
        <v>1.4699654017053825</v>
      </c>
    </row>
    <row r="73" spans="1:70">
      <c r="A73" t="s">
        <v>152</v>
      </c>
      <c r="B73">
        <v>618</v>
      </c>
      <c r="C73" s="1">
        <v>40.643000000000001</v>
      </c>
      <c r="D73" s="1">
        <v>0</v>
      </c>
      <c r="E73" s="1">
        <v>2E-3</v>
      </c>
      <c r="F73" s="1">
        <v>6.0000000000000001E-3</v>
      </c>
      <c r="G73" s="1">
        <v>10.117000000000001</v>
      </c>
      <c r="H73" s="1">
        <v>49.164000000000001</v>
      </c>
      <c r="I73" s="1">
        <v>4.2999999999999997E-2</v>
      </c>
      <c r="J73" s="1">
        <v>0.15</v>
      </c>
      <c r="K73" s="1">
        <v>0.34899999999999998</v>
      </c>
      <c r="L73" s="1">
        <v>0</v>
      </c>
      <c r="N73">
        <f t="shared" si="48"/>
        <v>100.47400000000002</v>
      </c>
      <c r="P73" s="1">
        <v>71.897999999999996</v>
      </c>
      <c r="Q73" s="1">
        <v>86.093999999999994</v>
      </c>
      <c r="R73" s="1">
        <v>10.997</v>
      </c>
      <c r="S73" s="19">
        <f t="shared" si="91"/>
        <v>2.8284271247395987</v>
      </c>
      <c r="T73" s="19">
        <f>SUM(S$4:S73)</f>
        <v>141.86640346573077</v>
      </c>
      <c r="W73" s="4">
        <v>8</v>
      </c>
      <c r="X73" s="4">
        <v>3</v>
      </c>
      <c r="Y73" s="12">
        <v>0</v>
      </c>
      <c r="AA73" s="11">
        <f t="shared" si="49"/>
        <v>0.99433932799533653</v>
      </c>
      <c r="AB73" s="11">
        <f t="shared" si="50"/>
        <v>0</v>
      </c>
      <c r="AC73" s="11">
        <f t="shared" si="51"/>
        <v>5.7664555439184673E-5</v>
      </c>
      <c r="AD73" s="11">
        <f t="shared" si="52"/>
        <v>1.1604996524598859E-4</v>
      </c>
      <c r="AE73" s="11">
        <f t="shared" si="53"/>
        <v>0</v>
      </c>
      <c r="AF73" s="11">
        <f t="shared" si="54"/>
        <v>0.20698555084726797</v>
      </c>
      <c r="AG73" s="11">
        <f t="shared" si="55"/>
        <v>1.7929721070173925</v>
      </c>
      <c r="AH73" s="11">
        <f t="shared" si="56"/>
        <v>1.1270920064094831E-3</v>
      </c>
      <c r="AI73" s="11">
        <f t="shared" si="57"/>
        <v>3.1080985167446598E-3</v>
      </c>
      <c r="AJ73" s="11">
        <f t="shared" si="58"/>
        <v>6.8679238404845064E-3</v>
      </c>
      <c r="AK73" s="11">
        <f t="shared" si="59"/>
        <v>0</v>
      </c>
      <c r="AL73" s="11">
        <f t="shared" si="60"/>
        <v>0</v>
      </c>
      <c r="AM73" s="11">
        <f t="shared" si="61"/>
        <v>3.0055738147443205</v>
      </c>
      <c r="AN73" s="11">
        <f t="shared" si="62"/>
        <v>0.89650503347742627</v>
      </c>
      <c r="AO73" s="8">
        <f t="shared" si="63"/>
        <v>0</v>
      </c>
      <c r="AQ73">
        <f t="shared" si="64"/>
        <v>40.643000000000001</v>
      </c>
      <c r="AR73">
        <f t="shared" si="65"/>
        <v>0</v>
      </c>
      <c r="AS73">
        <f t="shared" si="66"/>
        <v>2E-3</v>
      </c>
      <c r="AT73">
        <f t="shared" si="67"/>
        <v>6.0000000000000001E-3</v>
      </c>
      <c r="AU73">
        <f t="shared" si="68"/>
        <v>0</v>
      </c>
      <c r="AV73">
        <f t="shared" si="69"/>
        <v>10.117000000000001</v>
      </c>
      <c r="AW73">
        <f t="shared" si="70"/>
        <v>49.164000000000001</v>
      </c>
      <c r="AX73">
        <f t="shared" si="71"/>
        <v>4.2999999999999997E-2</v>
      </c>
      <c r="AY73">
        <f t="shared" si="72"/>
        <v>0.15</v>
      </c>
      <c r="AZ73">
        <f t="shared" si="73"/>
        <v>0.34899999999999998</v>
      </c>
      <c r="BA73">
        <f t="shared" si="74"/>
        <v>0</v>
      </c>
      <c r="BB73">
        <f t="shared" si="75"/>
        <v>0</v>
      </c>
      <c r="BC73">
        <f t="shared" si="76"/>
        <v>100.47400000000002</v>
      </c>
      <c r="BE73">
        <f t="shared" si="77"/>
        <v>0.67648135818908128</v>
      </c>
      <c r="BF73">
        <f t="shared" si="78"/>
        <v>0</v>
      </c>
      <c r="BG73">
        <f t="shared" si="79"/>
        <v>3.9231071008238526E-5</v>
      </c>
      <c r="BH73">
        <f t="shared" si="80"/>
        <v>7.895256266859661E-5</v>
      </c>
      <c r="BI73">
        <f t="shared" si="81"/>
        <v>0.14081899671510498</v>
      </c>
      <c r="BJ73">
        <f t="shared" si="82"/>
        <v>0</v>
      </c>
      <c r="BK73">
        <f t="shared" si="83"/>
        <v>1.219817191175157</v>
      </c>
      <c r="BL73">
        <f t="shared" si="84"/>
        <v>7.6679731941923124E-4</v>
      </c>
      <c r="BM73">
        <f t="shared" si="85"/>
        <v>2.1145404257838602E-3</v>
      </c>
      <c r="BN73">
        <f t="shared" si="86"/>
        <v>4.6724717777349347E-3</v>
      </c>
      <c r="BO73">
        <f t="shared" si="87"/>
        <v>0</v>
      </c>
      <c r="BP73">
        <f t="shared" si="88"/>
        <v>0</v>
      </c>
      <c r="BQ73">
        <f t="shared" si="89"/>
        <v>2.0447895392359583</v>
      </c>
      <c r="BR73">
        <f t="shared" si="90"/>
        <v>1.4698695181448174</v>
      </c>
    </row>
    <row r="74" spans="1:70">
      <c r="A74" t="s">
        <v>153</v>
      </c>
      <c r="B74">
        <v>619</v>
      </c>
      <c r="C74" s="1">
        <v>40.649000000000001</v>
      </c>
      <c r="D74" s="1">
        <v>1E-3</v>
      </c>
      <c r="E74" s="1">
        <v>0</v>
      </c>
      <c r="F74" s="1">
        <v>3.0000000000000001E-3</v>
      </c>
      <c r="G74" s="1">
        <v>10.086</v>
      </c>
      <c r="H74" s="1">
        <v>49.113999999999997</v>
      </c>
      <c r="I74" s="1">
        <v>4.2999999999999997E-2</v>
      </c>
      <c r="J74" s="1">
        <v>0.153</v>
      </c>
      <c r="K74" s="1">
        <v>0.34599999999999997</v>
      </c>
      <c r="L74" s="1">
        <v>0</v>
      </c>
      <c r="N74">
        <f t="shared" si="48"/>
        <v>100.39500000000001</v>
      </c>
      <c r="P74" s="1">
        <v>71.899000000000001</v>
      </c>
      <c r="Q74" s="1">
        <v>86.094999999999999</v>
      </c>
      <c r="R74" s="1">
        <v>10.997</v>
      </c>
      <c r="S74" s="19">
        <f t="shared" si="91"/>
        <v>1.4142135623798477</v>
      </c>
      <c r="T74" s="19">
        <f>SUM(S$4:S74)</f>
        <v>143.28061702811061</v>
      </c>
      <c r="W74" s="4">
        <v>8</v>
      </c>
      <c r="X74" s="4">
        <v>3</v>
      </c>
      <c r="Y74" s="12">
        <v>0</v>
      </c>
      <c r="AA74" s="11">
        <f t="shared" si="49"/>
        <v>0.99505770850988029</v>
      </c>
      <c r="AB74" s="11">
        <f t="shared" si="50"/>
        <v>1.8414773971990925E-5</v>
      </c>
      <c r="AC74" s="11">
        <f t="shared" si="51"/>
        <v>0</v>
      </c>
      <c r="AD74" s="11">
        <f t="shared" si="52"/>
        <v>5.8058332971130742E-5</v>
      </c>
      <c r="AE74" s="11">
        <f t="shared" si="53"/>
        <v>0</v>
      </c>
      <c r="AF74" s="11">
        <f t="shared" si="54"/>
        <v>0.20646991834450082</v>
      </c>
      <c r="AG74" s="11">
        <f t="shared" si="55"/>
        <v>1.7921781244440229</v>
      </c>
      <c r="AH74" s="11">
        <f t="shared" si="56"/>
        <v>1.1277398120458895E-3</v>
      </c>
      <c r="AI74" s="11">
        <f t="shared" si="57"/>
        <v>3.1720826210319963E-3</v>
      </c>
      <c r="AJ74" s="11">
        <f t="shared" si="58"/>
        <v>6.8128007112368428E-3</v>
      </c>
      <c r="AK74" s="11">
        <f t="shared" si="59"/>
        <v>0</v>
      </c>
      <c r="AL74" s="11">
        <f t="shared" si="60"/>
        <v>0</v>
      </c>
      <c r="AM74" s="11">
        <f t="shared" si="61"/>
        <v>3.0048948475496617</v>
      </c>
      <c r="AN74" s="11">
        <f t="shared" si="62"/>
        <v>0.89669520899916277</v>
      </c>
      <c r="AO74" s="8">
        <f t="shared" si="63"/>
        <v>0</v>
      </c>
      <c r="AQ74">
        <f t="shared" si="64"/>
        <v>40.649000000000001</v>
      </c>
      <c r="AR74">
        <f t="shared" si="65"/>
        <v>1E-3</v>
      </c>
      <c r="AS74">
        <f t="shared" si="66"/>
        <v>0</v>
      </c>
      <c r="AT74">
        <f t="shared" si="67"/>
        <v>3.0000000000000001E-3</v>
      </c>
      <c r="AU74">
        <f t="shared" si="68"/>
        <v>0</v>
      </c>
      <c r="AV74">
        <f t="shared" si="69"/>
        <v>10.086</v>
      </c>
      <c r="AW74">
        <f t="shared" si="70"/>
        <v>49.113999999999997</v>
      </c>
      <c r="AX74">
        <f t="shared" si="71"/>
        <v>4.2999999999999997E-2</v>
      </c>
      <c r="AY74">
        <f t="shared" si="72"/>
        <v>0.153</v>
      </c>
      <c r="AZ74">
        <f t="shared" si="73"/>
        <v>0.34599999999999997</v>
      </c>
      <c r="BA74">
        <f t="shared" si="74"/>
        <v>0</v>
      </c>
      <c r="BB74">
        <f t="shared" si="75"/>
        <v>0</v>
      </c>
      <c r="BC74">
        <f t="shared" si="76"/>
        <v>100.39500000000001</v>
      </c>
      <c r="BE74">
        <f t="shared" si="77"/>
        <v>0.67658122503328899</v>
      </c>
      <c r="BF74">
        <f t="shared" si="78"/>
        <v>1.2520972629153833E-5</v>
      </c>
      <c r="BG74">
        <f t="shared" si="79"/>
        <v>0</v>
      </c>
      <c r="BH74">
        <f t="shared" si="80"/>
        <v>3.9476281334298305E-5</v>
      </c>
      <c r="BI74">
        <f t="shared" si="81"/>
        <v>0.14038750626357108</v>
      </c>
      <c r="BJ74">
        <f t="shared" si="82"/>
        <v>0</v>
      </c>
      <c r="BK74">
        <f t="shared" si="83"/>
        <v>1.2185766318317601</v>
      </c>
      <c r="BL74">
        <f t="shared" si="84"/>
        <v>7.6679731941923124E-4</v>
      </c>
      <c r="BM74">
        <f t="shared" si="85"/>
        <v>2.1568312342995373E-3</v>
      </c>
      <c r="BN74">
        <f t="shared" si="86"/>
        <v>4.6323072638862102E-3</v>
      </c>
      <c r="BO74">
        <f t="shared" si="87"/>
        <v>0</v>
      </c>
      <c r="BP74">
        <f t="shared" si="88"/>
        <v>0</v>
      </c>
      <c r="BQ74">
        <f t="shared" si="89"/>
        <v>2.0431532962001886</v>
      </c>
      <c r="BR74">
        <f t="shared" si="90"/>
        <v>1.4707143380470271</v>
      </c>
    </row>
    <row r="75" spans="1:70">
      <c r="A75" t="s">
        <v>154</v>
      </c>
      <c r="B75">
        <v>620</v>
      </c>
      <c r="C75" s="1">
        <v>40.655000000000001</v>
      </c>
      <c r="D75" s="1">
        <v>0</v>
      </c>
      <c r="E75" s="1">
        <v>0</v>
      </c>
      <c r="F75" s="1">
        <v>5.0000000000000001E-3</v>
      </c>
      <c r="G75" s="1">
        <v>10.097</v>
      </c>
      <c r="H75" s="1">
        <v>49.103999999999999</v>
      </c>
      <c r="I75" s="1">
        <v>4.2999999999999997E-2</v>
      </c>
      <c r="J75" s="1">
        <v>0.158</v>
      </c>
      <c r="K75" s="1">
        <v>0.34699999999999998</v>
      </c>
      <c r="L75" s="1">
        <v>0</v>
      </c>
      <c r="N75">
        <f t="shared" si="48"/>
        <v>100.40900000000001</v>
      </c>
      <c r="P75" s="1">
        <v>71.900999999999996</v>
      </c>
      <c r="Q75" s="1">
        <v>86.096000000000004</v>
      </c>
      <c r="R75" s="1">
        <v>10.997</v>
      </c>
      <c r="S75" s="19">
        <f t="shared" si="91"/>
        <v>2.2360679774977563</v>
      </c>
      <c r="T75" s="19">
        <f>SUM(S$4:S75)</f>
        <v>145.51668500560837</v>
      </c>
      <c r="W75" s="4">
        <v>8</v>
      </c>
      <c r="X75" s="4">
        <v>3</v>
      </c>
      <c r="Y75" s="12">
        <v>0</v>
      </c>
      <c r="AA75" s="11">
        <f t="shared" si="49"/>
        <v>0.99513029473051073</v>
      </c>
      <c r="AB75" s="11">
        <f t="shared" si="50"/>
        <v>0</v>
      </c>
      <c r="AC75" s="11">
        <f t="shared" si="51"/>
        <v>0</v>
      </c>
      <c r="AD75" s="11">
        <f t="shared" si="52"/>
        <v>9.6756665117952488E-5</v>
      </c>
      <c r="AE75" s="11">
        <f t="shared" si="53"/>
        <v>0</v>
      </c>
      <c r="AF75" s="11">
        <f t="shared" si="54"/>
        <v>0.20667966946343455</v>
      </c>
      <c r="AG75" s="11">
        <f t="shared" si="55"/>
        <v>1.7916794686631119</v>
      </c>
      <c r="AH75" s="11">
        <f t="shared" si="56"/>
        <v>1.1276556292640829E-3</v>
      </c>
      <c r="AI75" s="11">
        <f t="shared" si="57"/>
        <v>3.2755009260867483E-3</v>
      </c>
      <c r="AJ75" s="11">
        <f t="shared" si="58"/>
        <v>6.8319808594045567E-3</v>
      </c>
      <c r="AK75" s="11">
        <f t="shared" si="59"/>
        <v>0</v>
      </c>
      <c r="AL75" s="11">
        <f t="shared" si="60"/>
        <v>0</v>
      </c>
      <c r="AM75" s="11">
        <f t="shared" si="61"/>
        <v>3.0048213269369306</v>
      </c>
      <c r="AN75" s="11">
        <f t="shared" si="62"/>
        <v>0.89657531245499955</v>
      </c>
      <c r="AO75" s="8">
        <f t="shared" si="63"/>
        <v>0</v>
      </c>
      <c r="AQ75">
        <f t="shared" si="64"/>
        <v>40.655000000000001</v>
      </c>
      <c r="AR75">
        <f t="shared" si="65"/>
        <v>0</v>
      </c>
      <c r="AS75">
        <f t="shared" si="66"/>
        <v>0</v>
      </c>
      <c r="AT75">
        <f t="shared" si="67"/>
        <v>5.0000000000000001E-3</v>
      </c>
      <c r="AU75">
        <f t="shared" si="68"/>
        <v>0</v>
      </c>
      <c r="AV75">
        <f t="shared" si="69"/>
        <v>10.097</v>
      </c>
      <c r="AW75">
        <f t="shared" si="70"/>
        <v>49.103999999999999</v>
      </c>
      <c r="AX75">
        <f t="shared" si="71"/>
        <v>4.2999999999999997E-2</v>
      </c>
      <c r="AY75">
        <f t="shared" si="72"/>
        <v>0.158</v>
      </c>
      <c r="AZ75">
        <f t="shared" si="73"/>
        <v>0.34699999999999998</v>
      </c>
      <c r="BA75">
        <f t="shared" si="74"/>
        <v>0</v>
      </c>
      <c r="BB75">
        <f t="shared" si="75"/>
        <v>0</v>
      </c>
      <c r="BC75">
        <f t="shared" si="76"/>
        <v>100.40900000000001</v>
      </c>
      <c r="BE75">
        <f t="shared" si="77"/>
        <v>0.6766810918774967</v>
      </c>
      <c r="BF75">
        <f t="shared" si="78"/>
        <v>0</v>
      </c>
      <c r="BG75">
        <f t="shared" si="79"/>
        <v>0</v>
      </c>
      <c r="BH75">
        <f t="shared" si="80"/>
        <v>6.5793802223830508E-5</v>
      </c>
      <c r="BI75">
        <f t="shared" si="81"/>
        <v>0.14054061577863147</v>
      </c>
      <c r="BJ75">
        <f t="shared" si="82"/>
        <v>0</v>
      </c>
      <c r="BK75">
        <f t="shared" si="83"/>
        <v>1.2183285199630809</v>
      </c>
      <c r="BL75">
        <f t="shared" si="84"/>
        <v>7.6679731941923124E-4</v>
      </c>
      <c r="BM75">
        <f t="shared" si="85"/>
        <v>2.2273159151589995E-3</v>
      </c>
      <c r="BN75">
        <f t="shared" si="86"/>
        <v>4.6456954351691187E-3</v>
      </c>
      <c r="BO75">
        <f t="shared" si="87"/>
        <v>0</v>
      </c>
      <c r="BP75">
        <f t="shared" si="88"/>
        <v>0</v>
      </c>
      <c r="BQ75">
        <f t="shared" si="89"/>
        <v>2.0432558300911801</v>
      </c>
      <c r="BR75">
        <f t="shared" si="90"/>
        <v>1.4706045531277601</v>
      </c>
    </row>
    <row r="76" spans="1:70">
      <c r="A76" t="s">
        <v>155</v>
      </c>
      <c r="B76">
        <v>621</v>
      </c>
      <c r="C76" s="1">
        <v>40.673000000000002</v>
      </c>
      <c r="D76" s="1">
        <v>5.0000000000000001E-3</v>
      </c>
      <c r="E76" s="1">
        <v>0</v>
      </c>
      <c r="F76" s="1">
        <v>6.0000000000000001E-3</v>
      </c>
      <c r="G76" s="1">
        <v>10.082000000000001</v>
      </c>
      <c r="H76" s="1">
        <v>49.180999999999997</v>
      </c>
      <c r="I76" s="1">
        <v>4.2999999999999997E-2</v>
      </c>
      <c r="J76" s="1">
        <v>0.159</v>
      </c>
      <c r="K76" s="1">
        <v>0.34599999999999997</v>
      </c>
      <c r="L76" s="1">
        <v>0</v>
      </c>
      <c r="N76">
        <f t="shared" si="48"/>
        <v>100.49500000000002</v>
      </c>
      <c r="P76" s="1">
        <v>71.903000000000006</v>
      </c>
      <c r="Q76" s="1">
        <v>86.097999999999999</v>
      </c>
      <c r="R76" s="1">
        <v>10.997</v>
      </c>
      <c r="S76" s="19">
        <f t="shared" si="91"/>
        <v>2.8284271247496471</v>
      </c>
      <c r="T76" s="19">
        <f>SUM(S$4:S76)</f>
        <v>148.34511213035802</v>
      </c>
      <c r="W76" s="4">
        <v>8</v>
      </c>
      <c r="X76" s="4">
        <v>3</v>
      </c>
      <c r="Y76" s="12">
        <v>0</v>
      </c>
      <c r="AA76" s="11">
        <f t="shared" si="49"/>
        <v>0.99467620645134491</v>
      </c>
      <c r="AB76" s="11">
        <f t="shared" si="50"/>
        <v>9.1984259636040998E-5</v>
      </c>
      <c r="AC76" s="11">
        <f t="shared" si="51"/>
        <v>0</v>
      </c>
      <c r="AD76" s="11">
        <f t="shared" si="52"/>
        <v>1.1600365624199565E-4</v>
      </c>
      <c r="AE76" s="11">
        <f t="shared" si="53"/>
        <v>0</v>
      </c>
      <c r="AF76" s="11">
        <f t="shared" si="54"/>
        <v>0.20618716892458119</v>
      </c>
      <c r="AG76" s="11">
        <f t="shared" si="55"/>
        <v>1.7928763619744104</v>
      </c>
      <c r="AH76" s="11">
        <f t="shared" si="56"/>
        <v>1.1266422474792274E-3</v>
      </c>
      <c r="AI76" s="11">
        <f t="shared" si="57"/>
        <v>3.2932697446893633E-3</v>
      </c>
      <c r="AJ76" s="11">
        <f t="shared" si="58"/>
        <v>6.8061702025144291E-3</v>
      </c>
      <c r="AK76" s="11">
        <f t="shared" si="59"/>
        <v>0</v>
      </c>
      <c r="AL76" s="11">
        <f t="shared" si="60"/>
        <v>0</v>
      </c>
      <c r="AM76" s="11">
        <f t="shared" si="61"/>
        <v>3.0051738074608978</v>
      </c>
      <c r="AN76" s="11">
        <f t="shared" si="62"/>
        <v>0.89685812094633255</v>
      </c>
      <c r="AO76" s="8">
        <f t="shared" si="63"/>
        <v>0</v>
      </c>
      <c r="AQ76">
        <f t="shared" si="64"/>
        <v>40.673000000000002</v>
      </c>
      <c r="AR76">
        <f t="shared" si="65"/>
        <v>5.0000000000000001E-3</v>
      </c>
      <c r="AS76">
        <f t="shared" si="66"/>
        <v>0</v>
      </c>
      <c r="AT76">
        <f t="shared" si="67"/>
        <v>6.0000000000000001E-3</v>
      </c>
      <c r="AU76">
        <f t="shared" si="68"/>
        <v>0</v>
      </c>
      <c r="AV76">
        <f t="shared" si="69"/>
        <v>10.082000000000001</v>
      </c>
      <c r="AW76">
        <f t="shared" si="70"/>
        <v>49.180999999999997</v>
      </c>
      <c r="AX76">
        <f t="shared" si="71"/>
        <v>4.2999999999999997E-2</v>
      </c>
      <c r="AY76">
        <f t="shared" si="72"/>
        <v>0.159</v>
      </c>
      <c r="AZ76">
        <f t="shared" si="73"/>
        <v>0.34599999999999997</v>
      </c>
      <c r="BA76">
        <f t="shared" si="74"/>
        <v>0</v>
      </c>
      <c r="BB76">
        <f t="shared" si="75"/>
        <v>0</v>
      </c>
      <c r="BC76">
        <f t="shared" si="76"/>
        <v>100.49500000000002</v>
      </c>
      <c r="BE76">
        <f t="shared" si="77"/>
        <v>0.67698069241011993</v>
      </c>
      <c r="BF76">
        <f t="shared" si="78"/>
        <v>6.2604863145769159E-5</v>
      </c>
      <c r="BG76">
        <f t="shared" si="79"/>
        <v>0</v>
      </c>
      <c r="BH76">
        <f t="shared" si="80"/>
        <v>7.895256266859661E-5</v>
      </c>
      <c r="BI76">
        <f t="shared" si="81"/>
        <v>0.14033183007627639</v>
      </c>
      <c r="BJ76">
        <f t="shared" si="82"/>
        <v>0</v>
      </c>
      <c r="BK76">
        <f t="shared" si="83"/>
        <v>1.2202389813519119</v>
      </c>
      <c r="BL76">
        <f t="shared" si="84"/>
        <v>7.6679731941923124E-4</v>
      </c>
      <c r="BM76">
        <f t="shared" si="85"/>
        <v>2.241412851330892E-3</v>
      </c>
      <c r="BN76">
        <f t="shared" si="86"/>
        <v>4.6323072638862102E-3</v>
      </c>
      <c r="BO76">
        <f t="shared" si="87"/>
        <v>0</v>
      </c>
      <c r="BP76">
        <f t="shared" si="88"/>
        <v>0</v>
      </c>
      <c r="BQ76">
        <f t="shared" si="89"/>
        <v>2.0453335786987594</v>
      </c>
      <c r="BR76">
        <f t="shared" si="90"/>
        <v>1.4692829760184101</v>
      </c>
    </row>
    <row r="77" spans="1:70">
      <c r="A77" t="s">
        <v>156</v>
      </c>
      <c r="B77">
        <v>622</v>
      </c>
      <c r="C77" s="1">
        <v>40.634</v>
      </c>
      <c r="D77" s="1">
        <v>4.0000000000000001E-3</v>
      </c>
      <c r="E77" s="1">
        <v>1E-3</v>
      </c>
      <c r="F77" s="1">
        <v>2E-3</v>
      </c>
      <c r="G77" s="1">
        <v>10.052</v>
      </c>
      <c r="H77" s="1">
        <v>49.057000000000002</v>
      </c>
      <c r="I77" s="1">
        <v>4.3999999999999997E-2</v>
      </c>
      <c r="J77" s="1">
        <v>0.14199999999999999</v>
      </c>
      <c r="K77" s="1">
        <v>0.34599999999999997</v>
      </c>
      <c r="L77" s="1">
        <v>0</v>
      </c>
      <c r="N77">
        <f t="shared" si="48"/>
        <v>100.282</v>
      </c>
      <c r="P77" s="1">
        <v>71.905000000000001</v>
      </c>
      <c r="Q77" s="1">
        <v>86.099000000000004</v>
      </c>
      <c r="R77" s="1">
        <v>10.997</v>
      </c>
      <c r="S77" s="19">
        <f t="shared" si="91"/>
        <v>2.2360679774977563</v>
      </c>
      <c r="T77" s="19">
        <f>SUM(S$4:S77)</f>
        <v>150.58118010785577</v>
      </c>
      <c r="W77" s="4">
        <v>8</v>
      </c>
      <c r="X77" s="4">
        <v>3</v>
      </c>
      <c r="Y77" s="12">
        <v>0</v>
      </c>
      <c r="AA77" s="11">
        <f t="shared" si="49"/>
        <v>0.9955834156099046</v>
      </c>
      <c r="AB77" s="11">
        <f t="shared" si="50"/>
        <v>7.3725216875445909E-5</v>
      </c>
      <c r="AC77" s="11">
        <f t="shared" si="51"/>
        <v>2.887474583647687E-5</v>
      </c>
      <c r="AD77" s="11">
        <f t="shared" si="52"/>
        <v>3.8740299828767437E-5</v>
      </c>
      <c r="AE77" s="11">
        <f t="shared" si="53"/>
        <v>0</v>
      </c>
      <c r="AF77" s="11">
        <f t="shared" si="54"/>
        <v>0.20595862178690741</v>
      </c>
      <c r="AG77" s="11">
        <f t="shared" si="55"/>
        <v>1.7917050883618746</v>
      </c>
      <c r="AH77" s="11">
        <f t="shared" si="56"/>
        <v>1.1550021912698878E-3</v>
      </c>
      <c r="AI77" s="11">
        <f t="shared" si="57"/>
        <v>2.9466671328465649E-3</v>
      </c>
      <c r="AJ77" s="11">
        <f t="shared" si="58"/>
        <v>6.8189163050425515E-3</v>
      </c>
      <c r="AK77" s="11">
        <f t="shared" si="59"/>
        <v>0</v>
      </c>
      <c r="AL77" s="11">
        <f t="shared" si="60"/>
        <v>0</v>
      </c>
      <c r="AM77" s="11">
        <f t="shared" si="61"/>
        <v>3.0043090516503863</v>
      </c>
      <c r="AN77" s="11">
        <f t="shared" si="62"/>
        <v>0.89690025366102888</v>
      </c>
      <c r="AO77" s="8">
        <f t="shared" si="63"/>
        <v>0</v>
      </c>
      <c r="AQ77">
        <f t="shared" si="64"/>
        <v>40.634</v>
      </c>
      <c r="AR77">
        <f t="shared" si="65"/>
        <v>4.0000000000000001E-3</v>
      </c>
      <c r="AS77">
        <f t="shared" si="66"/>
        <v>1E-3</v>
      </c>
      <c r="AT77">
        <f t="shared" si="67"/>
        <v>2E-3</v>
      </c>
      <c r="AU77">
        <f t="shared" si="68"/>
        <v>0</v>
      </c>
      <c r="AV77">
        <f t="shared" si="69"/>
        <v>10.052</v>
      </c>
      <c r="AW77">
        <f t="shared" si="70"/>
        <v>49.057000000000002</v>
      </c>
      <c r="AX77">
        <f t="shared" si="71"/>
        <v>4.3999999999999997E-2</v>
      </c>
      <c r="AY77">
        <f t="shared" si="72"/>
        <v>0.14199999999999999</v>
      </c>
      <c r="AZ77">
        <f t="shared" si="73"/>
        <v>0.34599999999999997</v>
      </c>
      <c r="BA77">
        <f t="shared" si="74"/>
        <v>0</v>
      </c>
      <c r="BB77">
        <f t="shared" si="75"/>
        <v>0</v>
      </c>
      <c r="BC77">
        <f t="shared" si="76"/>
        <v>100.282</v>
      </c>
      <c r="BE77">
        <f t="shared" si="77"/>
        <v>0.67633155792276967</v>
      </c>
      <c r="BF77">
        <f t="shared" si="78"/>
        <v>5.0083890516615331E-5</v>
      </c>
      <c r="BG77">
        <f t="shared" si="79"/>
        <v>1.9615535504119263E-5</v>
      </c>
      <c r="BH77">
        <f t="shared" si="80"/>
        <v>2.6317520889532203E-5</v>
      </c>
      <c r="BI77">
        <f t="shared" si="81"/>
        <v>0.13991425867156618</v>
      </c>
      <c r="BJ77">
        <f t="shared" si="82"/>
        <v>0</v>
      </c>
      <c r="BK77">
        <f t="shared" si="83"/>
        <v>1.217162394180288</v>
      </c>
      <c r="BL77">
        <f t="shared" si="84"/>
        <v>7.8462981521967856E-4</v>
      </c>
      <c r="BM77">
        <f t="shared" si="85"/>
        <v>2.001764936408721E-3</v>
      </c>
      <c r="BN77">
        <f t="shared" si="86"/>
        <v>4.6323072638862102E-3</v>
      </c>
      <c r="BO77">
        <f t="shared" si="87"/>
        <v>0</v>
      </c>
      <c r="BP77">
        <f t="shared" si="88"/>
        <v>0</v>
      </c>
      <c r="BQ77">
        <f t="shared" si="89"/>
        <v>2.0409229297370493</v>
      </c>
      <c r="BR77">
        <f t="shared" si="90"/>
        <v>1.4720345427435908</v>
      </c>
    </row>
    <row r="78" spans="1:70">
      <c r="A78" t="s">
        <v>157</v>
      </c>
      <c r="B78">
        <v>623</v>
      </c>
      <c r="C78" s="1">
        <v>40.610999999999997</v>
      </c>
      <c r="D78" s="1">
        <v>1E-3</v>
      </c>
      <c r="E78" s="1">
        <v>0</v>
      </c>
      <c r="F78" s="1">
        <v>3.0000000000000001E-3</v>
      </c>
      <c r="G78" s="1">
        <v>10.087999999999999</v>
      </c>
      <c r="H78" s="1">
        <v>49.15</v>
      </c>
      <c r="I78" s="1">
        <v>4.2000000000000003E-2</v>
      </c>
      <c r="J78" s="1">
        <v>0.14499999999999999</v>
      </c>
      <c r="K78" s="1">
        <v>0.33800000000000002</v>
      </c>
      <c r="L78" s="1">
        <v>0</v>
      </c>
      <c r="N78">
        <f t="shared" si="48"/>
        <v>100.37799999999999</v>
      </c>
      <c r="P78" s="1">
        <v>71.906999999999996</v>
      </c>
      <c r="Q78" s="1">
        <v>86.1</v>
      </c>
      <c r="R78" s="1">
        <v>10.997</v>
      </c>
      <c r="S78" s="19">
        <f t="shared" si="91"/>
        <v>2.236067977491401</v>
      </c>
      <c r="T78" s="19">
        <f>SUM(S$4:S78)</f>
        <v>152.81724808534716</v>
      </c>
      <c r="W78" s="4">
        <v>8</v>
      </c>
      <c r="X78" s="4">
        <v>3</v>
      </c>
      <c r="Y78" s="12">
        <v>0</v>
      </c>
      <c r="AA78" s="11">
        <f t="shared" si="49"/>
        <v>0.99434014714612795</v>
      </c>
      <c r="AB78" s="11">
        <f t="shared" si="50"/>
        <v>1.8418713019882461E-5</v>
      </c>
      <c r="AC78" s="11">
        <f t="shared" si="51"/>
        <v>0</v>
      </c>
      <c r="AD78" s="11">
        <f t="shared" si="52"/>
        <v>5.8070752051290185E-5</v>
      </c>
      <c r="AE78" s="11">
        <f t="shared" si="53"/>
        <v>0</v>
      </c>
      <c r="AF78" s="11">
        <f t="shared" si="54"/>
        <v>0.20655503433349157</v>
      </c>
      <c r="AG78" s="11">
        <f t="shared" si="55"/>
        <v>1.7938754108325041</v>
      </c>
      <c r="AH78" s="11">
        <f t="shared" si="56"/>
        <v>1.1017489261258399E-3</v>
      </c>
      <c r="AI78" s="11">
        <f t="shared" si="57"/>
        <v>3.0068651435866019E-3</v>
      </c>
      <c r="AJ78" s="11">
        <f t="shared" si="58"/>
        <v>6.6567029179187978E-3</v>
      </c>
      <c r="AK78" s="11">
        <f t="shared" si="59"/>
        <v>0</v>
      </c>
      <c r="AL78" s="11">
        <f t="shared" si="60"/>
        <v>0</v>
      </c>
      <c r="AM78" s="11">
        <f t="shared" si="61"/>
        <v>3.0056123987648262</v>
      </c>
      <c r="AN78" s="11">
        <f t="shared" si="62"/>
        <v>0.89674470570440068</v>
      </c>
      <c r="AO78" s="8">
        <f t="shared" si="63"/>
        <v>0</v>
      </c>
      <c r="AQ78">
        <f t="shared" si="64"/>
        <v>40.610999999999997</v>
      </c>
      <c r="AR78">
        <f t="shared" si="65"/>
        <v>1E-3</v>
      </c>
      <c r="AS78">
        <f t="shared" si="66"/>
        <v>0</v>
      </c>
      <c r="AT78">
        <f t="shared" si="67"/>
        <v>3.0000000000000001E-3</v>
      </c>
      <c r="AU78">
        <f t="shared" si="68"/>
        <v>0</v>
      </c>
      <c r="AV78">
        <f t="shared" si="69"/>
        <v>10.087999999999999</v>
      </c>
      <c r="AW78">
        <f t="shared" si="70"/>
        <v>49.15</v>
      </c>
      <c r="AX78">
        <f t="shared" si="71"/>
        <v>4.2000000000000003E-2</v>
      </c>
      <c r="AY78">
        <f t="shared" si="72"/>
        <v>0.14499999999999999</v>
      </c>
      <c r="AZ78">
        <f t="shared" si="73"/>
        <v>0.33800000000000002</v>
      </c>
      <c r="BA78">
        <f t="shared" si="74"/>
        <v>0</v>
      </c>
      <c r="BB78">
        <f t="shared" si="75"/>
        <v>0</v>
      </c>
      <c r="BC78">
        <f t="shared" si="76"/>
        <v>100.37799999999999</v>
      </c>
      <c r="BE78">
        <f t="shared" si="77"/>
        <v>0.67594873501997332</v>
      </c>
      <c r="BF78">
        <f t="shared" si="78"/>
        <v>1.2520972629153833E-5</v>
      </c>
      <c r="BG78">
        <f t="shared" si="79"/>
        <v>0</v>
      </c>
      <c r="BH78">
        <f t="shared" si="80"/>
        <v>3.9476281334298305E-5</v>
      </c>
      <c r="BI78">
        <f t="shared" si="81"/>
        <v>0.14041534435721842</v>
      </c>
      <c r="BJ78">
        <f t="shared" si="82"/>
        <v>0</v>
      </c>
      <c r="BK78">
        <f t="shared" si="83"/>
        <v>1.2194698345590058</v>
      </c>
      <c r="BL78">
        <f t="shared" si="84"/>
        <v>7.4896482361878414E-4</v>
      </c>
      <c r="BM78">
        <f t="shared" si="85"/>
        <v>2.0440557449243981E-3</v>
      </c>
      <c r="BN78">
        <f t="shared" si="86"/>
        <v>4.525201893622946E-3</v>
      </c>
      <c r="BO78">
        <f t="shared" si="87"/>
        <v>0</v>
      </c>
      <c r="BP78">
        <f t="shared" si="88"/>
        <v>0</v>
      </c>
      <c r="BQ78">
        <f t="shared" si="89"/>
        <v>2.0432041336523272</v>
      </c>
      <c r="BR78">
        <f t="shared" si="90"/>
        <v>1.4710289340459326</v>
      </c>
    </row>
    <row r="79" spans="1:70">
      <c r="A79" t="s">
        <v>158</v>
      </c>
      <c r="B79">
        <v>624</v>
      </c>
      <c r="C79" s="1">
        <v>40.634999999999998</v>
      </c>
      <c r="D79" s="1">
        <v>3.0000000000000001E-3</v>
      </c>
      <c r="E79" s="1">
        <v>4.0000000000000001E-3</v>
      </c>
      <c r="F79" s="1">
        <v>1E-3</v>
      </c>
      <c r="G79" s="1">
        <v>10.098000000000001</v>
      </c>
      <c r="H79" s="1">
        <v>49.186999999999998</v>
      </c>
      <c r="I79" s="1">
        <v>4.7E-2</v>
      </c>
      <c r="J79" s="1">
        <v>0.154</v>
      </c>
      <c r="K79" s="1">
        <v>0.34899999999999998</v>
      </c>
      <c r="L79" s="1">
        <v>0</v>
      </c>
      <c r="N79">
        <f t="shared" si="48"/>
        <v>100.47799999999999</v>
      </c>
      <c r="P79" s="1">
        <v>71.908000000000001</v>
      </c>
      <c r="Q79" s="1">
        <v>86.100999999999999</v>
      </c>
      <c r="R79" s="1">
        <v>10.997</v>
      </c>
      <c r="S79" s="19">
        <f t="shared" si="91"/>
        <v>1.4142135623798477</v>
      </c>
      <c r="T79" s="19">
        <f>SUM(S$4:S79)</f>
        <v>154.231461647727</v>
      </c>
      <c r="W79" s="4">
        <v>8</v>
      </c>
      <c r="X79" s="4">
        <v>3</v>
      </c>
      <c r="Y79" s="12">
        <v>0</v>
      </c>
      <c r="AA79" s="11">
        <f t="shared" si="49"/>
        <v>0.99406949550080514</v>
      </c>
      <c r="AB79" s="11">
        <f t="shared" si="50"/>
        <v>5.5208472058627672E-5</v>
      </c>
      <c r="AC79" s="11">
        <f t="shared" si="51"/>
        <v>1.1532051338915542E-4</v>
      </c>
      <c r="AD79" s="11">
        <f t="shared" si="52"/>
        <v>1.9340219003155283E-5</v>
      </c>
      <c r="AE79" s="11">
        <f t="shared" si="53"/>
        <v>0</v>
      </c>
      <c r="AF79" s="11">
        <f t="shared" si="54"/>
        <v>0.20658142511380284</v>
      </c>
      <c r="AG79" s="11">
        <f t="shared" si="55"/>
        <v>1.7936771747864395</v>
      </c>
      <c r="AH79" s="11">
        <f t="shared" si="56"/>
        <v>1.2318459366483635E-3</v>
      </c>
      <c r="AI79" s="11">
        <f t="shared" si="57"/>
        <v>3.1907432644035028E-3</v>
      </c>
      <c r="AJ79" s="11">
        <f t="shared" si="58"/>
        <v>6.867411854389314E-3</v>
      </c>
      <c r="AK79" s="11">
        <f t="shared" si="59"/>
        <v>0</v>
      </c>
      <c r="AL79" s="11">
        <f t="shared" si="60"/>
        <v>0</v>
      </c>
      <c r="AM79" s="11">
        <f t="shared" si="61"/>
        <v>3.00580796566094</v>
      </c>
      <c r="AN79" s="11">
        <f t="shared" si="62"/>
        <v>0.89672264120043998</v>
      </c>
      <c r="AO79" s="8">
        <f t="shared" si="63"/>
        <v>0</v>
      </c>
      <c r="AQ79">
        <f t="shared" si="64"/>
        <v>40.634999999999998</v>
      </c>
      <c r="AR79">
        <f t="shared" si="65"/>
        <v>3.0000000000000001E-3</v>
      </c>
      <c r="AS79">
        <f t="shared" si="66"/>
        <v>4.0000000000000001E-3</v>
      </c>
      <c r="AT79">
        <f t="shared" si="67"/>
        <v>1E-3</v>
      </c>
      <c r="AU79">
        <f t="shared" si="68"/>
        <v>0</v>
      </c>
      <c r="AV79">
        <f t="shared" si="69"/>
        <v>10.098000000000001</v>
      </c>
      <c r="AW79">
        <f t="shared" si="70"/>
        <v>49.186999999999998</v>
      </c>
      <c r="AX79">
        <f t="shared" si="71"/>
        <v>4.7E-2</v>
      </c>
      <c r="AY79">
        <f t="shared" si="72"/>
        <v>0.154</v>
      </c>
      <c r="AZ79">
        <f t="shared" si="73"/>
        <v>0.34899999999999998</v>
      </c>
      <c r="BA79">
        <f t="shared" si="74"/>
        <v>0</v>
      </c>
      <c r="BB79">
        <f t="shared" si="75"/>
        <v>0</v>
      </c>
      <c r="BC79">
        <f t="shared" si="76"/>
        <v>100.47799999999999</v>
      </c>
      <c r="BE79">
        <f t="shared" si="77"/>
        <v>0.67634820239680427</v>
      </c>
      <c r="BF79">
        <f t="shared" si="78"/>
        <v>3.7562917887461497E-5</v>
      </c>
      <c r="BG79">
        <f t="shared" si="79"/>
        <v>7.8462142016477051E-5</v>
      </c>
      <c r="BH79">
        <f t="shared" si="80"/>
        <v>1.3158760444766102E-5</v>
      </c>
      <c r="BI79">
        <f t="shared" si="81"/>
        <v>0.14055453482545519</v>
      </c>
      <c r="BJ79">
        <f t="shared" si="82"/>
        <v>0</v>
      </c>
      <c r="BK79">
        <f t="shared" si="83"/>
        <v>1.2203878484731194</v>
      </c>
      <c r="BL79">
        <f t="shared" si="84"/>
        <v>8.3812730262102029E-4</v>
      </c>
      <c r="BM79">
        <f t="shared" si="85"/>
        <v>2.1709281704714299E-3</v>
      </c>
      <c r="BN79">
        <f t="shared" si="86"/>
        <v>4.6724717777349347E-3</v>
      </c>
      <c r="BO79">
        <f t="shared" si="87"/>
        <v>0</v>
      </c>
      <c r="BP79">
        <f t="shared" si="88"/>
        <v>0</v>
      </c>
      <c r="BQ79">
        <f t="shared" si="89"/>
        <v>2.0451012967665552</v>
      </c>
      <c r="BR79">
        <f t="shared" si="90"/>
        <v>1.4697599431447859</v>
      </c>
    </row>
    <row r="80" spans="1:70">
      <c r="A80" t="s">
        <v>159</v>
      </c>
      <c r="B80">
        <v>625</v>
      </c>
      <c r="C80" s="1">
        <v>40.686999999999998</v>
      </c>
      <c r="D80" s="1">
        <v>0</v>
      </c>
      <c r="E80" s="1">
        <v>0</v>
      </c>
      <c r="F80" s="1">
        <v>5.0000000000000001E-3</v>
      </c>
      <c r="G80" s="1">
        <v>10.069000000000001</v>
      </c>
      <c r="H80" s="1">
        <v>49.094000000000001</v>
      </c>
      <c r="I80" s="1">
        <v>4.4999999999999998E-2</v>
      </c>
      <c r="J80" s="1">
        <v>0.14099999999999999</v>
      </c>
      <c r="K80" s="1">
        <v>0.35</v>
      </c>
      <c r="L80" s="1">
        <v>0</v>
      </c>
      <c r="N80">
        <f t="shared" si="48"/>
        <v>100.39100000000001</v>
      </c>
      <c r="P80" s="1">
        <v>71.91</v>
      </c>
      <c r="Q80" s="1">
        <v>86.102000000000004</v>
      </c>
      <c r="R80" s="1">
        <v>10.997</v>
      </c>
      <c r="S80" s="19">
        <f t="shared" si="91"/>
        <v>2.2360679774977563</v>
      </c>
      <c r="T80" s="19">
        <f>SUM(S$4:S80)</f>
        <v>156.46752962522476</v>
      </c>
      <c r="W80" s="4">
        <v>8</v>
      </c>
      <c r="X80" s="4">
        <v>3</v>
      </c>
      <c r="Y80" s="12">
        <v>0</v>
      </c>
      <c r="AA80" s="11">
        <f t="shared" si="49"/>
        <v>0.99581707164333744</v>
      </c>
      <c r="AB80" s="11">
        <f t="shared" si="50"/>
        <v>0</v>
      </c>
      <c r="AC80" s="11">
        <f t="shared" si="51"/>
        <v>0</v>
      </c>
      <c r="AD80" s="11">
        <f t="shared" si="52"/>
        <v>9.6747289676947753E-5</v>
      </c>
      <c r="AE80" s="11">
        <f t="shared" si="53"/>
        <v>0</v>
      </c>
      <c r="AF80" s="11">
        <f t="shared" si="54"/>
        <v>0.20608655475543525</v>
      </c>
      <c r="AG80" s="11">
        <f t="shared" si="55"/>
        <v>1.7911410210161105</v>
      </c>
      <c r="AH80" s="11">
        <f t="shared" si="56"/>
        <v>1.1799903795646162E-3</v>
      </c>
      <c r="AI80" s="11">
        <f t="shared" si="57"/>
        <v>2.9227903738759807E-3</v>
      </c>
      <c r="AJ80" s="11">
        <f t="shared" si="58"/>
        <v>6.8903792538233281E-3</v>
      </c>
      <c r="AK80" s="11">
        <f t="shared" si="59"/>
        <v>0</v>
      </c>
      <c r="AL80" s="11">
        <f t="shared" si="60"/>
        <v>0</v>
      </c>
      <c r="AM80" s="11">
        <f t="shared" si="61"/>
        <v>3.0041345547118241</v>
      </c>
      <c r="AN80" s="11">
        <f t="shared" si="62"/>
        <v>0.89681368450171628</v>
      </c>
      <c r="AO80" s="8">
        <f t="shared" si="63"/>
        <v>0</v>
      </c>
      <c r="AQ80">
        <f t="shared" si="64"/>
        <v>40.686999999999998</v>
      </c>
      <c r="AR80">
        <f t="shared" si="65"/>
        <v>0</v>
      </c>
      <c r="AS80">
        <f t="shared" si="66"/>
        <v>0</v>
      </c>
      <c r="AT80">
        <f t="shared" si="67"/>
        <v>5.0000000000000001E-3</v>
      </c>
      <c r="AU80">
        <f t="shared" si="68"/>
        <v>0</v>
      </c>
      <c r="AV80">
        <f t="shared" si="69"/>
        <v>10.069000000000001</v>
      </c>
      <c r="AW80">
        <f t="shared" si="70"/>
        <v>49.094000000000001</v>
      </c>
      <c r="AX80">
        <f t="shared" si="71"/>
        <v>4.4999999999999998E-2</v>
      </c>
      <c r="AY80">
        <f t="shared" si="72"/>
        <v>0.14099999999999999</v>
      </c>
      <c r="AZ80">
        <f t="shared" si="73"/>
        <v>0.35</v>
      </c>
      <c r="BA80">
        <f t="shared" si="74"/>
        <v>0</v>
      </c>
      <c r="BB80">
        <f t="shared" si="75"/>
        <v>0</v>
      </c>
      <c r="BC80">
        <f t="shared" si="76"/>
        <v>100.39100000000001</v>
      </c>
      <c r="BE80">
        <f t="shared" si="77"/>
        <v>0.67721371504660455</v>
      </c>
      <c r="BF80">
        <f t="shared" si="78"/>
        <v>0</v>
      </c>
      <c r="BG80">
        <f t="shared" si="79"/>
        <v>0</v>
      </c>
      <c r="BH80">
        <f t="shared" si="80"/>
        <v>6.5793802223830508E-5</v>
      </c>
      <c r="BI80">
        <f t="shared" si="81"/>
        <v>0.14015088246756865</v>
      </c>
      <c r="BJ80">
        <f t="shared" si="82"/>
        <v>0</v>
      </c>
      <c r="BK80">
        <f t="shared" si="83"/>
        <v>1.2180804080944017</v>
      </c>
      <c r="BL80">
        <f t="shared" si="84"/>
        <v>8.0246231102012577E-4</v>
      </c>
      <c r="BM80">
        <f t="shared" si="85"/>
        <v>1.9876680002368285E-3</v>
      </c>
      <c r="BN80">
        <f t="shared" si="86"/>
        <v>4.6858599490178432E-3</v>
      </c>
      <c r="BO80">
        <f t="shared" si="87"/>
        <v>0</v>
      </c>
      <c r="BP80">
        <f t="shared" si="88"/>
        <v>0</v>
      </c>
      <c r="BQ80">
        <f t="shared" si="89"/>
        <v>2.0429867896710738</v>
      </c>
      <c r="BR80">
        <f t="shared" si="90"/>
        <v>1.4704620557999291</v>
      </c>
    </row>
    <row r="81" spans="1:70">
      <c r="A81" t="s">
        <v>160</v>
      </c>
      <c r="B81">
        <v>626</v>
      </c>
      <c r="C81" s="1">
        <v>40.656999999999996</v>
      </c>
      <c r="D81" s="1">
        <v>0</v>
      </c>
      <c r="E81" s="1">
        <v>0</v>
      </c>
      <c r="F81" s="1">
        <v>5.0000000000000001E-3</v>
      </c>
      <c r="G81" s="1">
        <v>10.093999999999999</v>
      </c>
      <c r="H81" s="1">
        <v>49.174999999999997</v>
      </c>
      <c r="I81" s="1">
        <v>4.2999999999999997E-2</v>
      </c>
      <c r="J81" s="1">
        <v>0.152</v>
      </c>
      <c r="K81" s="1">
        <v>0.34799999999999998</v>
      </c>
      <c r="L81" s="1">
        <v>3.0000000000000001E-3</v>
      </c>
      <c r="N81">
        <f t="shared" si="48"/>
        <v>100.477</v>
      </c>
      <c r="P81" s="1">
        <v>71.911000000000001</v>
      </c>
      <c r="Q81" s="1">
        <v>86.102999999999994</v>
      </c>
      <c r="R81" s="1">
        <v>10.997</v>
      </c>
      <c r="S81" s="19">
        <f t="shared" si="91"/>
        <v>1.4142135623697993</v>
      </c>
      <c r="T81" s="19">
        <f>SUM(S$4:S81)</f>
        <v>157.88174318759457</v>
      </c>
      <c r="W81" s="4">
        <v>8</v>
      </c>
      <c r="X81" s="4">
        <v>3</v>
      </c>
      <c r="Y81" s="12">
        <v>0</v>
      </c>
      <c r="AA81" s="11">
        <f t="shared" si="49"/>
        <v>0.99453439470813332</v>
      </c>
      <c r="AB81" s="11">
        <f t="shared" si="50"/>
        <v>0</v>
      </c>
      <c r="AC81" s="11">
        <f t="shared" si="51"/>
        <v>0</v>
      </c>
      <c r="AD81" s="11">
        <f t="shared" si="52"/>
        <v>9.6693968865264348E-5</v>
      </c>
      <c r="AE81" s="11">
        <f t="shared" si="53"/>
        <v>0</v>
      </c>
      <c r="AF81" s="11">
        <f t="shared" si="54"/>
        <v>0.20648437700174194</v>
      </c>
      <c r="AG81" s="11">
        <f t="shared" si="55"/>
        <v>1.7931074285217381</v>
      </c>
      <c r="AH81" s="11">
        <f t="shared" si="56"/>
        <v>1.126924932498218E-3</v>
      </c>
      <c r="AI81" s="11">
        <f t="shared" si="57"/>
        <v>3.1490729598637568E-3</v>
      </c>
      <c r="AJ81" s="11">
        <f t="shared" si="58"/>
        <v>6.8472298294954426E-3</v>
      </c>
      <c r="AK81" s="11">
        <f t="shared" si="59"/>
        <v>1.4227277019596859E-4</v>
      </c>
      <c r="AL81" s="11">
        <f t="shared" si="60"/>
        <v>0</v>
      </c>
      <c r="AM81" s="11">
        <f t="shared" si="61"/>
        <v>3.0054883946925322</v>
      </c>
      <c r="AN81" s="11">
        <f t="shared" si="62"/>
        <v>0.89673673575208235</v>
      </c>
      <c r="AO81" s="8">
        <f t="shared" si="63"/>
        <v>0</v>
      </c>
      <c r="AQ81">
        <f t="shared" si="64"/>
        <v>40.656999999999996</v>
      </c>
      <c r="AR81">
        <f t="shared" si="65"/>
        <v>0</v>
      </c>
      <c r="AS81">
        <f t="shared" si="66"/>
        <v>0</v>
      </c>
      <c r="AT81">
        <f t="shared" si="67"/>
        <v>5.0000000000000001E-3</v>
      </c>
      <c r="AU81">
        <f t="shared" si="68"/>
        <v>0</v>
      </c>
      <c r="AV81">
        <f t="shared" si="69"/>
        <v>10.093999999999999</v>
      </c>
      <c r="AW81">
        <f t="shared" si="70"/>
        <v>49.174999999999997</v>
      </c>
      <c r="AX81">
        <f t="shared" si="71"/>
        <v>4.2999999999999997E-2</v>
      </c>
      <c r="AY81">
        <f t="shared" si="72"/>
        <v>0.152</v>
      </c>
      <c r="AZ81">
        <f t="shared" si="73"/>
        <v>0.34799999999999998</v>
      </c>
      <c r="BA81">
        <f t="shared" si="74"/>
        <v>3.0000000000000001E-3</v>
      </c>
      <c r="BB81">
        <f t="shared" si="75"/>
        <v>0</v>
      </c>
      <c r="BC81">
        <f t="shared" si="76"/>
        <v>100.477</v>
      </c>
      <c r="BE81">
        <f t="shared" si="77"/>
        <v>0.6767143808255659</v>
      </c>
      <c r="BF81">
        <f t="shared" si="78"/>
        <v>0</v>
      </c>
      <c r="BG81">
        <f t="shared" si="79"/>
        <v>0</v>
      </c>
      <c r="BH81">
        <f t="shared" si="80"/>
        <v>6.5793802223830508E-5</v>
      </c>
      <c r="BI81">
        <f t="shared" si="81"/>
        <v>0.14049885863816047</v>
      </c>
      <c r="BJ81">
        <f t="shared" si="82"/>
        <v>0</v>
      </c>
      <c r="BK81">
        <f t="shared" si="83"/>
        <v>1.2200901142307041</v>
      </c>
      <c r="BL81">
        <f t="shared" si="84"/>
        <v>7.6679731941923124E-4</v>
      </c>
      <c r="BM81">
        <f t="shared" si="85"/>
        <v>2.1427342981276448E-3</v>
      </c>
      <c r="BN81">
        <f t="shared" si="86"/>
        <v>4.6590836064520271E-3</v>
      </c>
      <c r="BO81">
        <f t="shared" si="87"/>
        <v>9.6807139203825818E-5</v>
      </c>
      <c r="BP81">
        <f t="shared" si="88"/>
        <v>0</v>
      </c>
      <c r="BQ81">
        <f t="shared" si="89"/>
        <v>2.0450345698598578</v>
      </c>
      <c r="BR81">
        <f t="shared" si="90"/>
        <v>1.469651632783153</v>
      </c>
    </row>
    <row r="82" spans="1:70">
      <c r="A82" t="s">
        <v>161</v>
      </c>
      <c r="B82">
        <v>627</v>
      </c>
      <c r="C82" s="1">
        <v>40.654000000000003</v>
      </c>
      <c r="D82" s="1">
        <v>2E-3</v>
      </c>
      <c r="E82" s="1">
        <v>0</v>
      </c>
      <c r="F82" s="1">
        <v>7.0000000000000001E-3</v>
      </c>
      <c r="G82" s="1">
        <v>10.115</v>
      </c>
      <c r="H82" s="1">
        <v>49.238999999999997</v>
      </c>
      <c r="I82" s="1">
        <v>4.2999999999999997E-2</v>
      </c>
      <c r="J82" s="1">
        <v>0.14699999999999999</v>
      </c>
      <c r="K82" s="1">
        <v>0.34300000000000003</v>
      </c>
      <c r="L82" s="1">
        <v>0</v>
      </c>
      <c r="N82">
        <f t="shared" si="48"/>
        <v>100.55000000000001</v>
      </c>
      <c r="P82" s="1">
        <v>71.912999999999997</v>
      </c>
      <c r="Q82" s="1">
        <v>86.103999999999999</v>
      </c>
      <c r="R82" s="1">
        <v>10.997</v>
      </c>
      <c r="S82" s="19">
        <f t="shared" si="91"/>
        <v>2.2360679774977563</v>
      </c>
      <c r="T82" s="19">
        <f>SUM(S$4:S82)</f>
        <v>160.11781116509232</v>
      </c>
      <c r="W82" s="4">
        <v>8</v>
      </c>
      <c r="X82" s="4">
        <v>3</v>
      </c>
      <c r="Y82" s="12">
        <v>0</v>
      </c>
      <c r="AA82" s="11">
        <f t="shared" si="49"/>
        <v>0.99384606494674743</v>
      </c>
      <c r="AB82" s="11">
        <f t="shared" si="50"/>
        <v>3.6780177899226211E-5</v>
      </c>
      <c r="AC82" s="11">
        <f t="shared" si="51"/>
        <v>0</v>
      </c>
      <c r="AD82" s="11">
        <f t="shared" si="52"/>
        <v>1.3528784667871045E-4</v>
      </c>
      <c r="AE82" s="11">
        <f t="shared" si="53"/>
        <v>0</v>
      </c>
      <c r="AF82" s="11">
        <f t="shared" si="54"/>
        <v>0.20678600673074621</v>
      </c>
      <c r="AG82" s="11">
        <f t="shared" si="55"/>
        <v>1.7943308645747886</v>
      </c>
      <c r="AH82" s="11">
        <f t="shared" si="56"/>
        <v>1.1262280757335648E-3</v>
      </c>
      <c r="AI82" s="11">
        <f t="shared" si="57"/>
        <v>3.0436017964475806E-3</v>
      </c>
      <c r="AJ82" s="11">
        <f t="shared" si="58"/>
        <v>6.7446768029727289E-3</v>
      </c>
      <c r="AK82" s="11">
        <f t="shared" si="59"/>
        <v>0</v>
      </c>
      <c r="AL82" s="11">
        <f t="shared" si="60"/>
        <v>0</v>
      </c>
      <c r="AM82" s="11">
        <f t="shared" si="61"/>
        <v>3.006049510952014</v>
      </c>
      <c r="AN82" s="11">
        <f t="shared" si="62"/>
        <v>0.89666470274880128</v>
      </c>
      <c r="AO82" s="8">
        <f t="shared" si="63"/>
        <v>0</v>
      </c>
      <c r="AQ82">
        <f t="shared" si="64"/>
        <v>40.654000000000003</v>
      </c>
      <c r="AR82">
        <f t="shared" si="65"/>
        <v>2E-3</v>
      </c>
      <c r="AS82">
        <f t="shared" si="66"/>
        <v>0</v>
      </c>
      <c r="AT82">
        <f t="shared" si="67"/>
        <v>7.0000000000000001E-3</v>
      </c>
      <c r="AU82">
        <f t="shared" si="68"/>
        <v>0</v>
      </c>
      <c r="AV82">
        <f t="shared" si="69"/>
        <v>10.115</v>
      </c>
      <c r="AW82">
        <f t="shared" si="70"/>
        <v>49.238999999999997</v>
      </c>
      <c r="AX82">
        <f t="shared" si="71"/>
        <v>4.2999999999999997E-2</v>
      </c>
      <c r="AY82">
        <f t="shared" si="72"/>
        <v>0.14699999999999999</v>
      </c>
      <c r="AZ82">
        <f t="shared" si="73"/>
        <v>0.34300000000000003</v>
      </c>
      <c r="BA82">
        <f t="shared" si="74"/>
        <v>0</v>
      </c>
      <c r="BB82">
        <f t="shared" si="75"/>
        <v>0</v>
      </c>
      <c r="BC82">
        <f t="shared" si="76"/>
        <v>100.55000000000001</v>
      </c>
      <c r="BE82">
        <f t="shared" si="77"/>
        <v>0.6766644474034621</v>
      </c>
      <c r="BF82">
        <f t="shared" si="78"/>
        <v>2.5041945258307666E-5</v>
      </c>
      <c r="BG82">
        <f t="shared" si="79"/>
        <v>0</v>
      </c>
      <c r="BH82">
        <f t="shared" si="80"/>
        <v>9.2111323113362712E-5</v>
      </c>
      <c r="BI82">
        <f t="shared" si="81"/>
        <v>0.14079115862145761</v>
      </c>
      <c r="BJ82">
        <f t="shared" si="82"/>
        <v>0</v>
      </c>
      <c r="BK82">
        <f t="shared" si="83"/>
        <v>1.2216780301902521</v>
      </c>
      <c r="BL82">
        <f t="shared" si="84"/>
        <v>7.6679731941923124E-4</v>
      </c>
      <c r="BM82">
        <f t="shared" si="85"/>
        <v>2.0722496172681827E-3</v>
      </c>
      <c r="BN82">
        <f t="shared" si="86"/>
        <v>4.5921427500374866E-3</v>
      </c>
      <c r="BO82">
        <f t="shared" si="87"/>
        <v>0</v>
      </c>
      <c r="BP82">
        <f t="shared" si="88"/>
        <v>0</v>
      </c>
      <c r="BQ82">
        <f t="shared" si="89"/>
        <v>2.0466819791702684</v>
      </c>
      <c r="BR82">
        <f t="shared" si="90"/>
        <v>1.4687428440498003</v>
      </c>
    </row>
    <row r="83" spans="1:70">
      <c r="A83" t="s">
        <v>162</v>
      </c>
      <c r="B83">
        <v>628</v>
      </c>
      <c r="C83" s="1">
        <v>40.686999999999998</v>
      </c>
      <c r="D83" s="1">
        <v>4.0000000000000001E-3</v>
      </c>
      <c r="E83" s="1">
        <v>0</v>
      </c>
      <c r="F83" s="1">
        <v>5.0000000000000001E-3</v>
      </c>
      <c r="G83" s="1">
        <v>10.156000000000001</v>
      </c>
      <c r="H83" s="1">
        <v>49.204999999999998</v>
      </c>
      <c r="I83" s="1">
        <v>4.2000000000000003E-2</v>
      </c>
      <c r="J83" s="1">
        <v>0.154</v>
      </c>
      <c r="K83" s="1">
        <v>0.34200000000000003</v>
      </c>
      <c r="L83" s="1">
        <v>0</v>
      </c>
      <c r="N83">
        <f t="shared" si="48"/>
        <v>100.59499999999998</v>
      </c>
      <c r="P83" s="1">
        <v>71.914000000000001</v>
      </c>
      <c r="Q83" s="1">
        <v>86.105000000000004</v>
      </c>
      <c r="R83" s="1">
        <v>10.997</v>
      </c>
      <c r="S83" s="19">
        <f t="shared" si="91"/>
        <v>1.4142135623798477</v>
      </c>
      <c r="T83" s="19">
        <f>SUM(S$4:S83)</f>
        <v>161.53202472747216</v>
      </c>
      <c r="W83" s="4">
        <v>8</v>
      </c>
      <c r="X83" s="4">
        <v>3</v>
      </c>
      <c r="Y83" s="12">
        <v>0</v>
      </c>
      <c r="AA83" s="11">
        <f t="shared" si="49"/>
        <v>0.99432285547054899</v>
      </c>
      <c r="AB83" s="11">
        <f t="shared" si="50"/>
        <v>7.3535954640446398E-5</v>
      </c>
      <c r="AC83" s="11">
        <f t="shared" si="51"/>
        <v>0</v>
      </c>
      <c r="AD83" s="11">
        <f t="shared" si="52"/>
        <v>9.6602121082207568E-5</v>
      </c>
      <c r="AE83" s="11">
        <f t="shared" si="53"/>
        <v>0</v>
      </c>
      <c r="AF83" s="11">
        <f t="shared" si="54"/>
        <v>0.20755531795089327</v>
      </c>
      <c r="AG83" s="11">
        <f t="shared" si="55"/>
        <v>1.7924970644384361</v>
      </c>
      <c r="AH83" s="11">
        <f t="shared" si="56"/>
        <v>1.0996718251879702E-3</v>
      </c>
      <c r="AI83" s="11">
        <f t="shared" si="57"/>
        <v>3.1874775267007934E-3</v>
      </c>
      <c r="AJ83" s="11">
        <f t="shared" si="58"/>
        <v>6.7227822267787235E-3</v>
      </c>
      <c r="AK83" s="11">
        <f t="shared" si="59"/>
        <v>0</v>
      </c>
      <c r="AL83" s="11">
        <f t="shared" si="60"/>
        <v>0</v>
      </c>
      <c r="AM83" s="11">
        <f t="shared" si="61"/>
        <v>3.0055553075142689</v>
      </c>
      <c r="AN83" s="11">
        <f t="shared" si="62"/>
        <v>0.8962250590142341</v>
      </c>
      <c r="AO83" s="8">
        <f t="shared" si="63"/>
        <v>0</v>
      </c>
      <c r="AQ83">
        <f t="shared" si="64"/>
        <v>40.686999999999998</v>
      </c>
      <c r="AR83">
        <f t="shared" si="65"/>
        <v>4.0000000000000001E-3</v>
      </c>
      <c r="AS83">
        <f t="shared" si="66"/>
        <v>0</v>
      </c>
      <c r="AT83">
        <f t="shared" si="67"/>
        <v>5.0000000000000001E-3</v>
      </c>
      <c r="AU83">
        <f t="shared" si="68"/>
        <v>0</v>
      </c>
      <c r="AV83">
        <f t="shared" si="69"/>
        <v>10.156000000000001</v>
      </c>
      <c r="AW83">
        <f t="shared" si="70"/>
        <v>49.204999999999998</v>
      </c>
      <c r="AX83">
        <f t="shared" si="71"/>
        <v>4.2000000000000003E-2</v>
      </c>
      <c r="AY83">
        <f t="shared" si="72"/>
        <v>0.154</v>
      </c>
      <c r="AZ83">
        <f t="shared" si="73"/>
        <v>0.34200000000000003</v>
      </c>
      <c r="BA83">
        <f t="shared" si="74"/>
        <v>0</v>
      </c>
      <c r="BB83">
        <f t="shared" si="75"/>
        <v>0</v>
      </c>
      <c r="BC83">
        <f t="shared" si="76"/>
        <v>100.59499999999998</v>
      </c>
      <c r="BE83">
        <f t="shared" si="77"/>
        <v>0.67721371504660455</v>
      </c>
      <c r="BF83">
        <f t="shared" si="78"/>
        <v>5.0083890516615331E-5</v>
      </c>
      <c r="BG83">
        <f t="shared" si="79"/>
        <v>0</v>
      </c>
      <c r="BH83">
        <f t="shared" si="80"/>
        <v>6.5793802223830508E-5</v>
      </c>
      <c r="BI83">
        <f t="shared" si="81"/>
        <v>0.14136183954122825</v>
      </c>
      <c r="BJ83">
        <f t="shared" si="82"/>
        <v>0</v>
      </c>
      <c r="BK83">
        <f t="shared" si="83"/>
        <v>1.2208344498367423</v>
      </c>
      <c r="BL83">
        <f t="shared" si="84"/>
        <v>7.4896482361878414E-4</v>
      </c>
      <c r="BM83">
        <f t="shared" si="85"/>
        <v>2.1709281704714299E-3</v>
      </c>
      <c r="BN83">
        <f t="shared" si="86"/>
        <v>4.578754578754579E-3</v>
      </c>
      <c r="BO83">
        <f t="shared" si="87"/>
        <v>0</v>
      </c>
      <c r="BP83">
        <f t="shared" si="88"/>
        <v>0</v>
      </c>
      <c r="BQ83">
        <f t="shared" si="89"/>
        <v>2.0470245296901606</v>
      </c>
      <c r="BR83">
        <f t="shared" si="90"/>
        <v>1.4682556383284731</v>
      </c>
    </row>
    <row r="84" spans="1:70">
      <c r="A84" t="s">
        <v>163</v>
      </c>
      <c r="B84">
        <v>630</v>
      </c>
      <c r="C84" s="1">
        <v>40.783000000000001</v>
      </c>
      <c r="D84" s="1">
        <v>8.9999999999999993E-3</v>
      </c>
      <c r="E84" s="1">
        <v>5.0000000000000001E-3</v>
      </c>
      <c r="F84" s="1">
        <v>5.0000000000000001E-3</v>
      </c>
      <c r="G84" s="1">
        <v>10.222</v>
      </c>
      <c r="H84" s="1">
        <v>49.387999999999998</v>
      </c>
      <c r="I84" s="1">
        <v>4.2000000000000003E-2</v>
      </c>
      <c r="J84" s="1">
        <v>0.152</v>
      </c>
      <c r="K84" s="1">
        <v>0.34200000000000003</v>
      </c>
      <c r="L84" s="1">
        <v>0</v>
      </c>
      <c r="N84">
        <f t="shared" si="48"/>
        <v>100.94800000000001</v>
      </c>
      <c r="P84" s="1">
        <v>71.918000000000006</v>
      </c>
      <c r="Q84" s="1">
        <v>86.106999999999999</v>
      </c>
      <c r="R84" s="1">
        <v>10.997</v>
      </c>
      <c r="S84" s="19">
        <f t="shared" si="91"/>
        <v>4.4721359550018667</v>
      </c>
      <c r="T84" s="19">
        <f>SUM(S$4:S84)</f>
        <v>166.00416068247404</v>
      </c>
      <c r="W84" s="4">
        <v>8</v>
      </c>
      <c r="X84" s="4">
        <v>3</v>
      </c>
      <c r="Y84" s="12">
        <v>0</v>
      </c>
      <c r="AA84" s="11">
        <f t="shared" si="49"/>
        <v>0.99342392428650372</v>
      </c>
      <c r="AB84" s="11">
        <f t="shared" si="50"/>
        <v>1.6491719710382674E-4</v>
      </c>
      <c r="AC84" s="11">
        <f t="shared" si="51"/>
        <v>1.4353424942127881E-4</v>
      </c>
      <c r="AD84" s="11">
        <f t="shared" si="52"/>
        <v>9.6287598335374595E-5</v>
      </c>
      <c r="AE84" s="11">
        <f t="shared" si="53"/>
        <v>0</v>
      </c>
      <c r="AF84" s="11">
        <f t="shared" si="54"/>
        <v>0.20822397927411676</v>
      </c>
      <c r="AG84" s="11">
        <f t="shared" si="55"/>
        <v>1.7933057812105657</v>
      </c>
      <c r="AH84" s="11">
        <f t="shared" si="56"/>
        <v>1.0960914503556347E-3</v>
      </c>
      <c r="AI84" s="11">
        <f t="shared" si="57"/>
        <v>3.1358385207112538E-3</v>
      </c>
      <c r="AJ84" s="11">
        <f t="shared" si="58"/>
        <v>6.7008938053999944E-3</v>
      </c>
      <c r="AK84" s="11">
        <f t="shared" si="59"/>
        <v>0</v>
      </c>
      <c r="AL84" s="11">
        <f t="shared" si="60"/>
        <v>0</v>
      </c>
      <c r="AM84" s="11">
        <f t="shared" si="61"/>
        <v>3.0062912475925136</v>
      </c>
      <c r="AN84" s="11">
        <f t="shared" si="62"/>
        <v>0.89596758270349475</v>
      </c>
      <c r="AO84" s="8">
        <f t="shared" si="63"/>
        <v>0</v>
      </c>
      <c r="AQ84">
        <f t="shared" si="64"/>
        <v>40.783000000000001</v>
      </c>
      <c r="AR84">
        <f t="shared" si="65"/>
        <v>8.9999999999999993E-3</v>
      </c>
      <c r="AS84">
        <f t="shared" si="66"/>
        <v>5.0000000000000001E-3</v>
      </c>
      <c r="AT84">
        <f t="shared" si="67"/>
        <v>5.0000000000000001E-3</v>
      </c>
      <c r="AU84">
        <f t="shared" si="68"/>
        <v>0</v>
      </c>
      <c r="AV84">
        <f t="shared" si="69"/>
        <v>10.222</v>
      </c>
      <c r="AW84">
        <f t="shared" si="70"/>
        <v>49.387999999999998</v>
      </c>
      <c r="AX84">
        <f t="shared" si="71"/>
        <v>4.2000000000000003E-2</v>
      </c>
      <c r="AY84">
        <f t="shared" si="72"/>
        <v>0.152</v>
      </c>
      <c r="AZ84">
        <f t="shared" si="73"/>
        <v>0.34200000000000003</v>
      </c>
      <c r="BA84">
        <f t="shared" si="74"/>
        <v>0</v>
      </c>
      <c r="BB84">
        <f t="shared" si="75"/>
        <v>0</v>
      </c>
      <c r="BC84">
        <f t="shared" si="76"/>
        <v>100.94800000000001</v>
      </c>
      <c r="BE84">
        <f t="shared" si="77"/>
        <v>0.67881158455392809</v>
      </c>
      <c r="BF84">
        <f t="shared" si="78"/>
        <v>1.1268875366238448E-4</v>
      </c>
      <c r="BG84">
        <f t="shared" si="79"/>
        <v>9.8077677520596324E-5</v>
      </c>
      <c r="BH84">
        <f t="shared" si="80"/>
        <v>6.5793802223830508E-5</v>
      </c>
      <c r="BI84">
        <f t="shared" si="81"/>
        <v>0.14228049663159067</v>
      </c>
      <c r="BJ84">
        <f t="shared" si="82"/>
        <v>0</v>
      </c>
      <c r="BK84">
        <f t="shared" si="83"/>
        <v>1.2253748970335745</v>
      </c>
      <c r="BL84">
        <f t="shared" si="84"/>
        <v>7.4896482361878414E-4</v>
      </c>
      <c r="BM84">
        <f t="shared" si="85"/>
        <v>2.1427342981276448E-3</v>
      </c>
      <c r="BN84">
        <f t="shared" si="86"/>
        <v>4.578754578754579E-3</v>
      </c>
      <c r="BO84">
        <f t="shared" si="87"/>
        <v>0</v>
      </c>
      <c r="BP84">
        <f t="shared" si="88"/>
        <v>0</v>
      </c>
      <c r="BQ84">
        <f t="shared" si="89"/>
        <v>2.0542139921530014</v>
      </c>
      <c r="BR84">
        <f t="shared" si="90"/>
        <v>1.4634752070993586</v>
      </c>
    </row>
    <row r="85" spans="1:70">
      <c r="A85" t="s">
        <v>164</v>
      </c>
      <c r="B85">
        <v>631</v>
      </c>
      <c r="C85" s="1">
        <v>40.651000000000003</v>
      </c>
      <c r="D85" s="1">
        <v>0</v>
      </c>
      <c r="E85" s="1">
        <v>0</v>
      </c>
      <c r="F85" s="1">
        <v>5.0000000000000001E-3</v>
      </c>
      <c r="G85" s="1">
        <v>10.138</v>
      </c>
      <c r="H85" s="1">
        <v>49.198999999999998</v>
      </c>
      <c r="I85" s="1">
        <v>4.2999999999999997E-2</v>
      </c>
      <c r="J85" s="1">
        <v>0.158</v>
      </c>
      <c r="K85" s="1">
        <v>0.34799999999999998</v>
      </c>
      <c r="L85" s="1">
        <v>0</v>
      </c>
      <c r="N85">
        <f t="shared" si="48"/>
        <v>100.542</v>
      </c>
      <c r="P85" s="1">
        <v>71.92</v>
      </c>
      <c r="Q85" s="1">
        <v>86.108999999999995</v>
      </c>
      <c r="R85" s="1">
        <v>10.997</v>
      </c>
      <c r="S85" s="19">
        <f t="shared" si="91"/>
        <v>2.8284271247395987</v>
      </c>
      <c r="T85" s="19">
        <f>SUM(S$4:S85)</f>
        <v>168.83258780721363</v>
      </c>
      <c r="W85" s="4">
        <v>8</v>
      </c>
      <c r="X85" s="4">
        <v>3</v>
      </c>
      <c r="Y85" s="12">
        <v>0</v>
      </c>
      <c r="AA85" s="11">
        <f t="shared" si="49"/>
        <v>0.99400621709710246</v>
      </c>
      <c r="AB85" s="11">
        <f t="shared" si="50"/>
        <v>0</v>
      </c>
      <c r="AC85" s="11">
        <f t="shared" si="51"/>
        <v>0</v>
      </c>
      <c r="AD85" s="11">
        <f t="shared" si="52"/>
        <v>9.6656880846553254E-5</v>
      </c>
      <c r="AE85" s="11">
        <f t="shared" si="53"/>
        <v>0</v>
      </c>
      <c r="AF85" s="11">
        <f t="shared" si="54"/>
        <v>0.2073049030466261</v>
      </c>
      <c r="AG85" s="11">
        <f t="shared" si="55"/>
        <v>1.7932944583176218</v>
      </c>
      <c r="AH85" s="11">
        <f t="shared" si="56"/>
        <v>1.126492688238592E-3</v>
      </c>
      <c r="AI85" s="11">
        <f t="shared" si="57"/>
        <v>3.2721229316821391E-3</v>
      </c>
      <c r="AJ85" s="11">
        <f t="shared" si="58"/>
        <v>6.844603500356039E-3</v>
      </c>
      <c r="AK85" s="11">
        <f t="shared" si="59"/>
        <v>0</v>
      </c>
      <c r="AL85" s="11">
        <f t="shared" si="60"/>
        <v>0</v>
      </c>
      <c r="AM85" s="11">
        <f t="shared" si="61"/>
        <v>3.0059454544624735</v>
      </c>
      <c r="AN85" s="11">
        <f t="shared" si="62"/>
        <v>0.89637860180797968</v>
      </c>
      <c r="AO85" s="8">
        <f t="shared" si="63"/>
        <v>0</v>
      </c>
      <c r="AQ85">
        <f t="shared" si="64"/>
        <v>40.651000000000003</v>
      </c>
      <c r="AR85">
        <f t="shared" si="65"/>
        <v>0</v>
      </c>
      <c r="AS85">
        <f t="shared" si="66"/>
        <v>0</v>
      </c>
      <c r="AT85">
        <f t="shared" si="67"/>
        <v>5.0000000000000001E-3</v>
      </c>
      <c r="AU85">
        <f t="shared" si="68"/>
        <v>0</v>
      </c>
      <c r="AV85">
        <f t="shared" si="69"/>
        <v>10.138</v>
      </c>
      <c r="AW85">
        <f t="shared" si="70"/>
        <v>49.198999999999998</v>
      </c>
      <c r="AX85">
        <f t="shared" si="71"/>
        <v>4.2999999999999997E-2</v>
      </c>
      <c r="AY85">
        <f t="shared" si="72"/>
        <v>0.158</v>
      </c>
      <c r="AZ85">
        <f t="shared" si="73"/>
        <v>0.34799999999999998</v>
      </c>
      <c r="BA85">
        <f t="shared" si="74"/>
        <v>0</v>
      </c>
      <c r="BB85">
        <f t="shared" si="75"/>
        <v>0</v>
      </c>
      <c r="BC85">
        <f t="shared" si="76"/>
        <v>100.542</v>
      </c>
      <c r="BE85">
        <f t="shared" si="77"/>
        <v>0.6766145139813583</v>
      </c>
      <c r="BF85">
        <f t="shared" si="78"/>
        <v>0</v>
      </c>
      <c r="BG85">
        <f t="shared" si="79"/>
        <v>0</v>
      </c>
      <c r="BH85">
        <f t="shared" si="80"/>
        <v>6.5793802223830508E-5</v>
      </c>
      <c r="BI85">
        <f t="shared" si="81"/>
        <v>0.14111129669840211</v>
      </c>
      <c r="BJ85">
        <f t="shared" si="82"/>
        <v>0</v>
      </c>
      <c r="BK85">
        <f t="shared" si="83"/>
        <v>1.2206855827155347</v>
      </c>
      <c r="BL85">
        <f t="shared" si="84"/>
        <v>7.6679731941923124E-4</v>
      </c>
      <c r="BM85">
        <f t="shared" si="85"/>
        <v>2.2273159151589995E-3</v>
      </c>
      <c r="BN85">
        <f t="shared" si="86"/>
        <v>4.6590836064520271E-3</v>
      </c>
      <c r="BO85">
        <f t="shared" si="87"/>
        <v>0</v>
      </c>
      <c r="BP85">
        <f t="shared" si="88"/>
        <v>0</v>
      </c>
      <c r="BQ85">
        <f t="shared" si="89"/>
        <v>2.0461303840385496</v>
      </c>
      <c r="BR85">
        <f t="shared" si="90"/>
        <v>1.4690879319867631</v>
      </c>
    </row>
    <row r="86" spans="1:70">
      <c r="A86" t="s">
        <v>165</v>
      </c>
      <c r="B86">
        <v>633</v>
      </c>
      <c r="C86" s="1">
        <v>40.771999999999998</v>
      </c>
      <c r="D86" s="1">
        <v>0</v>
      </c>
      <c r="E86" s="1">
        <v>2E-3</v>
      </c>
      <c r="F86" s="1">
        <v>5.0000000000000001E-3</v>
      </c>
      <c r="G86" s="1">
        <v>10.148</v>
      </c>
      <c r="H86" s="1">
        <v>49.338999999999999</v>
      </c>
      <c r="I86" s="1">
        <v>4.1000000000000002E-2</v>
      </c>
      <c r="J86" s="1">
        <v>0.154</v>
      </c>
      <c r="K86" s="1">
        <v>0.35</v>
      </c>
      <c r="L86" s="1">
        <v>0</v>
      </c>
      <c r="N86">
        <f t="shared" si="48"/>
        <v>100.81099999999999</v>
      </c>
      <c r="P86" s="1">
        <v>71.923000000000002</v>
      </c>
      <c r="Q86" s="1">
        <v>86.111000000000004</v>
      </c>
      <c r="R86" s="1">
        <v>10.997</v>
      </c>
      <c r="S86" s="19">
        <f t="shared" si="91"/>
        <v>3.6055512754693813</v>
      </c>
      <c r="T86" s="19">
        <f>SUM(S$4:S86)</f>
        <v>172.43813908268302</v>
      </c>
      <c r="W86" s="4">
        <v>8</v>
      </c>
      <c r="X86" s="4">
        <v>3</v>
      </c>
      <c r="Y86" s="12">
        <v>0</v>
      </c>
      <c r="AA86" s="11">
        <f t="shared" si="49"/>
        <v>0.99417739790557136</v>
      </c>
      <c r="AB86" s="11">
        <f t="shared" si="50"/>
        <v>0</v>
      </c>
      <c r="AC86" s="11">
        <f t="shared" si="51"/>
        <v>5.747274740136658E-5</v>
      </c>
      <c r="AD86" s="11">
        <f t="shared" si="52"/>
        <v>9.6386626176777024E-5</v>
      </c>
      <c r="AE86" s="11">
        <f t="shared" si="53"/>
        <v>0</v>
      </c>
      <c r="AF86" s="11">
        <f t="shared" si="54"/>
        <v>0.20692918548013678</v>
      </c>
      <c r="AG86" s="11">
        <f t="shared" si="55"/>
        <v>1.7933690754378748</v>
      </c>
      <c r="AH86" s="11">
        <f t="shared" si="56"/>
        <v>1.0710944798028117E-3</v>
      </c>
      <c r="AI86" s="11">
        <f t="shared" si="57"/>
        <v>3.1803670703207118E-3</v>
      </c>
      <c r="AJ86" s="11">
        <f t="shared" si="58"/>
        <v>6.8646926603540348E-3</v>
      </c>
      <c r="AK86" s="11">
        <f t="shared" si="59"/>
        <v>0</v>
      </c>
      <c r="AL86" s="11">
        <f t="shared" si="60"/>
        <v>0</v>
      </c>
      <c r="AM86" s="11">
        <f t="shared" si="61"/>
        <v>3.005745672407639</v>
      </c>
      <c r="AN86" s="11">
        <f t="shared" si="62"/>
        <v>0.89655083468143937</v>
      </c>
      <c r="AO86" s="8">
        <f t="shared" si="63"/>
        <v>0</v>
      </c>
      <c r="AQ86">
        <f t="shared" si="64"/>
        <v>40.771999999999998</v>
      </c>
      <c r="AR86">
        <f t="shared" si="65"/>
        <v>0</v>
      </c>
      <c r="AS86">
        <f t="shared" si="66"/>
        <v>2E-3</v>
      </c>
      <c r="AT86">
        <f t="shared" si="67"/>
        <v>5.0000000000000001E-3</v>
      </c>
      <c r="AU86">
        <f t="shared" si="68"/>
        <v>0</v>
      </c>
      <c r="AV86">
        <f t="shared" si="69"/>
        <v>10.148000000000001</v>
      </c>
      <c r="AW86">
        <f t="shared" si="70"/>
        <v>49.338999999999999</v>
      </c>
      <c r="AX86">
        <f t="shared" si="71"/>
        <v>4.1000000000000002E-2</v>
      </c>
      <c r="AY86">
        <f t="shared" si="72"/>
        <v>0.154</v>
      </c>
      <c r="AZ86">
        <f t="shared" si="73"/>
        <v>0.35</v>
      </c>
      <c r="BA86">
        <f t="shared" si="74"/>
        <v>0</v>
      </c>
      <c r="BB86">
        <f t="shared" si="75"/>
        <v>0</v>
      </c>
      <c r="BC86">
        <f t="shared" si="76"/>
        <v>100.81099999999999</v>
      </c>
      <c r="BE86">
        <f t="shared" si="77"/>
        <v>0.67862849533954728</v>
      </c>
      <c r="BF86">
        <f t="shared" si="78"/>
        <v>0</v>
      </c>
      <c r="BG86">
        <f t="shared" si="79"/>
        <v>3.9231071008238526E-5</v>
      </c>
      <c r="BH86">
        <f t="shared" si="80"/>
        <v>6.5793802223830508E-5</v>
      </c>
      <c r="BI86">
        <f t="shared" si="81"/>
        <v>0.14125048716663885</v>
      </c>
      <c r="BJ86">
        <f t="shared" si="82"/>
        <v>0</v>
      </c>
      <c r="BK86">
        <f t="shared" si="83"/>
        <v>1.2241591488770456</v>
      </c>
      <c r="BL86">
        <f t="shared" si="84"/>
        <v>7.3113232781833683E-4</v>
      </c>
      <c r="BM86">
        <f t="shared" si="85"/>
        <v>2.1709281704714299E-3</v>
      </c>
      <c r="BN86">
        <f t="shared" si="86"/>
        <v>4.6858599490178432E-3</v>
      </c>
      <c r="BO86">
        <f t="shared" si="87"/>
        <v>0</v>
      </c>
      <c r="BP86">
        <f t="shared" si="88"/>
        <v>0</v>
      </c>
      <c r="BQ86">
        <f t="shared" si="89"/>
        <v>2.051731076703772</v>
      </c>
      <c r="BR86">
        <f t="shared" si="90"/>
        <v>1.464980331260834</v>
      </c>
    </row>
    <row r="87" spans="1:70">
      <c r="A87" t="s">
        <v>166</v>
      </c>
      <c r="B87">
        <v>635</v>
      </c>
      <c r="C87" s="1">
        <v>40.686</v>
      </c>
      <c r="D87" s="1">
        <v>3.0000000000000001E-3</v>
      </c>
      <c r="E87" s="1">
        <v>0</v>
      </c>
      <c r="F87" s="1">
        <v>6.0000000000000001E-3</v>
      </c>
      <c r="G87" s="1">
        <v>10.153</v>
      </c>
      <c r="H87" s="1">
        <v>49.293999999999997</v>
      </c>
      <c r="I87" s="1">
        <v>4.3999999999999997E-2</v>
      </c>
      <c r="J87" s="1">
        <v>0.14599999999999999</v>
      </c>
      <c r="K87" s="1">
        <v>0.34100000000000003</v>
      </c>
      <c r="L87" s="1">
        <v>0</v>
      </c>
      <c r="N87">
        <f t="shared" si="48"/>
        <v>100.67299999999999</v>
      </c>
      <c r="P87" s="1">
        <v>71.926000000000002</v>
      </c>
      <c r="Q87" s="1">
        <v>86.114000000000004</v>
      </c>
      <c r="R87" s="1">
        <v>10.997</v>
      </c>
      <c r="S87" s="19">
        <f t="shared" si="91"/>
        <v>4.2426406871194464</v>
      </c>
      <c r="T87" s="19">
        <f>SUM(S$4:S87)</f>
        <v>176.68077976980246</v>
      </c>
      <c r="W87" s="4">
        <v>8</v>
      </c>
      <c r="X87" s="4">
        <v>3</v>
      </c>
      <c r="Y87" s="12">
        <v>0</v>
      </c>
      <c r="AA87" s="11">
        <f t="shared" si="49"/>
        <v>0.99355540005494136</v>
      </c>
      <c r="AB87" s="11">
        <f t="shared" si="50"/>
        <v>5.5110752143911314E-5</v>
      </c>
      <c r="AC87" s="11">
        <f t="shared" si="51"/>
        <v>0</v>
      </c>
      <c r="AD87" s="11">
        <f t="shared" si="52"/>
        <v>1.158359189611322E-4</v>
      </c>
      <c r="AE87" s="11">
        <f t="shared" si="53"/>
        <v>0</v>
      </c>
      <c r="AF87" s="11">
        <f t="shared" si="54"/>
        <v>0.20733895214101497</v>
      </c>
      <c r="AG87" s="11">
        <f t="shared" si="55"/>
        <v>1.7943973441509178</v>
      </c>
      <c r="AH87" s="11">
        <f t="shared" si="56"/>
        <v>1.1511762584804058E-3</v>
      </c>
      <c r="AI87" s="11">
        <f t="shared" si="57"/>
        <v>3.0196360842373732E-3</v>
      </c>
      <c r="AJ87" s="11">
        <f t="shared" si="58"/>
        <v>6.6981158727366704E-3</v>
      </c>
      <c r="AK87" s="11">
        <f t="shared" si="59"/>
        <v>0</v>
      </c>
      <c r="AL87" s="11">
        <f t="shared" si="60"/>
        <v>0</v>
      </c>
      <c r="AM87" s="11">
        <f t="shared" si="61"/>
        <v>3.0063315712334338</v>
      </c>
      <c r="AN87" s="11">
        <f t="shared" si="62"/>
        <v>0.89642044632697371</v>
      </c>
      <c r="AO87" s="8">
        <f t="shared" si="63"/>
        <v>0</v>
      </c>
      <c r="AQ87">
        <f t="shared" si="64"/>
        <v>40.686</v>
      </c>
      <c r="AR87">
        <f t="shared" si="65"/>
        <v>3.0000000000000001E-3</v>
      </c>
      <c r="AS87">
        <f t="shared" si="66"/>
        <v>0</v>
      </c>
      <c r="AT87">
        <f t="shared" si="67"/>
        <v>6.0000000000000001E-3</v>
      </c>
      <c r="AU87">
        <f t="shared" si="68"/>
        <v>0</v>
      </c>
      <c r="AV87">
        <f t="shared" si="69"/>
        <v>10.153</v>
      </c>
      <c r="AW87">
        <f t="shared" si="70"/>
        <v>49.293999999999997</v>
      </c>
      <c r="AX87">
        <f t="shared" si="71"/>
        <v>4.3999999999999997E-2</v>
      </c>
      <c r="AY87">
        <f t="shared" si="72"/>
        <v>0.14599999999999999</v>
      </c>
      <c r="AZ87">
        <f t="shared" si="73"/>
        <v>0.34100000000000003</v>
      </c>
      <c r="BA87">
        <f t="shared" si="74"/>
        <v>0</v>
      </c>
      <c r="BB87">
        <f t="shared" si="75"/>
        <v>0</v>
      </c>
      <c r="BC87">
        <f t="shared" si="76"/>
        <v>100.67299999999999</v>
      </c>
      <c r="BE87">
        <f t="shared" si="77"/>
        <v>0.67719707057256995</v>
      </c>
      <c r="BF87">
        <f t="shared" si="78"/>
        <v>3.7562917887461497E-5</v>
      </c>
      <c r="BG87">
        <f t="shared" si="79"/>
        <v>0</v>
      </c>
      <c r="BH87">
        <f t="shared" si="80"/>
        <v>7.895256266859661E-5</v>
      </c>
      <c r="BI87">
        <f t="shared" si="81"/>
        <v>0.14132008240075722</v>
      </c>
      <c r="BJ87">
        <f t="shared" si="82"/>
        <v>0</v>
      </c>
      <c r="BK87">
        <f t="shared" si="83"/>
        <v>1.2230426454679886</v>
      </c>
      <c r="BL87">
        <f t="shared" si="84"/>
        <v>7.8462981521967856E-4</v>
      </c>
      <c r="BM87">
        <f t="shared" si="85"/>
        <v>2.0581526810962906E-3</v>
      </c>
      <c r="BN87">
        <f t="shared" si="86"/>
        <v>4.5653664074716705E-3</v>
      </c>
      <c r="BO87">
        <f t="shared" si="87"/>
        <v>0</v>
      </c>
      <c r="BP87">
        <f t="shared" si="88"/>
        <v>0</v>
      </c>
      <c r="BQ87">
        <f t="shared" si="89"/>
        <v>2.0490844628256597</v>
      </c>
      <c r="BR87">
        <f t="shared" si="90"/>
        <v>1.467158443575207</v>
      </c>
    </row>
    <row r="88" spans="1:70">
      <c r="A88" t="s">
        <v>167</v>
      </c>
      <c r="B88">
        <v>637</v>
      </c>
      <c r="C88" s="1">
        <v>40.707999999999998</v>
      </c>
      <c r="D88" s="1">
        <v>2E-3</v>
      </c>
      <c r="E88" s="1">
        <v>0</v>
      </c>
      <c r="F88" s="1">
        <v>4.0000000000000001E-3</v>
      </c>
      <c r="G88" s="1">
        <v>10.143000000000001</v>
      </c>
      <c r="H88" s="1">
        <v>49.329000000000001</v>
      </c>
      <c r="I88" s="1">
        <v>4.2999999999999997E-2</v>
      </c>
      <c r="J88" s="1">
        <v>0.14899999999999999</v>
      </c>
      <c r="K88" s="1">
        <v>0.34499999999999997</v>
      </c>
      <c r="L88" s="1">
        <v>2E-3</v>
      </c>
      <c r="N88">
        <f t="shared" si="48"/>
        <v>100.72500000000001</v>
      </c>
      <c r="P88" s="1">
        <v>71.929000000000002</v>
      </c>
      <c r="Q88" s="1">
        <v>86.116</v>
      </c>
      <c r="R88" s="1">
        <v>10.997</v>
      </c>
      <c r="S88" s="19">
        <f t="shared" si="91"/>
        <v>3.6055512754614987</v>
      </c>
      <c r="T88" s="19">
        <f>SUM(S$4:S88)</f>
        <v>180.28633104526395</v>
      </c>
      <c r="W88" s="4">
        <v>8</v>
      </c>
      <c r="X88" s="4">
        <v>3</v>
      </c>
      <c r="Y88" s="12">
        <v>0</v>
      </c>
      <c r="AA88" s="11">
        <f t="shared" si="49"/>
        <v>0.99354334229227614</v>
      </c>
      <c r="AB88" s="11">
        <f t="shared" si="50"/>
        <v>3.6720199960830989E-5</v>
      </c>
      <c r="AC88" s="11">
        <f t="shared" si="51"/>
        <v>0</v>
      </c>
      <c r="AD88" s="11">
        <f t="shared" si="52"/>
        <v>7.7181274822599579E-5</v>
      </c>
      <c r="AE88" s="11">
        <f t="shared" si="53"/>
        <v>0</v>
      </c>
      <c r="AF88" s="11">
        <f t="shared" si="54"/>
        <v>0.2070202825274034</v>
      </c>
      <c r="AG88" s="11">
        <f t="shared" si="55"/>
        <v>1.7946791892417238</v>
      </c>
      <c r="AH88" s="11">
        <f t="shared" si="56"/>
        <v>1.1243915202299348E-3</v>
      </c>
      <c r="AI88" s="11">
        <f t="shared" si="57"/>
        <v>3.0799805745677701E-3</v>
      </c>
      <c r="AJ88" s="11">
        <f t="shared" si="58"/>
        <v>6.7729415959419514E-3</v>
      </c>
      <c r="AK88" s="11">
        <f t="shared" si="59"/>
        <v>9.4635286849935302E-5</v>
      </c>
      <c r="AL88" s="11">
        <f t="shared" si="60"/>
        <v>0</v>
      </c>
      <c r="AM88" s="11">
        <f t="shared" si="61"/>
        <v>3.0064286645137765</v>
      </c>
      <c r="AN88" s="11">
        <f t="shared" si="62"/>
        <v>0.89657774034159265</v>
      </c>
      <c r="AO88" s="8">
        <f t="shared" si="63"/>
        <v>0</v>
      </c>
      <c r="AQ88">
        <f t="shared" si="64"/>
        <v>40.707999999999998</v>
      </c>
      <c r="AR88">
        <f t="shared" si="65"/>
        <v>2E-3</v>
      </c>
      <c r="AS88">
        <f t="shared" si="66"/>
        <v>0</v>
      </c>
      <c r="AT88">
        <f t="shared" si="67"/>
        <v>4.0000000000000001E-3</v>
      </c>
      <c r="AU88">
        <f t="shared" si="68"/>
        <v>0</v>
      </c>
      <c r="AV88">
        <f t="shared" si="69"/>
        <v>10.143000000000001</v>
      </c>
      <c r="AW88">
        <f t="shared" si="70"/>
        <v>49.329000000000001</v>
      </c>
      <c r="AX88">
        <f t="shared" si="71"/>
        <v>4.2999999999999997E-2</v>
      </c>
      <c r="AY88">
        <f t="shared" si="72"/>
        <v>0.14899999999999999</v>
      </c>
      <c r="AZ88">
        <f t="shared" si="73"/>
        <v>0.34499999999999997</v>
      </c>
      <c r="BA88">
        <f t="shared" si="74"/>
        <v>2E-3</v>
      </c>
      <c r="BB88">
        <f t="shared" si="75"/>
        <v>0</v>
      </c>
      <c r="BC88">
        <f t="shared" si="76"/>
        <v>100.72500000000001</v>
      </c>
      <c r="BE88">
        <f t="shared" si="77"/>
        <v>0.67756324900133158</v>
      </c>
      <c r="BF88">
        <f t="shared" si="78"/>
        <v>2.5041945258307666E-5</v>
      </c>
      <c r="BG88">
        <f t="shared" si="79"/>
        <v>0</v>
      </c>
      <c r="BH88">
        <f t="shared" si="80"/>
        <v>5.2635041779064407E-5</v>
      </c>
      <c r="BI88">
        <f t="shared" si="81"/>
        <v>0.14118089193252048</v>
      </c>
      <c r="BJ88">
        <f t="shared" si="82"/>
        <v>0</v>
      </c>
      <c r="BK88">
        <f t="shared" si="83"/>
        <v>1.2239110370083663</v>
      </c>
      <c r="BL88">
        <f t="shared" si="84"/>
        <v>7.6679731941923124E-4</v>
      </c>
      <c r="BM88">
        <f t="shared" si="85"/>
        <v>2.1004434896119677E-3</v>
      </c>
      <c r="BN88">
        <f t="shared" si="86"/>
        <v>4.6189190926033026E-3</v>
      </c>
      <c r="BO88">
        <f t="shared" si="87"/>
        <v>6.453809280255054E-5</v>
      </c>
      <c r="BP88">
        <f t="shared" si="88"/>
        <v>0</v>
      </c>
      <c r="BQ88">
        <f t="shared" si="89"/>
        <v>2.0502835529236929</v>
      </c>
      <c r="BR88">
        <f t="shared" si="90"/>
        <v>1.466347745035864</v>
      </c>
    </row>
    <row r="89" spans="1:70">
      <c r="A89" t="s">
        <v>168</v>
      </c>
      <c r="B89">
        <v>639</v>
      </c>
      <c r="C89" s="1">
        <v>40.743000000000002</v>
      </c>
      <c r="D89" s="1">
        <v>0</v>
      </c>
      <c r="E89" s="1">
        <v>0</v>
      </c>
      <c r="F89" s="1">
        <v>5.0000000000000001E-3</v>
      </c>
      <c r="G89" s="1">
        <v>10.148</v>
      </c>
      <c r="H89" s="1">
        <v>49.286999999999999</v>
      </c>
      <c r="I89" s="1">
        <v>4.2000000000000003E-2</v>
      </c>
      <c r="J89" s="1">
        <v>0.14899999999999999</v>
      </c>
      <c r="K89" s="1">
        <v>0.34899999999999998</v>
      </c>
      <c r="L89" s="1">
        <v>0</v>
      </c>
      <c r="N89">
        <f t="shared" si="48"/>
        <v>100.723</v>
      </c>
      <c r="P89" s="1">
        <v>71.933000000000007</v>
      </c>
      <c r="Q89" s="1">
        <v>86.117999999999995</v>
      </c>
      <c r="R89" s="1">
        <v>10.997</v>
      </c>
      <c r="S89" s="19">
        <f t="shared" si="91"/>
        <v>4.4721359550018667</v>
      </c>
      <c r="T89" s="19">
        <f>SUM(S$4:S89)</f>
        <v>184.75846700026582</v>
      </c>
      <c r="W89" s="4">
        <v>8</v>
      </c>
      <c r="X89" s="4">
        <v>3</v>
      </c>
      <c r="Y89" s="12">
        <v>0</v>
      </c>
      <c r="AA89" s="11">
        <f t="shared" si="49"/>
        <v>0.99433715733711725</v>
      </c>
      <c r="AB89" s="11">
        <f t="shared" si="50"/>
        <v>0</v>
      </c>
      <c r="AC89" s="11">
        <f t="shared" si="51"/>
        <v>0</v>
      </c>
      <c r="AD89" s="11">
        <f t="shared" si="52"/>
        <v>9.6470732007965517E-5</v>
      </c>
      <c r="AE89" s="11">
        <f t="shared" si="53"/>
        <v>0</v>
      </c>
      <c r="AF89" s="11">
        <f t="shared" si="54"/>
        <v>0.20710974944250687</v>
      </c>
      <c r="AG89" s="11">
        <f t="shared" si="55"/>
        <v>1.7930422079940602</v>
      </c>
      <c r="AH89" s="11">
        <f t="shared" si="56"/>
        <v>1.0981761555125748E-3</v>
      </c>
      <c r="AI89" s="11">
        <f t="shared" si="57"/>
        <v>3.0797934476393431E-3</v>
      </c>
      <c r="AJ89" s="11">
        <f t="shared" si="58"/>
        <v>6.8510521880339823E-3</v>
      </c>
      <c r="AK89" s="11">
        <f t="shared" si="59"/>
        <v>0</v>
      </c>
      <c r="AL89" s="11">
        <f t="shared" si="60"/>
        <v>0</v>
      </c>
      <c r="AM89" s="11">
        <f t="shared" si="61"/>
        <v>3.0056146072968781</v>
      </c>
      <c r="AN89" s="11">
        <f t="shared" si="62"/>
        <v>0.89645299264764722</v>
      </c>
      <c r="AO89" s="8">
        <f t="shared" si="63"/>
        <v>0</v>
      </c>
      <c r="AQ89">
        <f t="shared" si="64"/>
        <v>40.743000000000002</v>
      </c>
      <c r="AR89">
        <f t="shared" si="65"/>
        <v>0</v>
      </c>
      <c r="AS89">
        <f t="shared" si="66"/>
        <v>0</v>
      </c>
      <c r="AT89">
        <f t="shared" si="67"/>
        <v>5.0000000000000001E-3</v>
      </c>
      <c r="AU89">
        <f t="shared" si="68"/>
        <v>0</v>
      </c>
      <c r="AV89">
        <f t="shared" si="69"/>
        <v>10.148000000000001</v>
      </c>
      <c r="AW89">
        <f t="shared" si="70"/>
        <v>49.286999999999999</v>
      </c>
      <c r="AX89">
        <f t="shared" si="71"/>
        <v>4.2000000000000003E-2</v>
      </c>
      <c r="AY89">
        <f t="shared" si="72"/>
        <v>0.14899999999999999</v>
      </c>
      <c r="AZ89">
        <f t="shared" si="73"/>
        <v>0.34899999999999998</v>
      </c>
      <c r="BA89">
        <f t="shared" si="74"/>
        <v>0</v>
      </c>
      <c r="BB89">
        <f t="shared" si="75"/>
        <v>0</v>
      </c>
      <c r="BC89">
        <f t="shared" si="76"/>
        <v>100.72300000000001</v>
      </c>
      <c r="BE89">
        <f t="shared" si="77"/>
        <v>0.67814580559254334</v>
      </c>
      <c r="BF89">
        <f t="shared" si="78"/>
        <v>0</v>
      </c>
      <c r="BG89">
        <f t="shared" si="79"/>
        <v>0</v>
      </c>
      <c r="BH89">
        <f t="shared" si="80"/>
        <v>6.5793802223830508E-5</v>
      </c>
      <c r="BI89">
        <f t="shared" si="81"/>
        <v>0.14125048716663885</v>
      </c>
      <c r="BJ89">
        <f t="shared" si="82"/>
        <v>0</v>
      </c>
      <c r="BK89">
        <f t="shared" si="83"/>
        <v>1.2228689671599131</v>
      </c>
      <c r="BL89">
        <f t="shared" si="84"/>
        <v>7.4896482361878414E-4</v>
      </c>
      <c r="BM89">
        <f t="shared" si="85"/>
        <v>2.1004434896119677E-3</v>
      </c>
      <c r="BN89">
        <f t="shared" si="86"/>
        <v>4.6724717777349347E-3</v>
      </c>
      <c r="BO89">
        <f t="shared" si="87"/>
        <v>0</v>
      </c>
      <c r="BP89">
        <f t="shared" si="88"/>
        <v>0</v>
      </c>
      <c r="BQ89">
        <f t="shared" si="89"/>
        <v>2.0498529338122848</v>
      </c>
      <c r="BR89">
        <f t="shared" si="90"/>
        <v>1.466258655789068</v>
      </c>
    </row>
    <row r="90" spans="1:70">
      <c r="A90" t="s">
        <v>169</v>
      </c>
      <c r="B90">
        <v>641</v>
      </c>
      <c r="C90" s="1">
        <v>40.707000000000001</v>
      </c>
      <c r="D90" s="1">
        <v>2E-3</v>
      </c>
      <c r="E90" s="1">
        <v>0</v>
      </c>
      <c r="F90" s="1">
        <v>2E-3</v>
      </c>
      <c r="G90" s="1">
        <v>10.157</v>
      </c>
      <c r="H90" s="1">
        <v>49.292000000000002</v>
      </c>
      <c r="I90" s="1">
        <v>4.2000000000000003E-2</v>
      </c>
      <c r="J90" s="1">
        <v>0.14499999999999999</v>
      </c>
      <c r="K90" s="1">
        <v>0.34200000000000003</v>
      </c>
      <c r="L90" s="1">
        <v>0</v>
      </c>
      <c r="N90">
        <f t="shared" si="48"/>
        <v>100.68900000000001</v>
      </c>
      <c r="P90" s="1">
        <v>71.936000000000007</v>
      </c>
      <c r="Q90" s="1">
        <v>86.12</v>
      </c>
      <c r="R90" s="1">
        <v>10.997</v>
      </c>
      <c r="S90" s="19">
        <f t="shared" si="91"/>
        <v>3.6055512754693813</v>
      </c>
      <c r="T90" s="19">
        <f>SUM(S$4:S90)</f>
        <v>188.36401827573522</v>
      </c>
      <c r="W90" s="4">
        <v>8</v>
      </c>
      <c r="X90" s="4">
        <v>3</v>
      </c>
      <c r="Y90" s="12">
        <v>0</v>
      </c>
      <c r="AA90" s="11">
        <f t="shared" si="49"/>
        <v>0.99386234743495105</v>
      </c>
      <c r="AB90" s="11">
        <f t="shared" si="50"/>
        <v>3.6732892368522677E-5</v>
      </c>
      <c r="AC90" s="11">
        <f t="shared" si="51"/>
        <v>0</v>
      </c>
      <c r="AD90" s="11">
        <f t="shared" si="52"/>
        <v>3.8603976339291156E-5</v>
      </c>
      <c r="AE90" s="11">
        <f t="shared" si="53"/>
        <v>0</v>
      </c>
      <c r="AF90" s="11">
        <f t="shared" si="54"/>
        <v>0.20737768053423611</v>
      </c>
      <c r="AG90" s="11">
        <f t="shared" si="55"/>
        <v>1.7939529306283342</v>
      </c>
      <c r="AH90" s="11">
        <f t="shared" si="56"/>
        <v>1.0986224899869302E-3</v>
      </c>
      <c r="AI90" s="11">
        <f t="shared" si="57"/>
        <v>2.9983325536046051E-3</v>
      </c>
      <c r="AJ90" s="11">
        <f t="shared" si="58"/>
        <v>6.7163671746896334E-3</v>
      </c>
      <c r="AK90" s="11">
        <f t="shared" si="59"/>
        <v>0</v>
      </c>
      <c r="AL90" s="11">
        <f t="shared" si="60"/>
        <v>0</v>
      </c>
      <c r="AM90" s="11">
        <f t="shared" si="61"/>
        <v>3.0060816176845102</v>
      </c>
      <c r="AN90" s="11">
        <f t="shared" si="62"/>
        <v>0.89638009863159462</v>
      </c>
      <c r="AO90" s="8">
        <f t="shared" si="63"/>
        <v>0</v>
      </c>
      <c r="AQ90">
        <f t="shared" si="64"/>
        <v>40.707000000000001</v>
      </c>
      <c r="AR90">
        <f t="shared" si="65"/>
        <v>2E-3</v>
      </c>
      <c r="AS90">
        <f t="shared" si="66"/>
        <v>0</v>
      </c>
      <c r="AT90">
        <f t="shared" si="67"/>
        <v>2E-3</v>
      </c>
      <c r="AU90">
        <f t="shared" si="68"/>
        <v>0</v>
      </c>
      <c r="AV90">
        <f t="shared" si="69"/>
        <v>10.157</v>
      </c>
      <c r="AW90">
        <f t="shared" si="70"/>
        <v>49.292000000000002</v>
      </c>
      <c r="AX90">
        <f t="shared" si="71"/>
        <v>4.2000000000000003E-2</v>
      </c>
      <c r="AY90">
        <f t="shared" si="72"/>
        <v>0.14499999999999999</v>
      </c>
      <c r="AZ90">
        <f t="shared" si="73"/>
        <v>0.34200000000000003</v>
      </c>
      <c r="BA90">
        <f t="shared" si="74"/>
        <v>0</v>
      </c>
      <c r="BB90">
        <f t="shared" si="75"/>
        <v>0</v>
      </c>
      <c r="BC90">
        <f t="shared" si="76"/>
        <v>100.68900000000001</v>
      </c>
      <c r="BE90">
        <f t="shared" si="77"/>
        <v>0.67754660452729698</v>
      </c>
      <c r="BF90">
        <f t="shared" si="78"/>
        <v>2.5041945258307666E-5</v>
      </c>
      <c r="BG90">
        <f t="shared" si="79"/>
        <v>0</v>
      </c>
      <c r="BH90">
        <f t="shared" si="80"/>
        <v>2.6317520889532203E-5</v>
      </c>
      <c r="BI90">
        <f t="shared" si="81"/>
        <v>0.1413757585880519</v>
      </c>
      <c r="BJ90">
        <f t="shared" si="82"/>
        <v>0</v>
      </c>
      <c r="BK90">
        <f t="shared" si="83"/>
        <v>1.2229930230942527</v>
      </c>
      <c r="BL90">
        <f t="shared" si="84"/>
        <v>7.4896482361878414E-4</v>
      </c>
      <c r="BM90">
        <f t="shared" si="85"/>
        <v>2.0440557449243981E-3</v>
      </c>
      <c r="BN90">
        <f t="shared" si="86"/>
        <v>4.578754578754579E-3</v>
      </c>
      <c r="BO90">
        <f t="shared" si="87"/>
        <v>0</v>
      </c>
      <c r="BP90">
        <f t="shared" si="88"/>
        <v>0</v>
      </c>
      <c r="BQ90">
        <f t="shared" si="89"/>
        <v>2.0493385208230475</v>
      </c>
      <c r="BR90">
        <f t="shared" si="90"/>
        <v>1.4668545909522159</v>
      </c>
    </row>
    <row r="91" spans="1:70">
      <c r="A91" t="s">
        <v>170</v>
      </c>
      <c r="B91">
        <v>643</v>
      </c>
      <c r="C91" s="1">
        <v>40.679000000000002</v>
      </c>
      <c r="D91" s="1">
        <v>3.0000000000000001E-3</v>
      </c>
      <c r="E91" s="1">
        <v>3.0000000000000001E-3</v>
      </c>
      <c r="F91" s="1">
        <v>7.0000000000000001E-3</v>
      </c>
      <c r="G91" s="1">
        <v>10.169</v>
      </c>
      <c r="H91" s="1">
        <v>49.329000000000001</v>
      </c>
      <c r="I91" s="1">
        <v>4.2000000000000003E-2</v>
      </c>
      <c r="J91" s="1">
        <v>0.14699999999999999</v>
      </c>
      <c r="K91" s="1">
        <v>0.34599999999999997</v>
      </c>
      <c r="L91" s="1">
        <v>0</v>
      </c>
      <c r="N91">
        <f t="shared" si="48"/>
        <v>100.72500000000001</v>
      </c>
      <c r="P91" s="1">
        <v>71.938999999999993</v>
      </c>
      <c r="Q91" s="1">
        <v>86.123000000000005</v>
      </c>
      <c r="R91" s="1">
        <v>10.997</v>
      </c>
      <c r="S91" s="19">
        <f t="shared" si="91"/>
        <v>4.2426406871093976</v>
      </c>
      <c r="T91" s="19">
        <f>SUM(S$4:S91)</f>
        <v>192.60665896284462</v>
      </c>
      <c r="W91" s="4">
        <v>8</v>
      </c>
      <c r="X91" s="4">
        <v>3</v>
      </c>
      <c r="Y91" s="12">
        <v>0</v>
      </c>
      <c r="AA91" s="11">
        <f t="shared" si="49"/>
        <v>0.99301605946558191</v>
      </c>
      <c r="AB91" s="11">
        <f t="shared" si="50"/>
        <v>5.5090314132952746E-5</v>
      </c>
      <c r="AC91" s="11">
        <f t="shared" si="51"/>
        <v>8.6305277138925152E-5</v>
      </c>
      <c r="AD91" s="11">
        <f t="shared" si="52"/>
        <v>1.3509178761671525E-4</v>
      </c>
      <c r="AE91" s="11">
        <f t="shared" si="53"/>
        <v>0</v>
      </c>
      <c r="AF91" s="11">
        <f t="shared" si="54"/>
        <v>0.20758868176070241</v>
      </c>
      <c r="AG91" s="11">
        <f t="shared" si="55"/>
        <v>1.7950054812457883</v>
      </c>
      <c r="AH91" s="11">
        <f t="shared" si="56"/>
        <v>1.0984425526075329E-3</v>
      </c>
      <c r="AI91" s="11">
        <f t="shared" si="57"/>
        <v>3.0391910106456928E-3</v>
      </c>
      <c r="AJ91" s="11">
        <f t="shared" si="58"/>
        <v>6.7938082736920266E-3</v>
      </c>
      <c r="AK91" s="11">
        <f t="shared" si="59"/>
        <v>0</v>
      </c>
      <c r="AL91" s="11">
        <f t="shared" si="60"/>
        <v>0</v>
      </c>
      <c r="AM91" s="11">
        <f t="shared" si="61"/>
        <v>3.0068181516879067</v>
      </c>
      <c r="AN91" s="11">
        <f t="shared" si="62"/>
        <v>0.89634011443983741</v>
      </c>
      <c r="AO91" s="8">
        <f t="shared" si="63"/>
        <v>0</v>
      </c>
      <c r="AQ91">
        <f t="shared" si="64"/>
        <v>40.679000000000002</v>
      </c>
      <c r="AR91">
        <f t="shared" si="65"/>
        <v>3.0000000000000001E-3</v>
      </c>
      <c r="AS91">
        <f t="shared" si="66"/>
        <v>3.0000000000000001E-3</v>
      </c>
      <c r="AT91">
        <f t="shared" si="67"/>
        <v>7.0000000000000001E-3</v>
      </c>
      <c r="AU91">
        <f t="shared" si="68"/>
        <v>0</v>
      </c>
      <c r="AV91">
        <f t="shared" si="69"/>
        <v>10.169</v>
      </c>
      <c r="AW91">
        <f t="shared" si="70"/>
        <v>49.329000000000001</v>
      </c>
      <c r="AX91">
        <f t="shared" si="71"/>
        <v>4.2000000000000003E-2</v>
      </c>
      <c r="AY91">
        <f t="shared" si="72"/>
        <v>0.14699999999999999</v>
      </c>
      <c r="AZ91">
        <f t="shared" si="73"/>
        <v>0.34599999999999997</v>
      </c>
      <c r="BA91">
        <f t="shared" si="74"/>
        <v>0</v>
      </c>
      <c r="BB91">
        <f t="shared" si="75"/>
        <v>0</v>
      </c>
      <c r="BC91">
        <f t="shared" si="76"/>
        <v>100.72500000000001</v>
      </c>
      <c r="BE91">
        <f t="shared" si="77"/>
        <v>0.67708055925432764</v>
      </c>
      <c r="BF91">
        <f t="shared" si="78"/>
        <v>3.7562917887461497E-5</v>
      </c>
      <c r="BG91">
        <f t="shared" si="79"/>
        <v>5.8846606512357792E-5</v>
      </c>
      <c r="BH91">
        <f t="shared" si="80"/>
        <v>9.2111323113362712E-5</v>
      </c>
      <c r="BI91">
        <f t="shared" si="81"/>
        <v>0.14154278714993598</v>
      </c>
      <c r="BJ91">
        <f t="shared" si="82"/>
        <v>0</v>
      </c>
      <c r="BK91">
        <f t="shared" si="83"/>
        <v>1.2239110370083663</v>
      </c>
      <c r="BL91">
        <f t="shared" si="84"/>
        <v>7.4896482361878414E-4</v>
      </c>
      <c r="BM91">
        <f t="shared" si="85"/>
        <v>2.0722496172681827E-3</v>
      </c>
      <c r="BN91">
        <f t="shared" si="86"/>
        <v>4.6323072638862102E-3</v>
      </c>
      <c r="BO91">
        <f t="shared" si="87"/>
        <v>0</v>
      </c>
      <c r="BP91">
        <f t="shared" si="88"/>
        <v>0</v>
      </c>
      <c r="BQ91">
        <f t="shared" si="89"/>
        <v>2.0501764259649167</v>
      </c>
      <c r="BR91">
        <f t="shared" si="90"/>
        <v>1.4666143428474681</v>
      </c>
    </row>
    <row r="92" spans="1:70">
      <c r="A92" t="s">
        <v>171</v>
      </c>
      <c r="B92">
        <v>645</v>
      </c>
      <c r="C92" s="1">
        <v>40.738</v>
      </c>
      <c r="D92" s="1">
        <v>1E-3</v>
      </c>
      <c r="E92" s="1">
        <v>0</v>
      </c>
      <c r="F92" s="1">
        <v>6.0000000000000001E-3</v>
      </c>
      <c r="G92" s="1">
        <v>10.175000000000001</v>
      </c>
      <c r="H92" s="1">
        <v>49.25</v>
      </c>
      <c r="I92" s="1">
        <v>4.1000000000000002E-2</v>
      </c>
      <c r="J92" s="1">
        <v>0.151</v>
      </c>
      <c r="K92" s="1">
        <v>0.34399999999999997</v>
      </c>
      <c r="L92" s="1">
        <v>2E-3</v>
      </c>
      <c r="N92">
        <f t="shared" si="48"/>
        <v>100.70799999999998</v>
      </c>
      <c r="P92" s="1">
        <v>71.941999999999993</v>
      </c>
      <c r="Q92" s="1">
        <v>86.125</v>
      </c>
      <c r="R92" s="1">
        <v>10.997</v>
      </c>
      <c r="S92" s="19">
        <f t="shared" si="91"/>
        <v>3.6055512754614987</v>
      </c>
      <c r="T92" s="19">
        <f>SUM(S$4:S92)</f>
        <v>196.21221023830611</v>
      </c>
      <c r="W92" s="4">
        <v>8</v>
      </c>
      <c r="X92" s="4">
        <v>3</v>
      </c>
      <c r="Y92" s="12">
        <v>0</v>
      </c>
      <c r="AA92" s="11">
        <f t="shared" si="49"/>
        <v>0.99446599634722366</v>
      </c>
      <c r="AB92" s="11">
        <f t="shared" si="50"/>
        <v>1.8363616912340762E-5</v>
      </c>
      <c r="AC92" s="11">
        <f t="shared" si="51"/>
        <v>0</v>
      </c>
      <c r="AD92" s="11">
        <f t="shared" si="52"/>
        <v>1.1579408868907221E-4</v>
      </c>
      <c r="AE92" s="11">
        <f t="shared" si="53"/>
        <v>0</v>
      </c>
      <c r="AF92" s="11">
        <f t="shared" si="54"/>
        <v>0.20771318820174617</v>
      </c>
      <c r="AG92" s="11">
        <f t="shared" si="55"/>
        <v>1.7921482504344342</v>
      </c>
      <c r="AH92" s="11">
        <f t="shared" si="56"/>
        <v>1.0722996030693524E-3</v>
      </c>
      <c r="AI92" s="11">
        <f t="shared" si="57"/>
        <v>3.1219204943580131E-3</v>
      </c>
      <c r="AJ92" s="11">
        <f t="shared" si="58"/>
        <v>6.7546034978261142E-3</v>
      </c>
      <c r="AK92" s="11">
        <f t="shared" si="59"/>
        <v>9.4653414521458571E-5</v>
      </c>
      <c r="AL92" s="11">
        <f t="shared" si="60"/>
        <v>0</v>
      </c>
      <c r="AM92" s="11">
        <f t="shared" si="61"/>
        <v>3.0055050696987808</v>
      </c>
      <c r="AN92" s="11">
        <f t="shared" si="62"/>
        <v>0.89613621014493994</v>
      </c>
      <c r="AO92" s="8">
        <f t="shared" si="63"/>
        <v>0</v>
      </c>
      <c r="AQ92">
        <f t="shared" si="64"/>
        <v>40.738</v>
      </c>
      <c r="AR92">
        <f t="shared" si="65"/>
        <v>1E-3</v>
      </c>
      <c r="AS92">
        <f t="shared" si="66"/>
        <v>0</v>
      </c>
      <c r="AT92">
        <f t="shared" si="67"/>
        <v>6.0000000000000001E-3</v>
      </c>
      <c r="AU92">
        <f t="shared" si="68"/>
        <v>0</v>
      </c>
      <c r="AV92">
        <f t="shared" si="69"/>
        <v>10.175000000000001</v>
      </c>
      <c r="AW92">
        <f t="shared" si="70"/>
        <v>49.25</v>
      </c>
      <c r="AX92">
        <f t="shared" si="71"/>
        <v>4.1000000000000002E-2</v>
      </c>
      <c r="AY92">
        <f t="shared" si="72"/>
        <v>0.151</v>
      </c>
      <c r="AZ92">
        <f t="shared" si="73"/>
        <v>0.34399999999999997</v>
      </c>
      <c r="BA92">
        <f t="shared" si="74"/>
        <v>2E-3</v>
      </c>
      <c r="BB92">
        <f t="shared" si="75"/>
        <v>0</v>
      </c>
      <c r="BC92">
        <f t="shared" si="76"/>
        <v>100.70799999999998</v>
      </c>
      <c r="BE92">
        <f t="shared" si="77"/>
        <v>0.67806258322237023</v>
      </c>
      <c r="BF92">
        <f t="shared" si="78"/>
        <v>1.2520972629153833E-5</v>
      </c>
      <c r="BG92">
        <f t="shared" si="79"/>
        <v>0</v>
      </c>
      <c r="BH92">
        <f t="shared" si="80"/>
        <v>7.895256266859661E-5</v>
      </c>
      <c r="BI92">
        <f t="shared" si="81"/>
        <v>0.14162630143087804</v>
      </c>
      <c r="BJ92">
        <f t="shared" si="82"/>
        <v>0</v>
      </c>
      <c r="BK92">
        <f t="shared" si="83"/>
        <v>1.2219509532457995</v>
      </c>
      <c r="BL92">
        <f t="shared" si="84"/>
        <v>7.3113232781833683E-4</v>
      </c>
      <c r="BM92">
        <f t="shared" si="85"/>
        <v>2.1286373619557528E-3</v>
      </c>
      <c r="BN92">
        <f t="shared" si="86"/>
        <v>4.6055309213203941E-3</v>
      </c>
      <c r="BO92">
        <f t="shared" si="87"/>
        <v>6.453809280255054E-5</v>
      </c>
      <c r="BP92">
        <f t="shared" si="88"/>
        <v>0</v>
      </c>
      <c r="BQ92">
        <f t="shared" si="89"/>
        <v>2.0492611501382423</v>
      </c>
      <c r="BR92">
        <f t="shared" si="90"/>
        <v>1.4666286283210073</v>
      </c>
    </row>
    <row r="93" spans="1:70">
      <c r="A93" t="s">
        <v>172</v>
      </c>
      <c r="B93">
        <v>647</v>
      </c>
      <c r="C93" s="1">
        <v>40.738999999999997</v>
      </c>
      <c r="D93" s="1">
        <v>0</v>
      </c>
      <c r="E93" s="1">
        <v>0</v>
      </c>
      <c r="F93" s="1">
        <v>3.0000000000000001E-3</v>
      </c>
      <c r="G93" s="1">
        <v>10.148999999999999</v>
      </c>
      <c r="H93" s="1">
        <v>49.296999999999997</v>
      </c>
      <c r="I93" s="1">
        <v>4.1000000000000002E-2</v>
      </c>
      <c r="J93" s="1">
        <v>0.158</v>
      </c>
      <c r="K93" s="1">
        <v>0.35</v>
      </c>
      <c r="L93" s="1">
        <v>0</v>
      </c>
      <c r="N93">
        <f t="shared" si="48"/>
        <v>100.73699999999998</v>
      </c>
      <c r="P93" s="1">
        <v>71.945999999999998</v>
      </c>
      <c r="Q93" s="1">
        <v>86.128</v>
      </c>
      <c r="R93" s="1">
        <v>10.997</v>
      </c>
      <c r="S93" s="19">
        <f t="shared" si="91"/>
        <v>5.0000000000039799</v>
      </c>
      <c r="T93" s="19">
        <f>SUM(S$4:S93)</f>
        <v>201.21221023831009</v>
      </c>
      <c r="W93" s="4">
        <v>8</v>
      </c>
      <c r="X93" s="4">
        <v>3</v>
      </c>
      <c r="Y93" s="12">
        <v>0</v>
      </c>
      <c r="AA93" s="11">
        <f t="shared" si="49"/>
        <v>0.99416234193253528</v>
      </c>
      <c r="AB93" s="11">
        <f t="shared" si="50"/>
        <v>0</v>
      </c>
      <c r="AC93" s="11">
        <f t="shared" si="51"/>
        <v>0</v>
      </c>
      <c r="AD93" s="11">
        <f t="shared" si="52"/>
        <v>5.7877945082348259E-5</v>
      </c>
      <c r="AE93" s="11">
        <f t="shared" si="53"/>
        <v>0</v>
      </c>
      <c r="AF93" s="11">
        <f t="shared" si="54"/>
        <v>0.20711407631522924</v>
      </c>
      <c r="AG93" s="11">
        <f t="shared" si="55"/>
        <v>1.7932667601036947</v>
      </c>
      <c r="AH93" s="11">
        <f t="shared" si="56"/>
        <v>1.0719458694462493E-3</v>
      </c>
      <c r="AI93" s="11">
        <f t="shared" si="57"/>
        <v>3.265567674091161E-3</v>
      </c>
      <c r="AJ93" s="11">
        <f t="shared" si="58"/>
        <v>6.8701492548437042E-3</v>
      </c>
      <c r="AK93" s="11">
        <f t="shared" si="59"/>
        <v>0</v>
      </c>
      <c r="AL93" s="11">
        <f t="shared" si="60"/>
        <v>0</v>
      </c>
      <c r="AM93" s="11">
        <f t="shared" si="61"/>
        <v>3.0058087190949228</v>
      </c>
      <c r="AN93" s="11">
        <f t="shared" si="62"/>
        <v>0.89646267723399908</v>
      </c>
      <c r="AO93" s="8">
        <f t="shared" si="63"/>
        <v>0</v>
      </c>
      <c r="AQ93">
        <f t="shared" si="64"/>
        <v>40.738999999999997</v>
      </c>
      <c r="AR93">
        <f t="shared" si="65"/>
        <v>0</v>
      </c>
      <c r="AS93">
        <f t="shared" si="66"/>
        <v>0</v>
      </c>
      <c r="AT93">
        <f t="shared" si="67"/>
        <v>3.0000000000000001E-3</v>
      </c>
      <c r="AU93">
        <f t="shared" si="68"/>
        <v>0</v>
      </c>
      <c r="AV93">
        <f t="shared" si="69"/>
        <v>10.148999999999999</v>
      </c>
      <c r="AW93">
        <f t="shared" si="70"/>
        <v>49.296999999999997</v>
      </c>
      <c r="AX93">
        <f t="shared" si="71"/>
        <v>4.1000000000000002E-2</v>
      </c>
      <c r="AY93">
        <f t="shared" si="72"/>
        <v>0.158</v>
      </c>
      <c r="AZ93">
        <f t="shared" si="73"/>
        <v>0.35</v>
      </c>
      <c r="BA93">
        <f t="shared" si="74"/>
        <v>0</v>
      </c>
      <c r="BB93">
        <f t="shared" si="75"/>
        <v>0</v>
      </c>
      <c r="BC93">
        <f t="shared" si="76"/>
        <v>100.73699999999998</v>
      </c>
      <c r="BE93">
        <f t="shared" si="77"/>
        <v>0.67807922769640472</v>
      </c>
      <c r="BF93">
        <f t="shared" si="78"/>
        <v>0</v>
      </c>
      <c r="BG93">
        <f t="shared" si="79"/>
        <v>0</v>
      </c>
      <c r="BH93">
        <f t="shared" si="80"/>
        <v>3.9476281334298305E-5</v>
      </c>
      <c r="BI93">
        <f t="shared" si="81"/>
        <v>0.14126440621346251</v>
      </c>
      <c r="BJ93">
        <f t="shared" si="82"/>
        <v>0</v>
      </c>
      <c r="BK93">
        <f t="shared" si="83"/>
        <v>1.2231170790285923</v>
      </c>
      <c r="BL93">
        <f t="shared" si="84"/>
        <v>7.3113232781833683E-4</v>
      </c>
      <c r="BM93">
        <f t="shared" si="85"/>
        <v>2.2273159151589995E-3</v>
      </c>
      <c r="BN93">
        <f t="shared" si="86"/>
        <v>4.6858599490178432E-3</v>
      </c>
      <c r="BO93">
        <f t="shared" si="87"/>
        <v>0</v>
      </c>
      <c r="BP93">
        <f t="shared" si="88"/>
        <v>0</v>
      </c>
      <c r="BQ93">
        <f t="shared" si="89"/>
        <v>2.0501444974117895</v>
      </c>
      <c r="BR93">
        <f t="shared" si="90"/>
        <v>1.4661448121776854</v>
      </c>
    </row>
    <row r="94" spans="1:70">
      <c r="A94" t="s">
        <v>173</v>
      </c>
      <c r="B94">
        <v>650</v>
      </c>
      <c r="C94" s="1">
        <v>40.771000000000001</v>
      </c>
      <c r="D94" s="1">
        <v>8.0000000000000002E-3</v>
      </c>
      <c r="E94" s="1">
        <v>0</v>
      </c>
      <c r="F94" s="1">
        <v>6.0000000000000001E-3</v>
      </c>
      <c r="G94" s="1">
        <v>10.119</v>
      </c>
      <c r="H94" s="1">
        <v>49.311999999999998</v>
      </c>
      <c r="I94" s="1">
        <v>4.2999999999999997E-2</v>
      </c>
      <c r="J94" s="1">
        <v>0.158</v>
      </c>
      <c r="K94" s="1">
        <v>0.34899999999999998</v>
      </c>
      <c r="L94" s="1">
        <v>0</v>
      </c>
      <c r="N94">
        <f t="shared" si="48"/>
        <v>100.76600000000002</v>
      </c>
      <c r="P94" s="1">
        <v>71.950999999999993</v>
      </c>
      <c r="Q94" s="1">
        <v>86.131</v>
      </c>
      <c r="R94" s="1">
        <v>10.997</v>
      </c>
      <c r="S94" s="19">
        <f t="shared" si="91"/>
        <v>5.8309518948414594</v>
      </c>
      <c r="T94" s="19">
        <f>SUM(S$4:S94)</f>
        <v>207.04316213315155</v>
      </c>
      <c r="W94" s="4">
        <v>8</v>
      </c>
      <c r="X94" s="4">
        <v>3</v>
      </c>
      <c r="Y94" s="12">
        <v>0</v>
      </c>
      <c r="AA94" s="11">
        <f t="shared" si="49"/>
        <v>0.99446877461509864</v>
      </c>
      <c r="AB94" s="11">
        <f t="shared" si="50"/>
        <v>1.4679043746875542E-4</v>
      </c>
      <c r="AC94" s="11">
        <f t="shared" si="51"/>
        <v>0</v>
      </c>
      <c r="AD94" s="11">
        <f t="shared" si="52"/>
        <v>1.1570068832370174E-4</v>
      </c>
      <c r="AE94" s="11">
        <f t="shared" si="53"/>
        <v>0</v>
      </c>
      <c r="AF94" s="11">
        <f t="shared" si="54"/>
        <v>0.20640337925432686</v>
      </c>
      <c r="AG94" s="11">
        <f t="shared" si="55"/>
        <v>1.7929569760674759</v>
      </c>
      <c r="AH94" s="11">
        <f t="shared" si="56"/>
        <v>1.1236997845652252E-3</v>
      </c>
      <c r="AI94" s="11">
        <f t="shared" si="57"/>
        <v>3.2640103853238561E-3</v>
      </c>
      <c r="AJ94" s="11">
        <f t="shared" si="58"/>
        <v>6.8472533706879822E-3</v>
      </c>
      <c r="AK94" s="11">
        <f t="shared" si="59"/>
        <v>0</v>
      </c>
      <c r="AL94" s="11">
        <f t="shared" si="60"/>
        <v>0</v>
      </c>
      <c r="AM94" s="11">
        <f t="shared" si="61"/>
        <v>3.0053265846032708</v>
      </c>
      <c r="AN94" s="11">
        <f t="shared" si="62"/>
        <v>0.89676529360756196</v>
      </c>
      <c r="AO94" s="8">
        <f t="shared" si="63"/>
        <v>0</v>
      </c>
      <c r="AQ94">
        <f t="shared" si="64"/>
        <v>40.771000000000001</v>
      </c>
      <c r="AR94">
        <f t="shared" si="65"/>
        <v>8.0000000000000002E-3</v>
      </c>
      <c r="AS94">
        <f t="shared" si="66"/>
        <v>0</v>
      </c>
      <c r="AT94">
        <f t="shared" si="67"/>
        <v>6.0000000000000001E-3</v>
      </c>
      <c r="AU94">
        <f t="shared" si="68"/>
        <v>0</v>
      </c>
      <c r="AV94">
        <f t="shared" si="69"/>
        <v>10.118999999999998</v>
      </c>
      <c r="AW94">
        <f t="shared" si="70"/>
        <v>49.311999999999998</v>
      </c>
      <c r="AX94">
        <f t="shared" si="71"/>
        <v>4.2999999999999997E-2</v>
      </c>
      <c r="AY94">
        <f t="shared" si="72"/>
        <v>0.158</v>
      </c>
      <c r="AZ94">
        <f t="shared" si="73"/>
        <v>0.34899999999999998</v>
      </c>
      <c r="BA94">
        <f t="shared" si="74"/>
        <v>0</v>
      </c>
      <c r="BB94">
        <f t="shared" si="75"/>
        <v>0</v>
      </c>
      <c r="BC94">
        <f t="shared" si="76"/>
        <v>100.76600000000002</v>
      </c>
      <c r="BE94">
        <f t="shared" si="77"/>
        <v>0.67861185086551268</v>
      </c>
      <c r="BF94">
        <f t="shared" si="78"/>
        <v>1.0016778103323066E-4</v>
      </c>
      <c r="BG94">
        <f t="shared" si="79"/>
        <v>0</v>
      </c>
      <c r="BH94">
        <f t="shared" si="80"/>
        <v>7.895256266859661E-5</v>
      </c>
      <c r="BI94">
        <f t="shared" si="81"/>
        <v>0.14084683480875229</v>
      </c>
      <c r="BJ94">
        <f t="shared" si="82"/>
        <v>0</v>
      </c>
      <c r="BK94">
        <f t="shared" si="83"/>
        <v>1.2234892468316114</v>
      </c>
      <c r="BL94">
        <f t="shared" si="84"/>
        <v>7.6679731941923124E-4</v>
      </c>
      <c r="BM94">
        <f t="shared" si="85"/>
        <v>2.2273159151589995E-3</v>
      </c>
      <c r="BN94">
        <f t="shared" si="86"/>
        <v>4.6724717777349347E-3</v>
      </c>
      <c r="BO94">
        <f t="shared" si="87"/>
        <v>0</v>
      </c>
      <c r="BP94">
        <f t="shared" si="88"/>
        <v>0</v>
      </c>
      <c r="BQ94">
        <f t="shared" si="89"/>
        <v>2.0507936378618914</v>
      </c>
      <c r="BR94">
        <f t="shared" si="90"/>
        <v>1.4654456348599525</v>
      </c>
    </row>
    <row r="95" spans="1:70">
      <c r="A95" t="s">
        <v>174</v>
      </c>
      <c r="B95">
        <v>653</v>
      </c>
      <c r="C95" s="1">
        <v>40.761000000000003</v>
      </c>
      <c r="D95" s="1">
        <v>6.0000000000000001E-3</v>
      </c>
      <c r="E95" s="1">
        <v>0</v>
      </c>
      <c r="F95" s="1">
        <v>5.0000000000000001E-3</v>
      </c>
      <c r="G95" s="1">
        <v>10.194000000000001</v>
      </c>
      <c r="H95" s="1">
        <v>49.432000000000002</v>
      </c>
      <c r="I95" s="1">
        <v>4.1000000000000002E-2</v>
      </c>
      <c r="J95" s="1">
        <v>0.14299999999999999</v>
      </c>
      <c r="K95" s="1">
        <v>0.34</v>
      </c>
      <c r="L95" s="1">
        <v>0</v>
      </c>
      <c r="N95">
        <f t="shared" si="48"/>
        <v>100.92200000000001</v>
      </c>
      <c r="P95" s="1">
        <v>71.954999999999998</v>
      </c>
      <c r="Q95" s="1">
        <v>86.134</v>
      </c>
      <c r="R95" s="1">
        <v>10.997</v>
      </c>
      <c r="S95" s="19">
        <f t="shared" si="91"/>
        <v>5.0000000000039799</v>
      </c>
      <c r="T95" s="19">
        <f>SUM(S$4:S95)</f>
        <v>212.04316213315553</v>
      </c>
      <c r="W95" s="4">
        <v>8</v>
      </c>
      <c r="X95" s="4">
        <v>3</v>
      </c>
      <c r="Y95" s="12">
        <v>0</v>
      </c>
      <c r="AA95" s="11">
        <f t="shared" si="49"/>
        <v>0.99304212440909612</v>
      </c>
      <c r="AB95" s="11">
        <f t="shared" si="50"/>
        <v>1.099618611643674E-4</v>
      </c>
      <c r="AC95" s="11">
        <f t="shared" si="51"/>
        <v>0</v>
      </c>
      <c r="AD95" s="11">
        <f t="shared" si="52"/>
        <v>9.6302541875050609E-5</v>
      </c>
      <c r="AE95" s="11">
        <f t="shared" si="53"/>
        <v>0</v>
      </c>
      <c r="AF95" s="11">
        <f t="shared" si="54"/>
        <v>0.20768584143946567</v>
      </c>
      <c r="AG95" s="11">
        <f t="shared" si="55"/>
        <v>1.7951820092162658</v>
      </c>
      <c r="AH95" s="11">
        <f t="shared" si="56"/>
        <v>1.0701600946604992E-3</v>
      </c>
      <c r="AI95" s="11">
        <f t="shared" si="57"/>
        <v>2.9506217278349907E-3</v>
      </c>
      <c r="AJ95" s="11">
        <f t="shared" si="58"/>
        <v>6.6627411684395833E-3</v>
      </c>
      <c r="AK95" s="11">
        <f t="shared" si="59"/>
        <v>0</v>
      </c>
      <c r="AL95" s="11">
        <f t="shared" si="60"/>
        <v>0</v>
      </c>
      <c r="AM95" s="11">
        <f t="shared" si="61"/>
        <v>3.0067997624588019</v>
      </c>
      <c r="AN95" s="11">
        <f t="shared" si="62"/>
        <v>0.89630576906435944</v>
      </c>
      <c r="AO95" s="8">
        <f t="shared" si="63"/>
        <v>0</v>
      </c>
      <c r="AQ95">
        <f t="shared" si="64"/>
        <v>40.761000000000003</v>
      </c>
      <c r="AR95">
        <f t="shared" si="65"/>
        <v>6.0000000000000001E-3</v>
      </c>
      <c r="AS95">
        <f t="shared" si="66"/>
        <v>0</v>
      </c>
      <c r="AT95">
        <f t="shared" si="67"/>
        <v>5.0000000000000001E-3</v>
      </c>
      <c r="AU95">
        <f t="shared" si="68"/>
        <v>0</v>
      </c>
      <c r="AV95">
        <f t="shared" si="69"/>
        <v>10.194000000000001</v>
      </c>
      <c r="AW95">
        <f t="shared" si="70"/>
        <v>49.432000000000002</v>
      </c>
      <c r="AX95">
        <f t="shared" si="71"/>
        <v>4.1000000000000002E-2</v>
      </c>
      <c r="AY95">
        <f t="shared" si="72"/>
        <v>0.14299999999999999</v>
      </c>
      <c r="AZ95">
        <f t="shared" si="73"/>
        <v>0.34</v>
      </c>
      <c r="BA95">
        <f t="shared" si="74"/>
        <v>0</v>
      </c>
      <c r="BB95">
        <f t="shared" si="75"/>
        <v>0</v>
      </c>
      <c r="BC95">
        <f t="shared" si="76"/>
        <v>100.92200000000001</v>
      </c>
      <c r="BE95">
        <f t="shared" si="77"/>
        <v>0.67844540612516646</v>
      </c>
      <c r="BF95">
        <f t="shared" si="78"/>
        <v>7.5125835774922993E-5</v>
      </c>
      <c r="BG95">
        <f t="shared" si="79"/>
        <v>0</v>
      </c>
      <c r="BH95">
        <f t="shared" si="80"/>
        <v>6.5793802223830508E-5</v>
      </c>
      <c r="BI95">
        <f t="shared" si="81"/>
        <v>0.14189076332052783</v>
      </c>
      <c r="BJ95">
        <f t="shared" si="82"/>
        <v>0</v>
      </c>
      <c r="BK95">
        <f t="shared" si="83"/>
        <v>1.2264665892557636</v>
      </c>
      <c r="BL95">
        <f t="shared" si="84"/>
        <v>7.3113232781833683E-4</v>
      </c>
      <c r="BM95">
        <f t="shared" si="85"/>
        <v>2.0158618725806131E-3</v>
      </c>
      <c r="BN95">
        <f t="shared" si="86"/>
        <v>4.5519782361887629E-3</v>
      </c>
      <c r="BO95">
        <f t="shared" si="87"/>
        <v>0</v>
      </c>
      <c r="BP95">
        <f t="shared" si="88"/>
        <v>0</v>
      </c>
      <c r="BQ95">
        <f t="shared" si="89"/>
        <v>2.0542426507760445</v>
      </c>
      <c r="BR95">
        <f t="shared" si="90"/>
        <v>1.4637023339588944</v>
      </c>
    </row>
    <row r="96" spans="1:70">
      <c r="A96" t="s">
        <v>175</v>
      </c>
      <c r="B96">
        <v>656</v>
      </c>
      <c r="C96" s="1">
        <v>40.720999999999997</v>
      </c>
      <c r="D96" s="1">
        <v>0</v>
      </c>
      <c r="E96" s="1">
        <v>0</v>
      </c>
      <c r="F96" s="1">
        <v>3.0000000000000001E-3</v>
      </c>
      <c r="G96" s="1">
        <v>10.157999999999999</v>
      </c>
      <c r="H96" s="1">
        <v>49.445</v>
      </c>
      <c r="I96" s="1">
        <v>4.2999999999999997E-2</v>
      </c>
      <c r="J96" s="1">
        <v>0.152</v>
      </c>
      <c r="K96" s="1">
        <v>0.34200000000000003</v>
      </c>
      <c r="L96" s="1">
        <v>0</v>
      </c>
      <c r="N96">
        <f t="shared" si="48"/>
        <v>100.864</v>
      </c>
      <c r="P96" s="1">
        <v>71.959999999999994</v>
      </c>
      <c r="Q96" s="1">
        <v>86.138000000000005</v>
      </c>
      <c r="R96" s="1">
        <v>10.997</v>
      </c>
      <c r="S96" s="19">
        <f t="shared" si="91"/>
        <v>6.403124237432352</v>
      </c>
      <c r="T96" s="19">
        <f>SUM(S$4:S96)</f>
        <v>218.4462863705879</v>
      </c>
      <c r="W96" s="4">
        <v>8</v>
      </c>
      <c r="X96" s="4">
        <v>3</v>
      </c>
      <c r="Y96" s="12">
        <v>0</v>
      </c>
      <c r="AA96" s="11">
        <f t="shared" si="49"/>
        <v>0.99261627606707892</v>
      </c>
      <c r="AB96" s="11">
        <f t="shared" si="50"/>
        <v>0</v>
      </c>
      <c r="AC96" s="11">
        <f t="shared" si="51"/>
        <v>0</v>
      </c>
      <c r="AD96" s="11">
        <f t="shared" si="52"/>
        <v>5.7813480666273755E-5</v>
      </c>
      <c r="AE96" s="11">
        <f t="shared" si="53"/>
        <v>0</v>
      </c>
      <c r="AF96" s="11">
        <f t="shared" si="54"/>
        <v>0.20706685427465821</v>
      </c>
      <c r="AG96" s="11">
        <f t="shared" si="55"/>
        <v>1.7966471897160867</v>
      </c>
      <c r="AH96" s="11">
        <f t="shared" si="56"/>
        <v>1.1229837386602529E-3</v>
      </c>
      <c r="AI96" s="11">
        <f t="shared" si="57"/>
        <v>3.1380597090368318E-3</v>
      </c>
      <c r="AJ96" s="11">
        <f t="shared" si="58"/>
        <v>6.7056402064002967E-3</v>
      </c>
      <c r="AK96" s="11">
        <f t="shared" si="59"/>
        <v>0</v>
      </c>
      <c r="AL96" s="11">
        <f t="shared" si="60"/>
        <v>0</v>
      </c>
      <c r="AM96" s="11">
        <f t="shared" si="61"/>
        <v>3.0073548171925872</v>
      </c>
      <c r="AN96" s="11">
        <f t="shared" si="62"/>
        <v>0.896658480337719</v>
      </c>
      <c r="AO96" s="8">
        <f t="shared" si="63"/>
        <v>0</v>
      </c>
      <c r="AQ96">
        <f t="shared" si="64"/>
        <v>40.720999999999997</v>
      </c>
      <c r="AR96">
        <f t="shared" si="65"/>
        <v>0</v>
      </c>
      <c r="AS96">
        <f t="shared" si="66"/>
        <v>0</v>
      </c>
      <c r="AT96">
        <f t="shared" si="67"/>
        <v>3.0000000000000001E-3</v>
      </c>
      <c r="AU96">
        <f t="shared" si="68"/>
        <v>0</v>
      </c>
      <c r="AV96">
        <f t="shared" si="69"/>
        <v>10.157999999999999</v>
      </c>
      <c r="AW96">
        <f t="shared" si="70"/>
        <v>49.445</v>
      </c>
      <c r="AX96">
        <f t="shared" si="71"/>
        <v>4.2999999999999997E-2</v>
      </c>
      <c r="AY96">
        <f t="shared" si="72"/>
        <v>0.152</v>
      </c>
      <c r="AZ96">
        <f t="shared" si="73"/>
        <v>0.34200000000000003</v>
      </c>
      <c r="BA96">
        <f t="shared" si="74"/>
        <v>0</v>
      </c>
      <c r="BB96">
        <f t="shared" si="75"/>
        <v>0</v>
      </c>
      <c r="BC96">
        <f t="shared" si="76"/>
        <v>100.864</v>
      </c>
      <c r="BE96">
        <f t="shared" si="77"/>
        <v>0.6777796271637816</v>
      </c>
      <c r="BF96">
        <f t="shared" si="78"/>
        <v>0</v>
      </c>
      <c r="BG96">
        <f t="shared" si="79"/>
        <v>0</v>
      </c>
      <c r="BH96">
        <f t="shared" si="80"/>
        <v>3.9476281334298305E-5</v>
      </c>
      <c r="BI96">
        <f t="shared" si="81"/>
        <v>0.14138967763487556</v>
      </c>
      <c r="BJ96">
        <f t="shared" si="82"/>
        <v>0</v>
      </c>
      <c r="BK96">
        <f t="shared" si="83"/>
        <v>1.2267891346850468</v>
      </c>
      <c r="BL96">
        <f t="shared" si="84"/>
        <v>7.6679731941923124E-4</v>
      </c>
      <c r="BM96">
        <f t="shared" si="85"/>
        <v>2.1427342981276448E-3</v>
      </c>
      <c r="BN96">
        <f t="shared" si="86"/>
        <v>4.578754578754579E-3</v>
      </c>
      <c r="BO96">
        <f t="shared" si="87"/>
        <v>0</v>
      </c>
      <c r="BP96">
        <f t="shared" si="88"/>
        <v>0</v>
      </c>
      <c r="BQ96">
        <f t="shared" si="89"/>
        <v>2.05348620196134</v>
      </c>
      <c r="BR96">
        <f t="shared" si="90"/>
        <v>1.4645118210778247</v>
      </c>
    </row>
    <row r="97" spans="1:70">
      <c r="A97" t="s">
        <v>176</v>
      </c>
      <c r="B97">
        <v>659</v>
      </c>
      <c r="C97" s="1">
        <v>40.752000000000002</v>
      </c>
      <c r="D97" s="1">
        <v>2E-3</v>
      </c>
      <c r="E97" s="1">
        <v>2E-3</v>
      </c>
      <c r="F97" s="1">
        <v>3.0000000000000001E-3</v>
      </c>
      <c r="G97" s="1">
        <v>10.157</v>
      </c>
      <c r="H97" s="1">
        <v>49.402999999999999</v>
      </c>
      <c r="I97" s="1">
        <v>4.1000000000000002E-2</v>
      </c>
      <c r="J97" s="1">
        <v>0.14499999999999999</v>
      </c>
      <c r="K97" s="1">
        <v>0.35</v>
      </c>
      <c r="L97" s="1">
        <v>3.0000000000000001E-3</v>
      </c>
      <c r="N97">
        <f t="shared" si="48"/>
        <v>100.858</v>
      </c>
      <c r="P97" s="1">
        <v>71.965000000000003</v>
      </c>
      <c r="Q97" s="1">
        <v>86.141999999999996</v>
      </c>
      <c r="R97" s="1">
        <v>10.997</v>
      </c>
      <c r="S97" s="19">
        <f t="shared" si="91"/>
        <v>6.4031242374345707</v>
      </c>
      <c r="T97" s="19">
        <f>SUM(S$4:S97)</f>
        <v>224.84941060802248</v>
      </c>
      <c r="W97" s="4">
        <v>8</v>
      </c>
      <c r="X97" s="4">
        <v>3</v>
      </c>
      <c r="Y97" s="12">
        <v>0</v>
      </c>
      <c r="AA97" s="11">
        <f t="shared" si="49"/>
        <v>0.9933333587149088</v>
      </c>
      <c r="AB97" s="11">
        <f t="shared" si="50"/>
        <v>3.6672800733675726E-5</v>
      </c>
      <c r="AC97" s="11">
        <f t="shared" si="51"/>
        <v>5.7452136198425772E-5</v>
      </c>
      <c r="AD97" s="11">
        <f t="shared" si="52"/>
        <v>5.7811235674631468E-5</v>
      </c>
      <c r="AE97" s="11">
        <f t="shared" si="53"/>
        <v>0</v>
      </c>
      <c r="AF97" s="11">
        <f t="shared" si="54"/>
        <v>0.20703842971431569</v>
      </c>
      <c r="AG97" s="11">
        <f t="shared" si="55"/>
        <v>1.7950513586290828</v>
      </c>
      <c r="AH97" s="11">
        <f t="shared" si="56"/>
        <v>1.0707103578199558E-3</v>
      </c>
      <c r="AI97" s="11">
        <f t="shared" si="57"/>
        <v>2.9934275572010192E-3</v>
      </c>
      <c r="AJ97" s="11">
        <f t="shared" si="58"/>
        <v>6.8622308053019228E-3</v>
      </c>
      <c r="AK97" s="11">
        <f t="shared" si="59"/>
        <v>1.41769694366748E-4</v>
      </c>
      <c r="AL97" s="11">
        <f t="shared" si="60"/>
        <v>0</v>
      </c>
      <c r="AM97" s="11">
        <f t="shared" si="61"/>
        <v>3.006643221645604</v>
      </c>
      <c r="AN97" s="11">
        <f t="shared" si="62"/>
        <v>0.89658883886240359</v>
      </c>
      <c r="AO97" s="8">
        <f t="shared" si="63"/>
        <v>0</v>
      </c>
      <c r="AQ97">
        <f t="shared" si="64"/>
        <v>40.752000000000002</v>
      </c>
      <c r="AR97">
        <f t="shared" si="65"/>
        <v>2E-3</v>
      </c>
      <c r="AS97">
        <f t="shared" si="66"/>
        <v>2E-3</v>
      </c>
      <c r="AT97">
        <f t="shared" si="67"/>
        <v>3.0000000000000001E-3</v>
      </c>
      <c r="AU97">
        <f t="shared" si="68"/>
        <v>0</v>
      </c>
      <c r="AV97">
        <f t="shared" si="69"/>
        <v>10.157</v>
      </c>
      <c r="AW97">
        <f t="shared" si="70"/>
        <v>49.402999999999999</v>
      </c>
      <c r="AX97">
        <f t="shared" si="71"/>
        <v>4.1000000000000002E-2</v>
      </c>
      <c r="AY97">
        <f t="shared" si="72"/>
        <v>0.14499999999999999</v>
      </c>
      <c r="AZ97">
        <f t="shared" si="73"/>
        <v>0.35</v>
      </c>
      <c r="BA97">
        <f t="shared" si="74"/>
        <v>3.0000000000000001E-3</v>
      </c>
      <c r="BB97">
        <f t="shared" si="75"/>
        <v>0</v>
      </c>
      <c r="BC97">
        <f t="shared" si="76"/>
        <v>100.858</v>
      </c>
      <c r="BE97">
        <f t="shared" si="77"/>
        <v>0.67829560585885496</v>
      </c>
      <c r="BF97">
        <f t="shared" si="78"/>
        <v>2.5041945258307666E-5</v>
      </c>
      <c r="BG97">
        <f t="shared" si="79"/>
        <v>3.9231071008238526E-5</v>
      </c>
      <c r="BH97">
        <f t="shared" si="80"/>
        <v>3.9476281334298305E-5</v>
      </c>
      <c r="BI97">
        <f t="shared" si="81"/>
        <v>0.1413757585880519</v>
      </c>
      <c r="BJ97">
        <f t="shared" si="82"/>
        <v>0</v>
      </c>
      <c r="BK97">
        <f t="shared" si="83"/>
        <v>1.2257470648365933</v>
      </c>
      <c r="BL97">
        <f t="shared" si="84"/>
        <v>7.3113232781833683E-4</v>
      </c>
      <c r="BM97">
        <f t="shared" si="85"/>
        <v>2.0440557449243981E-3</v>
      </c>
      <c r="BN97">
        <f t="shared" si="86"/>
        <v>4.6858599490178432E-3</v>
      </c>
      <c r="BO97">
        <f t="shared" si="87"/>
        <v>9.6807139203825818E-5</v>
      </c>
      <c r="BP97">
        <f t="shared" si="88"/>
        <v>0</v>
      </c>
      <c r="BQ97">
        <f t="shared" si="89"/>
        <v>2.053080033742066</v>
      </c>
      <c r="BR97">
        <f t="shared" si="90"/>
        <v>1.4644549516978729</v>
      </c>
    </row>
    <row r="98" spans="1:70">
      <c r="A98" t="s">
        <v>177</v>
      </c>
      <c r="B98">
        <v>662</v>
      </c>
      <c r="C98" s="1">
        <v>40.396000000000001</v>
      </c>
      <c r="D98" s="1">
        <v>4.0000000000000001E-3</v>
      </c>
      <c r="E98" s="1">
        <v>1E-3</v>
      </c>
      <c r="F98" s="1">
        <v>4.0000000000000001E-3</v>
      </c>
      <c r="G98" s="1">
        <v>10.095000000000001</v>
      </c>
      <c r="H98" s="1">
        <v>48.539000000000001</v>
      </c>
      <c r="I98" s="1">
        <v>4.3999999999999997E-2</v>
      </c>
      <c r="J98" s="1">
        <v>0.16400000000000001</v>
      </c>
      <c r="K98" s="1">
        <v>0.34599999999999997</v>
      </c>
      <c r="L98" s="1">
        <v>0</v>
      </c>
      <c r="N98">
        <f t="shared" si="48"/>
        <v>99.592999999999989</v>
      </c>
      <c r="P98" s="1">
        <v>71.97</v>
      </c>
      <c r="Q98" s="1">
        <v>86.144999999999996</v>
      </c>
      <c r="R98" s="1">
        <v>10.997</v>
      </c>
      <c r="S98" s="19">
        <f t="shared" si="91"/>
        <v>5.8309518948414594</v>
      </c>
      <c r="T98" s="19">
        <f>SUM(S$4:S98)</f>
        <v>230.68036250286394</v>
      </c>
      <c r="W98" s="4">
        <v>8</v>
      </c>
      <c r="X98" s="4">
        <v>3</v>
      </c>
      <c r="Y98" s="12">
        <v>0</v>
      </c>
      <c r="AA98" s="11">
        <f t="shared" si="49"/>
        <v>0.99702687412969915</v>
      </c>
      <c r="AB98" s="11">
        <f t="shared" si="50"/>
        <v>7.4267102860347232E-5</v>
      </c>
      <c r="AC98" s="11">
        <f t="shared" si="51"/>
        <v>2.9086977427640702E-5</v>
      </c>
      <c r="AD98" s="11">
        <f t="shared" si="52"/>
        <v>7.8050087993216541E-5</v>
      </c>
      <c r="AE98" s="11">
        <f t="shared" si="53"/>
        <v>0</v>
      </c>
      <c r="AF98" s="11">
        <f t="shared" si="54"/>
        <v>0.20835994979387337</v>
      </c>
      <c r="AG98" s="11">
        <f t="shared" si="55"/>
        <v>1.7858163279797155</v>
      </c>
      <c r="AH98" s="11">
        <f t="shared" si="56"/>
        <v>1.1634915457472959E-3</v>
      </c>
      <c r="AI98" s="11">
        <f t="shared" si="57"/>
        <v>3.4282067557991156E-3</v>
      </c>
      <c r="AJ98" s="11">
        <f t="shared" si="58"/>
        <v>6.8690358616138158E-3</v>
      </c>
      <c r="AK98" s="11">
        <f t="shared" si="59"/>
        <v>0</v>
      </c>
      <c r="AL98" s="11">
        <f t="shared" si="60"/>
        <v>0</v>
      </c>
      <c r="AM98" s="11">
        <f t="shared" si="61"/>
        <v>3.0028452902347293</v>
      </c>
      <c r="AN98" s="11">
        <f t="shared" si="62"/>
        <v>0.89551578157047473</v>
      </c>
      <c r="AO98" s="8">
        <f t="shared" si="63"/>
        <v>0</v>
      </c>
      <c r="AQ98">
        <f t="shared" si="64"/>
        <v>40.396000000000001</v>
      </c>
      <c r="AR98">
        <f t="shared" si="65"/>
        <v>4.0000000000000001E-3</v>
      </c>
      <c r="AS98">
        <f t="shared" si="66"/>
        <v>1E-3</v>
      </c>
      <c r="AT98">
        <f t="shared" si="67"/>
        <v>4.0000000000000001E-3</v>
      </c>
      <c r="AU98">
        <f t="shared" si="68"/>
        <v>0</v>
      </c>
      <c r="AV98">
        <f t="shared" si="69"/>
        <v>10.095000000000001</v>
      </c>
      <c r="AW98">
        <f t="shared" si="70"/>
        <v>48.539000000000001</v>
      </c>
      <c r="AX98">
        <f t="shared" si="71"/>
        <v>4.3999999999999997E-2</v>
      </c>
      <c r="AY98">
        <f t="shared" si="72"/>
        <v>0.16400000000000001</v>
      </c>
      <c r="AZ98">
        <f t="shared" si="73"/>
        <v>0.34599999999999997</v>
      </c>
      <c r="BA98">
        <f t="shared" si="74"/>
        <v>0</v>
      </c>
      <c r="BB98">
        <f t="shared" si="75"/>
        <v>0</v>
      </c>
      <c r="BC98">
        <f t="shared" si="76"/>
        <v>99.592999999999989</v>
      </c>
      <c r="BE98">
        <f t="shared" si="77"/>
        <v>0.67237017310253</v>
      </c>
      <c r="BF98">
        <f t="shared" si="78"/>
        <v>5.0083890516615331E-5</v>
      </c>
      <c r="BG98">
        <f t="shared" si="79"/>
        <v>1.9615535504119263E-5</v>
      </c>
      <c r="BH98">
        <f t="shared" si="80"/>
        <v>5.2635041779064407E-5</v>
      </c>
      <c r="BI98">
        <f t="shared" si="81"/>
        <v>0.14051277768498416</v>
      </c>
      <c r="BJ98">
        <f t="shared" si="82"/>
        <v>0</v>
      </c>
      <c r="BK98">
        <f t="shared" si="83"/>
        <v>1.2043101993826977</v>
      </c>
      <c r="BL98">
        <f t="shared" si="84"/>
        <v>7.8462981521967856E-4</v>
      </c>
      <c r="BM98">
        <f t="shared" si="85"/>
        <v>2.3118975321903541E-3</v>
      </c>
      <c r="BN98">
        <f t="shared" si="86"/>
        <v>4.6323072638862102E-3</v>
      </c>
      <c r="BO98">
        <f t="shared" si="87"/>
        <v>0</v>
      </c>
      <c r="BP98">
        <f t="shared" si="88"/>
        <v>0</v>
      </c>
      <c r="BQ98">
        <f t="shared" si="89"/>
        <v>2.0250443192493082</v>
      </c>
      <c r="BR98">
        <f t="shared" si="90"/>
        <v>1.4828541092611229</v>
      </c>
    </row>
    <row r="99" spans="1:70">
      <c r="A99" t="s">
        <v>178</v>
      </c>
      <c r="B99">
        <v>665</v>
      </c>
      <c r="C99" s="1">
        <v>40.78</v>
      </c>
      <c r="D99" s="1">
        <v>0</v>
      </c>
      <c r="E99" s="1">
        <v>0</v>
      </c>
      <c r="F99" s="1">
        <v>6.0000000000000001E-3</v>
      </c>
      <c r="G99" s="1">
        <v>10.186</v>
      </c>
      <c r="H99" s="1">
        <v>49.472999999999999</v>
      </c>
      <c r="I99" s="1">
        <v>4.3999999999999997E-2</v>
      </c>
      <c r="J99" s="1">
        <v>0.156</v>
      </c>
      <c r="K99" s="1">
        <v>0.34499999999999997</v>
      </c>
      <c r="L99" s="1">
        <v>0</v>
      </c>
      <c r="N99">
        <f t="shared" si="48"/>
        <v>100.99</v>
      </c>
      <c r="P99" s="1">
        <v>71.974999999999994</v>
      </c>
      <c r="Q99" s="1">
        <v>86.147999999999996</v>
      </c>
      <c r="R99" s="1">
        <v>10.997</v>
      </c>
      <c r="S99" s="19">
        <f t="shared" si="91"/>
        <v>5.8309518948414594</v>
      </c>
      <c r="T99" s="19">
        <f>SUM(S$4:S99)</f>
        <v>236.51131439770541</v>
      </c>
      <c r="W99" s="4">
        <v>8</v>
      </c>
      <c r="X99" s="4">
        <v>3</v>
      </c>
      <c r="Y99" s="12">
        <v>0</v>
      </c>
      <c r="AA99" s="11">
        <f t="shared" si="49"/>
        <v>0.99288315894213985</v>
      </c>
      <c r="AB99" s="11">
        <f t="shared" si="50"/>
        <v>0</v>
      </c>
      <c r="AC99" s="11">
        <f t="shared" si="51"/>
        <v>0</v>
      </c>
      <c r="AD99" s="11">
        <f t="shared" si="52"/>
        <v>1.1549071709967449E-4</v>
      </c>
      <c r="AE99" s="11">
        <f t="shared" si="53"/>
        <v>0</v>
      </c>
      <c r="AF99" s="11">
        <f t="shared" si="54"/>
        <v>0.20739296213660091</v>
      </c>
      <c r="AG99" s="11">
        <f t="shared" si="55"/>
        <v>1.7955464019488838</v>
      </c>
      <c r="AH99" s="11">
        <f t="shared" si="56"/>
        <v>1.1477456456717252E-3</v>
      </c>
      <c r="AI99" s="11">
        <f t="shared" si="57"/>
        <v>3.2168453198980207E-3</v>
      </c>
      <c r="AJ99" s="11">
        <f t="shared" si="58"/>
        <v>6.7564909890164958E-3</v>
      </c>
      <c r="AK99" s="11">
        <f t="shared" si="59"/>
        <v>0</v>
      </c>
      <c r="AL99" s="11">
        <f t="shared" si="60"/>
        <v>0</v>
      </c>
      <c r="AM99" s="11">
        <f t="shared" si="61"/>
        <v>3.0070590956993106</v>
      </c>
      <c r="AN99" s="11">
        <f t="shared" si="62"/>
        <v>0.89645569613571707</v>
      </c>
      <c r="AO99" s="8">
        <f t="shared" si="63"/>
        <v>0</v>
      </c>
      <c r="AQ99">
        <f t="shared" si="64"/>
        <v>40.78</v>
      </c>
      <c r="AR99">
        <f t="shared" si="65"/>
        <v>0</v>
      </c>
      <c r="AS99">
        <f t="shared" si="66"/>
        <v>0</v>
      </c>
      <c r="AT99">
        <f t="shared" si="67"/>
        <v>6.0000000000000001E-3</v>
      </c>
      <c r="AU99">
        <f t="shared" si="68"/>
        <v>0</v>
      </c>
      <c r="AV99">
        <f t="shared" si="69"/>
        <v>10.186</v>
      </c>
      <c r="AW99">
        <f t="shared" si="70"/>
        <v>49.472999999999999</v>
      </c>
      <c r="AX99">
        <f t="shared" si="71"/>
        <v>4.3999999999999997E-2</v>
      </c>
      <c r="AY99">
        <f t="shared" si="72"/>
        <v>0.156</v>
      </c>
      <c r="AZ99">
        <f t="shared" si="73"/>
        <v>0.34499999999999997</v>
      </c>
      <c r="BA99">
        <f t="shared" si="74"/>
        <v>0</v>
      </c>
      <c r="BB99">
        <f t="shared" si="75"/>
        <v>0</v>
      </c>
      <c r="BC99">
        <f t="shared" si="76"/>
        <v>100.99</v>
      </c>
      <c r="BE99">
        <f t="shared" si="77"/>
        <v>0.6787616511318243</v>
      </c>
      <c r="BF99">
        <f t="shared" si="78"/>
        <v>0</v>
      </c>
      <c r="BG99">
        <f t="shared" si="79"/>
        <v>0</v>
      </c>
      <c r="BH99">
        <f t="shared" si="80"/>
        <v>7.895256266859661E-5</v>
      </c>
      <c r="BI99">
        <f t="shared" si="81"/>
        <v>0.14177941094593843</v>
      </c>
      <c r="BJ99">
        <f t="shared" si="82"/>
        <v>0</v>
      </c>
      <c r="BK99">
        <f t="shared" si="83"/>
        <v>1.2274838479173489</v>
      </c>
      <c r="BL99">
        <f t="shared" si="84"/>
        <v>7.8462981521967856E-4</v>
      </c>
      <c r="BM99">
        <f t="shared" si="85"/>
        <v>2.1991220428152145E-3</v>
      </c>
      <c r="BN99">
        <f t="shared" si="86"/>
        <v>4.6189190926033026E-3</v>
      </c>
      <c r="BO99">
        <f t="shared" si="87"/>
        <v>0</v>
      </c>
      <c r="BP99">
        <f t="shared" si="88"/>
        <v>0</v>
      </c>
      <c r="BQ99">
        <f t="shared" si="89"/>
        <v>2.0557065335084181</v>
      </c>
      <c r="BR99">
        <f t="shared" si="90"/>
        <v>1.4627861743316273</v>
      </c>
    </row>
    <row r="100" spans="1:70">
      <c r="A100" t="s">
        <v>179</v>
      </c>
      <c r="B100">
        <v>668</v>
      </c>
      <c r="C100" s="1">
        <v>40.776000000000003</v>
      </c>
      <c r="D100" s="1">
        <v>3.0000000000000001E-3</v>
      </c>
      <c r="E100" s="1">
        <v>0</v>
      </c>
      <c r="F100" s="1">
        <v>6.0000000000000001E-3</v>
      </c>
      <c r="G100" s="1">
        <v>10.163</v>
      </c>
      <c r="H100" s="1">
        <v>49.524999999999999</v>
      </c>
      <c r="I100" s="1">
        <v>4.3999999999999997E-2</v>
      </c>
      <c r="J100" s="1">
        <v>0.151</v>
      </c>
      <c r="K100" s="1">
        <v>0.34899999999999998</v>
      </c>
      <c r="L100" s="1">
        <v>3.0000000000000001E-3</v>
      </c>
      <c r="N100">
        <f t="shared" si="48"/>
        <v>101.02000000000001</v>
      </c>
      <c r="P100" s="1">
        <v>71.978999999999999</v>
      </c>
      <c r="Q100" s="1">
        <v>86.150999999999996</v>
      </c>
      <c r="R100" s="1">
        <v>10.997</v>
      </c>
      <c r="S100" s="19">
        <f t="shared" si="91"/>
        <v>5.0000000000039799</v>
      </c>
      <c r="T100" s="19">
        <f>SUM(S$4:S100)</f>
        <v>241.51131439770938</v>
      </c>
      <c r="W100" s="4">
        <v>8</v>
      </c>
      <c r="X100" s="4">
        <v>3</v>
      </c>
      <c r="Y100" s="12">
        <v>0</v>
      </c>
      <c r="AA100" s="11">
        <f t="shared" si="49"/>
        <v>0.99244334768498166</v>
      </c>
      <c r="AB100" s="11">
        <f t="shared" si="50"/>
        <v>5.4927565334046149E-5</v>
      </c>
      <c r="AC100" s="11">
        <f t="shared" si="51"/>
        <v>0</v>
      </c>
      <c r="AD100" s="11">
        <f t="shared" si="52"/>
        <v>1.1545088316254832E-4</v>
      </c>
      <c r="AE100" s="11">
        <f t="shared" si="53"/>
        <v>0</v>
      </c>
      <c r="AF100" s="11">
        <f t="shared" si="54"/>
        <v>0.20685329813560513</v>
      </c>
      <c r="AG100" s="11">
        <f t="shared" si="55"/>
        <v>1.7968137085552798</v>
      </c>
      <c r="AH100" s="11">
        <f t="shared" si="56"/>
        <v>1.147349776384265E-3</v>
      </c>
      <c r="AI100" s="11">
        <f t="shared" si="57"/>
        <v>3.1126673418079816E-3</v>
      </c>
      <c r="AJ100" s="11">
        <f t="shared" si="58"/>
        <v>6.832469714198942E-3</v>
      </c>
      <c r="AK100" s="11">
        <f t="shared" si="59"/>
        <v>1.4155930269717373E-4</v>
      </c>
      <c r="AL100" s="11">
        <f t="shared" si="60"/>
        <v>0</v>
      </c>
      <c r="AM100" s="11">
        <f t="shared" si="61"/>
        <v>3.0075147789594516</v>
      </c>
      <c r="AN100" s="11">
        <f t="shared" si="62"/>
        <v>0.89676263698266445</v>
      </c>
      <c r="AO100" s="8">
        <f t="shared" si="63"/>
        <v>0</v>
      </c>
      <c r="AQ100">
        <f t="shared" si="64"/>
        <v>40.776000000000003</v>
      </c>
      <c r="AR100">
        <f t="shared" si="65"/>
        <v>3.0000000000000001E-3</v>
      </c>
      <c r="AS100">
        <f t="shared" si="66"/>
        <v>0</v>
      </c>
      <c r="AT100">
        <f t="shared" si="67"/>
        <v>6.0000000000000001E-3</v>
      </c>
      <c r="AU100">
        <f t="shared" si="68"/>
        <v>0</v>
      </c>
      <c r="AV100">
        <f t="shared" si="69"/>
        <v>10.163</v>
      </c>
      <c r="AW100">
        <f t="shared" si="70"/>
        <v>49.524999999999999</v>
      </c>
      <c r="AX100">
        <f t="shared" si="71"/>
        <v>4.3999999999999997E-2</v>
      </c>
      <c r="AY100">
        <f t="shared" si="72"/>
        <v>0.151</v>
      </c>
      <c r="AZ100">
        <f t="shared" si="73"/>
        <v>0.34899999999999998</v>
      </c>
      <c r="BA100">
        <f t="shared" si="74"/>
        <v>3.0000000000000001E-3</v>
      </c>
      <c r="BB100">
        <f t="shared" si="75"/>
        <v>0</v>
      </c>
      <c r="BC100">
        <f t="shared" si="76"/>
        <v>101.02000000000001</v>
      </c>
      <c r="BE100">
        <f t="shared" si="77"/>
        <v>0.67869507323568579</v>
      </c>
      <c r="BF100">
        <f t="shared" si="78"/>
        <v>3.7562917887461497E-5</v>
      </c>
      <c r="BG100">
        <f t="shared" si="79"/>
        <v>0</v>
      </c>
      <c r="BH100">
        <f t="shared" si="80"/>
        <v>7.895256266859661E-5</v>
      </c>
      <c r="BI100">
        <f t="shared" si="81"/>
        <v>0.14145927286899396</v>
      </c>
      <c r="BJ100">
        <f t="shared" si="82"/>
        <v>0</v>
      </c>
      <c r="BK100">
        <f t="shared" si="83"/>
        <v>1.2287740296344816</v>
      </c>
      <c r="BL100">
        <f t="shared" si="84"/>
        <v>7.8462981521967856E-4</v>
      </c>
      <c r="BM100">
        <f t="shared" si="85"/>
        <v>2.1286373619557528E-3</v>
      </c>
      <c r="BN100">
        <f t="shared" si="86"/>
        <v>4.6724717777349347E-3</v>
      </c>
      <c r="BO100">
        <f t="shared" si="87"/>
        <v>9.6807139203825818E-5</v>
      </c>
      <c r="BP100">
        <f t="shared" si="88"/>
        <v>0</v>
      </c>
      <c r="BQ100">
        <f t="shared" si="89"/>
        <v>2.0567274373138318</v>
      </c>
      <c r="BR100">
        <f t="shared" si="90"/>
        <v>1.4622816443229767</v>
      </c>
    </row>
    <row r="101" spans="1:70">
      <c r="A101" t="s">
        <v>180</v>
      </c>
      <c r="B101">
        <v>671</v>
      </c>
      <c r="C101" s="1">
        <v>40.762</v>
      </c>
      <c r="D101" s="1">
        <v>2E-3</v>
      </c>
      <c r="E101" s="1">
        <v>1E-3</v>
      </c>
      <c r="F101" s="1">
        <v>5.0000000000000001E-3</v>
      </c>
      <c r="G101" s="1">
        <v>10.208</v>
      </c>
      <c r="H101" s="1">
        <v>49.493000000000002</v>
      </c>
      <c r="I101" s="1">
        <v>4.2000000000000003E-2</v>
      </c>
      <c r="J101" s="1">
        <v>0.14699999999999999</v>
      </c>
      <c r="K101" s="1">
        <v>0.35099999999999998</v>
      </c>
      <c r="L101" s="1">
        <v>0</v>
      </c>
      <c r="N101">
        <f t="shared" si="48"/>
        <v>101.01100000000001</v>
      </c>
      <c r="P101" s="1">
        <v>71.983999999999995</v>
      </c>
      <c r="Q101" s="1">
        <v>86.155000000000001</v>
      </c>
      <c r="R101" s="1">
        <v>10.997</v>
      </c>
      <c r="S101" s="19">
        <f t="shared" si="91"/>
        <v>6.403124237432352</v>
      </c>
      <c r="T101" s="19">
        <f>SUM(S$4:S101)</f>
        <v>247.91443863514175</v>
      </c>
      <c r="W101" s="4">
        <v>8</v>
      </c>
      <c r="X101" s="4">
        <v>3</v>
      </c>
      <c r="Y101" s="12">
        <v>0</v>
      </c>
      <c r="AA101" s="11">
        <f t="shared" si="49"/>
        <v>0.99237929249695633</v>
      </c>
      <c r="AB101" s="11">
        <f t="shared" si="50"/>
        <v>3.6628589463830709E-5</v>
      </c>
      <c r="AC101" s="11">
        <f t="shared" si="51"/>
        <v>2.869143709413793E-5</v>
      </c>
      <c r="AD101" s="11">
        <f t="shared" si="52"/>
        <v>9.6235901247394655E-5</v>
      </c>
      <c r="AE101" s="11">
        <f t="shared" si="53"/>
        <v>0</v>
      </c>
      <c r="AF101" s="11">
        <f t="shared" si="54"/>
        <v>0.20782715381810341</v>
      </c>
      <c r="AG101" s="11">
        <f t="shared" si="55"/>
        <v>1.796153511655963</v>
      </c>
      <c r="AH101" s="11">
        <f t="shared" si="56"/>
        <v>1.0955029557091515E-3</v>
      </c>
      <c r="AI101" s="11">
        <f t="shared" si="57"/>
        <v>3.0310576800065304E-3</v>
      </c>
      <c r="AJ101" s="11">
        <f t="shared" si="58"/>
        <v>6.8735407098644338E-3</v>
      </c>
      <c r="AK101" s="11">
        <f t="shared" si="59"/>
        <v>0</v>
      </c>
      <c r="AL101" s="11">
        <f t="shared" si="60"/>
        <v>0</v>
      </c>
      <c r="AM101" s="11">
        <f t="shared" si="61"/>
        <v>3.0075216152444084</v>
      </c>
      <c r="AN101" s="11">
        <f t="shared" si="62"/>
        <v>0.89629283485679778</v>
      </c>
      <c r="AO101" s="8">
        <f t="shared" si="63"/>
        <v>0</v>
      </c>
      <c r="AQ101">
        <f t="shared" si="64"/>
        <v>40.762</v>
      </c>
      <c r="AR101">
        <f t="shared" si="65"/>
        <v>2E-3</v>
      </c>
      <c r="AS101">
        <f t="shared" si="66"/>
        <v>1E-3</v>
      </c>
      <c r="AT101">
        <f t="shared" si="67"/>
        <v>5.0000000000000001E-3</v>
      </c>
      <c r="AU101">
        <f t="shared" si="68"/>
        <v>0</v>
      </c>
      <c r="AV101">
        <f t="shared" si="69"/>
        <v>10.208</v>
      </c>
      <c r="AW101">
        <f t="shared" si="70"/>
        <v>49.493000000000002</v>
      </c>
      <c r="AX101">
        <f t="shared" si="71"/>
        <v>4.2000000000000003E-2</v>
      </c>
      <c r="AY101">
        <f t="shared" si="72"/>
        <v>0.14699999999999999</v>
      </c>
      <c r="AZ101">
        <f t="shared" si="73"/>
        <v>0.35099999999999998</v>
      </c>
      <c r="BA101">
        <f t="shared" si="74"/>
        <v>0</v>
      </c>
      <c r="BB101">
        <f t="shared" si="75"/>
        <v>0</v>
      </c>
      <c r="BC101">
        <f t="shared" si="76"/>
        <v>101.01100000000001</v>
      </c>
      <c r="BE101">
        <f t="shared" si="77"/>
        <v>0.67846205059920106</v>
      </c>
      <c r="BF101">
        <f t="shared" si="78"/>
        <v>2.5041945258307666E-5</v>
      </c>
      <c r="BG101">
        <f t="shared" si="79"/>
        <v>1.9615535504119263E-5</v>
      </c>
      <c r="BH101">
        <f t="shared" si="80"/>
        <v>6.5793802223830508E-5</v>
      </c>
      <c r="BI101">
        <f t="shared" si="81"/>
        <v>0.14208562997605925</v>
      </c>
      <c r="BJ101">
        <f t="shared" si="82"/>
        <v>0</v>
      </c>
      <c r="BK101">
        <f t="shared" si="83"/>
        <v>1.2279800716547078</v>
      </c>
      <c r="BL101">
        <f t="shared" si="84"/>
        <v>7.4896482361878414E-4</v>
      </c>
      <c r="BM101">
        <f t="shared" si="85"/>
        <v>2.0722496172681827E-3</v>
      </c>
      <c r="BN101">
        <f t="shared" si="86"/>
        <v>4.6992481203007516E-3</v>
      </c>
      <c r="BO101">
        <f t="shared" si="87"/>
        <v>0</v>
      </c>
      <c r="BP101">
        <f t="shared" si="88"/>
        <v>0</v>
      </c>
      <c r="BQ101">
        <f t="shared" si="89"/>
        <v>2.0561586660741424</v>
      </c>
      <c r="BR101">
        <f t="shared" si="90"/>
        <v>1.4626894630591516</v>
      </c>
    </row>
    <row r="102" spans="1:70">
      <c r="A102" t="s">
        <v>181</v>
      </c>
      <c r="B102">
        <v>674</v>
      </c>
      <c r="C102" s="1">
        <v>40.658000000000001</v>
      </c>
      <c r="D102" s="1">
        <v>3.0000000000000001E-3</v>
      </c>
      <c r="E102" s="1">
        <v>0</v>
      </c>
      <c r="F102" s="1">
        <v>1E-3</v>
      </c>
      <c r="G102" s="1">
        <v>10.199999999999999</v>
      </c>
      <c r="H102" s="1">
        <v>49.537999999999997</v>
      </c>
      <c r="I102" s="1">
        <v>4.2999999999999997E-2</v>
      </c>
      <c r="J102" s="1">
        <v>0.156</v>
      </c>
      <c r="K102" s="1">
        <v>0.35</v>
      </c>
      <c r="L102" s="1">
        <v>0</v>
      </c>
      <c r="N102">
        <f t="shared" si="48"/>
        <v>100.949</v>
      </c>
      <c r="P102" s="1">
        <v>71.989999999999995</v>
      </c>
      <c r="Q102" s="1">
        <v>86.159000000000006</v>
      </c>
      <c r="R102" s="1">
        <v>10.997</v>
      </c>
      <c r="S102" s="19">
        <f t="shared" si="91"/>
        <v>7.2111025509308799</v>
      </c>
      <c r="T102" s="19">
        <f>SUM(S$4:S102)</f>
        <v>255.12554118607264</v>
      </c>
      <c r="W102" s="4">
        <v>8</v>
      </c>
      <c r="X102" s="4">
        <v>3</v>
      </c>
      <c r="Y102" s="12">
        <v>0</v>
      </c>
      <c r="AA102" s="11">
        <f t="shared" si="49"/>
        <v>0.99072003983423873</v>
      </c>
      <c r="AB102" s="11">
        <f t="shared" si="50"/>
        <v>5.4991324639328687E-5</v>
      </c>
      <c r="AC102" s="11">
        <f t="shared" si="51"/>
        <v>0</v>
      </c>
      <c r="AD102" s="11">
        <f t="shared" si="52"/>
        <v>1.9264149543367436E-5</v>
      </c>
      <c r="AE102" s="11">
        <f t="shared" si="53"/>
        <v>0</v>
      </c>
      <c r="AF102" s="11">
        <f t="shared" si="54"/>
        <v>0.20784736727342193</v>
      </c>
      <c r="AG102" s="11">
        <f t="shared" si="55"/>
        <v>1.7993716296193254</v>
      </c>
      <c r="AH102" s="11">
        <f t="shared" si="56"/>
        <v>1.1225752070454936E-3</v>
      </c>
      <c r="AI102" s="11">
        <f t="shared" si="57"/>
        <v>3.2194685870855218E-3</v>
      </c>
      <c r="AJ102" s="11">
        <f t="shared" si="58"/>
        <v>6.8600007710498583E-3</v>
      </c>
      <c r="AK102" s="11">
        <f t="shared" si="59"/>
        <v>0</v>
      </c>
      <c r="AL102" s="11">
        <f t="shared" si="60"/>
        <v>0</v>
      </c>
      <c r="AM102" s="11">
        <f t="shared" si="61"/>
        <v>3.0092153367663501</v>
      </c>
      <c r="AN102" s="11">
        <f t="shared" si="62"/>
        <v>0.89645007963995071</v>
      </c>
      <c r="AO102" s="8">
        <f t="shared" si="63"/>
        <v>0</v>
      </c>
      <c r="AQ102">
        <f t="shared" si="64"/>
        <v>40.658000000000001</v>
      </c>
      <c r="AR102">
        <f t="shared" si="65"/>
        <v>3.0000000000000001E-3</v>
      </c>
      <c r="AS102">
        <f t="shared" si="66"/>
        <v>0</v>
      </c>
      <c r="AT102">
        <f t="shared" si="67"/>
        <v>1E-3</v>
      </c>
      <c r="AU102">
        <f t="shared" si="68"/>
        <v>0</v>
      </c>
      <c r="AV102">
        <f t="shared" si="69"/>
        <v>10.199999999999999</v>
      </c>
      <c r="AW102">
        <f t="shared" si="70"/>
        <v>49.537999999999997</v>
      </c>
      <c r="AX102">
        <f t="shared" si="71"/>
        <v>4.2999999999999997E-2</v>
      </c>
      <c r="AY102">
        <f t="shared" si="72"/>
        <v>0.156</v>
      </c>
      <c r="AZ102">
        <f t="shared" si="73"/>
        <v>0.35</v>
      </c>
      <c r="BA102">
        <f t="shared" si="74"/>
        <v>0</v>
      </c>
      <c r="BB102">
        <f t="shared" si="75"/>
        <v>0</v>
      </c>
      <c r="BC102">
        <f t="shared" si="76"/>
        <v>100.949</v>
      </c>
      <c r="BE102">
        <f t="shared" si="77"/>
        <v>0.67673102529960061</v>
      </c>
      <c r="BF102">
        <f t="shared" si="78"/>
        <v>3.7562917887461497E-5</v>
      </c>
      <c r="BG102">
        <f t="shared" si="79"/>
        <v>0</v>
      </c>
      <c r="BH102">
        <f t="shared" si="80"/>
        <v>1.3158760444766102E-5</v>
      </c>
      <c r="BI102">
        <f t="shared" si="81"/>
        <v>0.14197427760146986</v>
      </c>
      <c r="BJ102">
        <f t="shared" si="82"/>
        <v>0</v>
      </c>
      <c r="BK102">
        <f t="shared" si="83"/>
        <v>1.2290965750637646</v>
      </c>
      <c r="BL102">
        <f t="shared" si="84"/>
        <v>7.6679731941923124E-4</v>
      </c>
      <c r="BM102">
        <f t="shared" si="85"/>
        <v>2.1991220428152145E-3</v>
      </c>
      <c r="BN102">
        <f t="shared" si="86"/>
        <v>4.6858599490178432E-3</v>
      </c>
      <c r="BO102">
        <f t="shared" si="87"/>
        <v>0</v>
      </c>
      <c r="BP102">
        <f t="shared" si="88"/>
        <v>0</v>
      </c>
      <c r="BQ102">
        <f t="shared" si="89"/>
        <v>2.0555043789544198</v>
      </c>
      <c r="BR102">
        <f t="shared" si="90"/>
        <v>1.4639790445482084</v>
      </c>
    </row>
    <row r="103" spans="1:70">
      <c r="A103" t="s">
        <v>182</v>
      </c>
      <c r="B103">
        <v>677</v>
      </c>
      <c r="C103" s="1">
        <v>40.76</v>
      </c>
      <c r="D103" s="1">
        <v>4.0000000000000001E-3</v>
      </c>
      <c r="E103" s="1">
        <v>0</v>
      </c>
      <c r="F103" s="1">
        <v>4.0000000000000001E-3</v>
      </c>
      <c r="G103" s="1">
        <v>10.228</v>
      </c>
      <c r="H103" s="1">
        <v>49.530999999999999</v>
      </c>
      <c r="I103" s="1">
        <v>4.1000000000000002E-2</v>
      </c>
      <c r="J103" s="1">
        <v>0.154</v>
      </c>
      <c r="K103" s="1">
        <v>0.35499999999999998</v>
      </c>
      <c r="L103" s="1">
        <v>0</v>
      </c>
      <c r="N103">
        <f t="shared" si="48"/>
        <v>101.07699999999998</v>
      </c>
      <c r="P103" s="1">
        <v>71.994</v>
      </c>
      <c r="Q103" s="1">
        <v>86.162000000000006</v>
      </c>
      <c r="R103" s="1">
        <v>10.997</v>
      </c>
      <c r="S103" s="19">
        <f t="shared" si="91"/>
        <v>5.0000000000039799</v>
      </c>
      <c r="T103" s="19">
        <f>SUM(S$4:S103)</f>
        <v>260.12554118607665</v>
      </c>
      <c r="W103" s="4">
        <v>8</v>
      </c>
      <c r="X103" s="4">
        <v>3</v>
      </c>
      <c r="Y103" s="12">
        <v>0</v>
      </c>
      <c r="AA103" s="11">
        <f t="shared" si="49"/>
        <v>0.99186274061567603</v>
      </c>
      <c r="AB103" s="11">
        <f t="shared" si="50"/>
        <v>7.3222639894578336E-5</v>
      </c>
      <c r="AC103" s="11">
        <f t="shared" si="51"/>
        <v>0</v>
      </c>
      <c r="AD103" s="11">
        <f t="shared" si="52"/>
        <v>7.6952422630704553E-5</v>
      </c>
      <c r="AE103" s="11">
        <f t="shared" si="53"/>
        <v>0</v>
      </c>
      <c r="AF103" s="11">
        <f t="shared" si="54"/>
        <v>0.20813616109830671</v>
      </c>
      <c r="AG103" s="11">
        <f t="shared" si="55"/>
        <v>1.7966850777595118</v>
      </c>
      <c r="AH103" s="11">
        <f t="shared" si="56"/>
        <v>1.0689153458908409E-3</v>
      </c>
      <c r="AI103" s="11">
        <f t="shared" si="57"/>
        <v>3.1738966366977807E-3</v>
      </c>
      <c r="AJ103" s="11">
        <f t="shared" si="58"/>
        <v>6.9485940145042075E-3</v>
      </c>
      <c r="AK103" s="11">
        <f t="shared" si="59"/>
        <v>0</v>
      </c>
      <c r="AL103" s="11">
        <f t="shared" si="60"/>
        <v>0</v>
      </c>
      <c r="AM103" s="11">
        <f t="shared" si="61"/>
        <v>3.0080255605331128</v>
      </c>
      <c r="AN103" s="11">
        <f t="shared" si="62"/>
        <v>0.89618218469349142</v>
      </c>
      <c r="AO103" s="8">
        <f t="shared" si="63"/>
        <v>0</v>
      </c>
      <c r="AQ103">
        <f t="shared" si="64"/>
        <v>40.76</v>
      </c>
      <c r="AR103">
        <f t="shared" si="65"/>
        <v>4.0000000000000001E-3</v>
      </c>
      <c r="AS103">
        <f t="shared" si="66"/>
        <v>0</v>
      </c>
      <c r="AT103">
        <f t="shared" si="67"/>
        <v>4.0000000000000001E-3</v>
      </c>
      <c r="AU103">
        <f t="shared" si="68"/>
        <v>0</v>
      </c>
      <c r="AV103">
        <f t="shared" si="69"/>
        <v>10.228</v>
      </c>
      <c r="AW103">
        <f t="shared" si="70"/>
        <v>49.530999999999999</v>
      </c>
      <c r="AX103">
        <f t="shared" si="71"/>
        <v>4.1000000000000002E-2</v>
      </c>
      <c r="AY103">
        <f t="shared" si="72"/>
        <v>0.154</v>
      </c>
      <c r="AZ103">
        <f t="shared" si="73"/>
        <v>0.35499999999999998</v>
      </c>
      <c r="BA103">
        <f t="shared" si="74"/>
        <v>0</v>
      </c>
      <c r="BB103">
        <f t="shared" si="75"/>
        <v>0</v>
      </c>
      <c r="BC103">
        <f t="shared" si="76"/>
        <v>101.07699999999998</v>
      </c>
      <c r="BE103">
        <f t="shared" si="77"/>
        <v>0.67842876165113186</v>
      </c>
      <c r="BF103">
        <f t="shared" si="78"/>
        <v>5.0083890516615331E-5</v>
      </c>
      <c r="BG103">
        <f t="shared" si="79"/>
        <v>0</v>
      </c>
      <c r="BH103">
        <f t="shared" si="80"/>
        <v>5.2635041779064407E-5</v>
      </c>
      <c r="BI103">
        <f t="shared" si="81"/>
        <v>0.14236401091253273</v>
      </c>
      <c r="BJ103">
        <f t="shared" si="82"/>
        <v>0</v>
      </c>
      <c r="BK103">
        <f t="shared" si="83"/>
        <v>1.2289228967556891</v>
      </c>
      <c r="BL103">
        <f t="shared" si="84"/>
        <v>7.3113232781833683E-4</v>
      </c>
      <c r="BM103">
        <f t="shared" si="85"/>
        <v>2.1709281704714299E-3</v>
      </c>
      <c r="BN103">
        <f t="shared" si="86"/>
        <v>4.7528008054323837E-3</v>
      </c>
      <c r="BO103">
        <f t="shared" si="87"/>
        <v>0</v>
      </c>
      <c r="BP103">
        <f t="shared" si="88"/>
        <v>0</v>
      </c>
      <c r="BQ103">
        <f t="shared" si="89"/>
        <v>2.0574732495553723</v>
      </c>
      <c r="BR103">
        <f t="shared" si="90"/>
        <v>1.4619998394550984</v>
      </c>
    </row>
    <row r="104" spans="1:70">
      <c r="A104" t="s">
        <v>183</v>
      </c>
      <c r="B104">
        <v>680</v>
      </c>
      <c r="C104" s="1">
        <v>40.756</v>
      </c>
      <c r="D104" s="1">
        <v>1E-3</v>
      </c>
      <c r="E104" s="1">
        <v>0</v>
      </c>
      <c r="F104" s="1">
        <v>3.0000000000000001E-3</v>
      </c>
      <c r="G104" s="1">
        <v>10.151</v>
      </c>
      <c r="H104" s="1">
        <v>49.46</v>
      </c>
      <c r="I104" s="1">
        <v>4.2000000000000003E-2</v>
      </c>
      <c r="J104" s="1">
        <v>0.156</v>
      </c>
      <c r="K104" s="1">
        <v>0.35299999999999998</v>
      </c>
      <c r="L104" s="1">
        <v>0</v>
      </c>
      <c r="N104">
        <f t="shared" si="48"/>
        <v>100.92200000000001</v>
      </c>
      <c r="P104" s="1">
        <v>71.998999999999995</v>
      </c>
      <c r="Q104" s="1">
        <v>86.165000000000006</v>
      </c>
      <c r="R104" s="1">
        <v>10.997</v>
      </c>
      <c r="S104" s="19">
        <f t="shared" si="91"/>
        <v>5.8309518948414594</v>
      </c>
      <c r="T104" s="19">
        <f>SUM(S$4:S104)</f>
        <v>265.95649308091811</v>
      </c>
      <c r="W104" s="4">
        <v>8</v>
      </c>
      <c r="X104" s="4">
        <v>3</v>
      </c>
      <c r="Y104" s="12">
        <v>0</v>
      </c>
      <c r="AA104" s="11">
        <f t="shared" si="49"/>
        <v>0.99286937382693907</v>
      </c>
      <c r="AB104" s="11">
        <f t="shared" si="50"/>
        <v>1.8326036668491842E-5</v>
      </c>
      <c r="AC104" s="11">
        <f t="shared" si="51"/>
        <v>0</v>
      </c>
      <c r="AD104" s="11">
        <f t="shared" si="52"/>
        <v>5.7778560875022141E-5</v>
      </c>
      <c r="AE104" s="11">
        <f t="shared" si="53"/>
        <v>0</v>
      </c>
      <c r="AF104" s="11">
        <f t="shared" si="54"/>
        <v>0.2067991782137287</v>
      </c>
      <c r="AG104" s="11">
        <f t="shared" si="55"/>
        <v>1.7961067157983486</v>
      </c>
      <c r="AH104" s="11">
        <f t="shared" si="56"/>
        <v>1.0962053210698485E-3</v>
      </c>
      <c r="AI104" s="11">
        <f t="shared" si="57"/>
        <v>3.2186949359894784E-3</v>
      </c>
      <c r="AJ104" s="11">
        <f t="shared" si="58"/>
        <v>6.9171381623358147E-3</v>
      </c>
      <c r="AK104" s="11">
        <f t="shared" si="59"/>
        <v>0</v>
      </c>
      <c r="AL104" s="11">
        <f t="shared" si="60"/>
        <v>0</v>
      </c>
      <c r="AM104" s="11">
        <f t="shared" si="61"/>
        <v>3.0070834108559552</v>
      </c>
      <c r="AN104" s="11">
        <f t="shared" si="62"/>
        <v>0.89675042705102659</v>
      </c>
      <c r="AO104" s="8">
        <f t="shared" si="63"/>
        <v>0</v>
      </c>
      <c r="AQ104">
        <f t="shared" si="64"/>
        <v>40.756</v>
      </c>
      <c r="AR104">
        <f t="shared" si="65"/>
        <v>1E-3</v>
      </c>
      <c r="AS104">
        <f t="shared" si="66"/>
        <v>0</v>
      </c>
      <c r="AT104">
        <f t="shared" si="67"/>
        <v>3.0000000000000001E-3</v>
      </c>
      <c r="AU104">
        <f t="shared" si="68"/>
        <v>0</v>
      </c>
      <c r="AV104">
        <f t="shared" si="69"/>
        <v>10.151</v>
      </c>
      <c r="AW104">
        <f t="shared" si="70"/>
        <v>49.46</v>
      </c>
      <c r="AX104">
        <f t="shared" si="71"/>
        <v>4.2000000000000003E-2</v>
      </c>
      <c r="AY104">
        <f t="shared" si="72"/>
        <v>0.156</v>
      </c>
      <c r="AZ104">
        <f t="shared" si="73"/>
        <v>0.35299999999999998</v>
      </c>
      <c r="BA104">
        <f t="shared" si="74"/>
        <v>0</v>
      </c>
      <c r="BB104">
        <f t="shared" si="75"/>
        <v>0</v>
      </c>
      <c r="BC104">
        <f t="shared" si="76"/>
        <v>100.92200000000001</v>
      </c>
      <c r="BE104">
        <f t="shared" si="77"/>
        <v>0.67836218375499335</v>
      </c>
      <c r="BF104">
        <f t="shared" si="78"/>
        <v>1.2520972629153833E-5</v>
      </c>
      <c r="BG104">
        <f t="shared" si="79"/>
        <v>0</v>
      </c>
      <c r="BH104">
        <f t="shared" si="80"/>
        <v>3.9476281334298305E-5</v>
      </c>
      <c r="BI104">
        <f t="shared" si="81"/>
        <v>0.14129224430710985</v>
      </c>
      <c r="BJ104">
        <f t="shared" si="82"/>
        <v>0</v>
      </c>
      <c r="BK104">
        <f t="shared" si="83"/>
        <v>1.2271613024880659</v>
      </c>
      <c r="BL104">
        <f t="shared" si="84"/>
        <v>7.4896482361878414E-4</v>
      </c>
      <c r="BM104">
        <f t="shared" si="85"/>
        <v>2.1991220428152145E-3</v>
      </c>
      <c r="BN104">
        <f t="shared" si="86"/>
        <v>4.7260244628665677E-3</v>
      </c>
      <c r="BO104">
        <f t="shared" si="87"/>
        <v>0</v>
      </c>
      <c r="BP104">
        <f t="shared" si="88"/>
        <v>0</v>
      </c>
      <c r="BQ104">
        <f t="shared" si="89"/>
        <v>2.0545418391334329</v>
      </c>
      <c r="BR104">
        <f t="shared" si="90"/>
        <v>1.4636272445657694</v>
      </c>
    </row>
    <row r="105" spans="1:70">
      <c r="A105" t="s">
        <v>184</v>
      </c>
      <c r="B105">
        <v>683</v>
      </c>
      <c r="C105" s="1">
        <v>40.686999999999998</v>
      </c>
      <c r="D105" s="1">
        <v>4.0000000000000001E-3</v>
      </c>
      <c r="E105" s="1">
        <v>1E-3</v>
      </c>
      <c r="F105" s="1">
        <v>6.0000000000000001E-3</v>
      </c>
      <c r="G105" s="1">
        <v>10.156000000000001</v>
      </c>
      <c r="H105" s="1">
        <v>49.5</v>
      </c>
      <c r="I105" s="1">
        <v>4.2000000000000003E-2</v>
      </c>
      <c r="J105" s="1">
        <v>0.14499999999999999</v>
      </c>
      <c r="K105" s="1">
        <v>0.34599999999999997</v>
      </c>
      <c r="L105" s="1">
        <v>0</v>
      </c>
      <c r="N105">
        <f t="shared" si="48"/>
        <v>100.88699999999999</v>
      </c>
      <c r="P105" s="1">
        <v>72.004000000000005</v>
      </c>
      <c r="Q105" s="1">
        <v>86.168999999999997</v>
      </c>
      <c r="R105" s="1">
        <v>10.997</v>
      </c>
      <c r="S105" s="19">
        <f t="shared" si="91"/>
        <v>6.4031242374345707</v>
      </c>
      <c r="T105" s="19">
        <f>SUM(S$4:S105)</f>
        <v>272.35961731835266</v>
      </c>
      <c r="W105" s="4">
        <v>8</v>
      </c>
      <c r="X105" s="4">
        <v>3</v>
      </c>
      <c r="Y105" s="12">
        <v>0</v>
      </c>
      <c r="AA105" s="11">
        <f t="shared" si="49"/>
        <v>0.9916673851264336</v>
      </c>
      <c r="AB105" s="11">
        <f t="shared" si="50"/>
        <v>7.3339567173639648E-5</v>
      </c>
      <c r="AC105" s="11">
        <f t="shared" si="51"/>
        <v>2.8723704746419692E-5</v>
      </c>
      <c r="AD105" s="11">
        <f t="shared" si="52"/>
        <v>1.1561295885038298E-4</v>
      </c>
      <c r="AE105" s="11">
        <f t="shared" si="53"/>
        <v>0</v>
      </c>
      <c r="AF105" s="11">
        <f t="shared" si="54"/>
        <v>0.20700101409621496</v>
      </c>
      <c r="AG105" s="11">
        <f t="shared" si="55"/>
        <v>1.7984278680401535</v>
      </c>
      <c r="AH105" s="11">
        <f t="shared" si="56"/>
        <v>1.0967350065239116E-3</v>
      </c>
      <c r="AI105" s="11">
        <f t="shared" si="57"/>
        <v>2.9931812817499516E-3</v>
      </c>
      <c r="AJ105" s="11">
        <f t="shared" si="58"/>
        <v>6.783247192747849E-3</v>
      </c>
      <c r="AK105" s="11">
        <f t="shared" si="59"/>
        <v>0</v>
      </c>
      <c r="AL105" s="11">
        <f t="shared" si="60"/>
        <v>0</v>
      </c>
      <c r="AM105" s="11">
        <f t="shared" si="61"/>
        <v>3.0081871069745945</v>
      </c>
      <c r="AN105" s="11">
        <f t="shared" si="62"/>
        <v>0.89677967843182826</v>
      </c>
      <c r="AO105" s="8">
        <f t="shared" si="63"/>
        <v>0</v>
      </c>
      <c r="AQ105">
        <f t="shared" si="64"/>
        <v>40.686999999999998</v>
      </c>
      <c r="AR105">
        <f t="shared" si="65"/>
        <v>4.0000000000000001E-3</v>
      </c>
      <c r="AS105">
        <f t="shared" si="66"/>
        <v>1E-3</v>
      </c>
      <c r="AT105">
        <f t="shared" si="67"/>
        <v>6.0000000000000001E-3</v>
      </c>
      <c r="AU105">
        <f t="shared" si="68"/>
        <v>0</v>
      </c>
      <c r="AV105">
        <f t="shared" si="69"/>
        <v>10.156000000000001</v>
      </c>
      <c r="AW105">
        <f t="shared" si="70"/>
        <v>49.5</v>
      </c>
      <c r="AX105">
        <f t="shared" si="71"/>
        <v>4.2000000000000003E-2</v>
      </c>
      <c r="AY105">
        <f t="shared" si="72"/>
        <v>0.14499999999999999</v>
      </c>
      <c r="AZ105">
        <f t="shared" si="73"/>
        <v>0.34599999999999997</v>
      </c>
      <c r="BA105">
        <f t="shared" si="74"/>
        <v>0</v>
      </c>
      <c r="BB105">
        <f t="shared" si="75"/>
        <v>0</v>
      </c>
      <c r="BC105">
        <f t="shared" si="76"/>
        <v>100.88699999999999</v>
      </c>
      <c r="BE105">
        <f t="shared" si="77"/>
        <v>0.67721371504660455</v>
      </c>
      <c r="BF105">
        <f t="shared" si="78"/>
        <v>5.0083890516615331E-5</v>
      </c>
      <c r="BG105">
        <f t="shared" si="79"/>
        <v>1.9615535504119263E-5</v>
      </c>
      <c r="BH105">
        <f t="shared" si="80"/>
        <v>7.895256266859661E-5</v>
      </c>
      <c r="BI105">
        <f t="shared" si="81"/>
        <v>0.14136183954122825</v>
      </c>
      <c r="BJ105">
        <f t="shared" si="82"/>
        <v>0</v>
      </c>
      <c r="BK105">
        <f t="shared" si="83"/>
        <v>1.2281537499627833</v>
      </c>
      <c r="BL105">
        <f t="shared" si="84"/>
        <v>7.4896482361878414E-4</v>
      </c>
      <c r="BM105">
        <f t="shared" si="85"/>
        <v>2.0440557449243981E-3</v>
      </c>
      <c r="BN105">
        <f t="shared" si="86"/>
        <v>4.6323072638862102E-3</v>
      </c>
      <c r="BO105">
        <f t="shared" si="87"/>
        <v>0</v>
      </c>
      <c r="BP105">
        <f t="shared" si="88"/>
        <v>0</v>
      </c>
      <c r="BQ105">
        <f t="shared" si="89"/>
        <v>2.054303284371735</v>
      </c>
      <c r="BR105">
        <f t="shared" si="90"/>
        <v>1.4643344679724759</v>
      </c>
    </row>
    <row r="106" spans="1:70">
      <c r="A106" t="s">
        <v>185</v>
      </c>
      <c r="B106">
        <v>686</v>
      </c>
      <c r="C106" s="1">
        <v>40.685000000000002</v>
      </c>
      <c r="D106" s="1">
        <v>5.0000000000000001E-3</v>
      </c>
      <c r="E106" s="1">
        <v>0</v>
      </c>
      <c r="F106" s="1">
        <v>4.0000000000000001E-3</v>
      </c>
      <c r="G106" s="1">
        <v>10.138999999999999</v>
      </c>
      <c r="H106" s="1">
        <v>49.472000000000001</v>
      </c>
      <c r="I106" s="1">
        <v>4.1000000000000002E-2</v>
      </c>
      <c r="J106" s="1">
        <v>0.14799999999999999</v>
      </c>
      <c r="K106" s="1">
        <v>0.34599999999999997</v>
      </c>
      <c r="L106" s="1">
        <v>0</v>
      </c>
      <c r="N106">
        <f t="shared" si="48"/>
        <v>100.84</v>
      </c>
      <c r="P106" s="1">
        <v>72.009</v>
      </c>
      <c r="Q106" s="1">
        <v>86.173000000000002</v>
      </c>
      <c r="R106" s="1">
        <v>10.997</v>
      </c>
      <c r="S106" s="19">
        <f t="shared" si="91"/>
        <v>6.403124237432352</v>
      </c>
      <c r="T106" s="19">
        <f>SUM(S$4:S106)</f>
        <v>278.762741555785</v>
      </c>
      <c r="W106" s="4">
        <v>8</v>
      </c>
      <c r="X106" s="4">
        <v>3</v>
      </c>
      <c r="Y106" s="12">
        <v>0</v>
      </c>
      <c r="AA106" s="11">
        <f t="shared" si="49"/>
        <v>0.99198807723607429</v>
      </c>
      <c r="AB106" s="11">
        <f t="shared" si="50"/>
        <v>9.1708613279620376E-5</v>
      </c>
      <c r="AC106" s="11">
        <f t="shared" si="51"/>
        <v>0</v>
      </c>
      <c r="AD106" s="11">
        <f t="shared" si="52"/>
        <v>7.7104021140234595E-5</v>
      </c>
      <c r="AE106" s="11">
        <f t="shared" si="53"/>
        <v>0</v>
      </c>
      <c r="AF106" s="11">
        <f t="shared" si="54"/>
        <v>0.2067315090945383</v>
      </c>
      <c r="AG106" s="11">
        <f t="shared" si="55"/>
        <v>1.798080220285545</v>
      </c>
      <c r="AH106" s="11">
        <f t="shared" si="56"/>
        <v>1.0710211401947901E-3</v>
      </c>
      <c r="AI106" s="11">
        <f t="shared" si="57"/>
        <v>3.0562473843477314E-3</v>
      </c>
      <c r="AJ106" s="11">
        <f t="shared" si="58"/>
        <v>6.7857743649556452E-3</v>
      </c>
      <c r="AK106" s="11">
        <f t="shared" si="59"/>
        <v>0</v>
      </c>
      <c r="AL106" s="11">
        <f t="shared" si="60"/>
        <v>0</v>
      </c>
      <c r="AM106" s="11">
        <f t="shared" si="61"/>
        <v>3.0078816621400759</v>
      </c>
      <c r="AN106" s="11">
        <f t="shared" si="62"/>
        <v>0.89688233260762951</v>
      </c>
      <c r="AO106" s="8">
        <f t="shared" si="63"/>
        <v>0</v>
      </c>
      <c r="AQ106">
        <f t="shared" si="64"/>
        <v>40.685000000000002</v>
      </c>
      <c r="AR106">
        <f t="shared" si="65"/>
        <v>5.0000000000000001E-3</v>
      </c>
      <c r="AS106">
        <f t="shared" si="66"/>
        <v>0</v>
      </c>
      <c r="AT106">
        <f t="shared" si="67"/>
        <v>4.0000000000000001E-3</v>
      </c>
      <c r="AU106">
        <f t="shared" si="68"/>
        <v>0</v>
      </c>
      <c r="AV106">
        <f t="shared" si="69"/>
        <v>10.138999999999999</v>
      </c>
      <c r="AW106">
        <f t="shared" si="70"/>
        <v>49.472000000000001</v>
      </c>
      <c r="AX106">
        <f t="shared" si="71"/>
        <v>4.1000000000000002E-2</v>
      </c>
      <c r="AY106">
        <f t="shared" si="72"/>
        <v>0.14799999999999999</v>
      </c>
      <c r="AZ106">
        <f t="shared" si="73"/>
        <v>0.34599999999999997</v>
      </c>
      <c r="BA106">
        <f t="shared" si="74"/>
        <v>0</v>
      </c>
      <c r="BB106">
        <f t="shared" si="75"/>
        <v>0</v>
      </c>
      <c r="BC106">
        <f t="shared" si="76"/>
        <v>100.84</v>
      </c>
      <c r="BE106">
        <f t="shared" si="77"/>
        <v>0.67718042609853535</v>
      </c>
      <c r="BF106">
        <f t="shared" si="78"/>
        <v>6.2604863145769159E-5</v>
      </c>
      <c r="BG106">
        <f t="shared" si="79"/>
        <v>0</v>
      </c>
      <c r="BH106">
        <f t="shared" si="80"/>
        <v>5.2635041779064407E-5</v>
      </c>
      <c r="BI106">
        <f t="shared" si="81"/>
        <v>0.14112521574522577</v>
      </c>
      <c r="BJ106">
        <f t="shared" si="82"/>
        <v>0</v>
      </c>
      <c r="BK106">
        <f t="shared" si="83"/>
        <v>1.227459036730481</v>
      </c>
      <c r="BL106">
        <f t="shared" si="84"/>
        <v>7.3113232781833683E-4</v>
      </c>
      <c r="BM106">
        <f t="shared" si="85"/>
        <v>2.0863465534400752E-3</v>
      </c>
      <c r="BN106">
        <f t="shared" si="86"/>
        <v>4.6323072638862102E-3</v>
      </c>
      <c r="BO106">
        <f t="shared" si="87"/>
        <v>0</v>
      </c>
      <c r="BP106">
        <f t="shared" si="88"/>
        <v>0</v>
      </c>
      <c r="BQ106">
        <f t="shared" si="89"/>
        <v>2.0533297046243115</v>
      </c>
      <c r="BR106">
        <f t="shared" si="90"/>
        <v>1.4648800216380322</v>
      </c>
    </row>
    <row r="107" spans="1:70">
      <c r="A107" t="s">
        <v>186</v>
      </c>
      <c r="B107">
        <v>689</v>
      </c>
      <c r="C107" s="1">
        <v>40.823</v>
      </c>
      <c r="D107" s="1">
        <v>2E-3</v>
      </c>
      <c r="E107" s="1">
        <v>2E-3</v>
      </c>
      <c r="F107" s="1">
        <v>5.0000000000000001E-3</v>
      </c>
      <c r="G107" s="1">
        <v>10.212</v>
      </c>
      <c r="H107" s="1">
        <v>49.524000000000001</v>
      </c>
      <c r="I107" s="1">
        <v>0.04</v>
      </c>
      <c r="J107" s="1">
        <v>0.16200000000000001</v>
      </c>
      <c r="K107" s="1">
        <v>0.34300000000000003</v>
      </c>
      <c r="L107" s="1">
        <v>0</v>
      </c>
      <c r="N107">
        <f t="shared" si="48"/>
        <v>101.11300000000003</v>
      </c>
      <c r="P107" s="1">
        <v>72.013999999999996</v>
      </c>
      <c r="Q107" s="1">
        <v>86.176000000000002</v>
      </c>
      <c r="R107" s="1">
        <v>10.997</v>
      </c>
      <c r="S107" s="19">
        <f t="shared" si="91"/>
        <v>5.8309518948414594</v>
      </c>
      <c r="T107" s="19">
        <f>SUM(S$4:S107)</f>
        <v>284.59369345062646</v>
      </c>
      <c r="W107" s="4">
        <v>8</v>
      </c>
      <c r="X107" s="4">
        <v>3</v>
      </c>
      <c r="Y107" s="12">
        <v>0</v>
      </c>
      <c r="AA107" s="11">
        <f t="shared" si="49"/>
        <v>0.99279213100724828</v>
      </c>
      <c r="AB107" s="11">
        <f t="shared" si="50"/>
        <v>3.6589072031686359E-5</v>
      </c>
      <c r="AC107" s="11">
        <f t="shared" si="51"/>
        <v>5.7320965611664629E-5</v>
      </c>
      <c r="AD107" s="11">
        <f t="shared" si="52"/>
        <v>9.613207536294041E-5</v>
      </c>
      <c r="AE107" s="11">
        <f t="shared" si="53"/>
        <v>0</v>
      </c>
      <c r="AF107" s="11">
        <f t="shared" si="54"/>
        <v>0.20768428475673512</v>
      </c>
      <c r="AG107" s="11">
        <f t="shared" si="55"/>
        <v>1.7953395073309242</v>
      </c>
      <c r="AH107" s="11">
        <f t="shared" si="56"/>
        <v>1.042210525767123E-3</v>
      </c>
      <c r="AI107" s="11">
        <f t="shared" si="57"/>
        <v>3.3367454823195622E-3</v>
      </c>
      <c r="AJ107" s="11">
        <f t="shared" si="58"/>
        <v>6.7096321842316344E-3</v>
      </c>
      <c r="AK107" s="11">
        <f t="shared" si="59"/>
        <v>0</v>
      </c>
      <c r="AL107" s="11">
        <f t="shared" si="60"/>
        <v>0</v>
      </c>
      <c r="AM107" s="11">
        <f t="shared" si="61"/>
        <v>3.0070945534002318</v>
      </c>
      <c r="AN107" s="11">
        <f t="shared" si="62"/>
        <v>0.89631461913875954</v>
      </c>
      <c r="AO107" s="8">
        <f t="shared" si="63"/>
        <v>0</v>
      </c>
      <c r="AQ107">
        <f t="shared" si="64"/>
        <v>40.823</v>
      </c>
      <c r="AR107">
        <f t="shared" si="65"/>
        <v>2E-3</v>
      </c>
      <c r="AS107">
        <f t="shared" si="66"/>
        <v>2E-3</v>
      </c>
      <c r="AT107">
        <f t="shared" si="67"/>
        <v>5.0000000000000001E-3</v>
      </c>
      <c r="AU107">
        <f t="shared" si="68"/>
        <v>0</v>
      </c>
      <c r="AV107">
        <f t="shared" si="69"/>
        <v>10.212</v>
      </c>
      <c r="AW107">
        <f t="shared" si="70"/>
        <v>49.524000000000001</v>
      </c>
      <c r="AX107">
        <f t="shared" si="71"/>
        <v>0.04</v>
      </c>
      <c r="AY107">
        <f t="shared" si="72"/>
        <v>0.16200000000000001</v>
      </c>
      <c r="AZ107">
        <f t="shared" si="73"/>
        <v>0.34300000000000003</v>
      </c>
      <c r="BA107">
        <f t="shared" si="74"/>
        <v>0</v>
      </c>
      <c r="BB107">
        <f t="shared" si="75"/>
        <v>0</v>
      </c>
      <c r="BC107">
        <f t="shared" si="76"/>
        <v>101.11300000000003</v>
      </c>
      <c r="BE107">
        <f t="shared" si="77"/>
        <v>0.67947736351531296</v>
      </c>
      <c r="BF107">
        <f t="shared" si="78"/>
        <v>2.5041945258307666E-5</v>
      </c>
      <c r="BG107">
        <f t="shared" si="79"/>
        <v>3.9231071008238526E-5</v>
      </c>
      <c r="BH107">
        <f t="shared" si="80"/>
        <v>6.5793802223830508E-5</v>
      </c>
      <c r="BI107">
        <f t="shared" si="81"/>
        <v>0.14214130616335394</v>
      </c>
      <c r="BJ107">
        <f t="shared" si="82"/>
        <v>0</v>
      </c>
      <c r="BK107">
        <f t="shared" si="83"/>
        <v>1.2287492184476136</v>
      </c>
      <c r="BL107">
        <f t="shared" si="84"/>
        <v>7.1329983201788962E-4</v>
      </c>
      <c r="BM107">
        <f t="shared" si="85"/>
        <v>2.2837036598465691E-3</v>
      </c>
      <c r="BN107">
        <f t="shared" si="86"/>
        <v>4.5921427500374866E-3</v>
      </c>
      <c r="BO107">
        <f t="shared" si="87"/>
        <v>0</v>
      </c>
      <c r="BP107">
        <f t="shared" si="88"/>
        <v>0</v>
      </c>
      <c r="BQ107">
        <f t="shared" si="89"/>
        <v>2.0580871011866728</v>
      </c>
      <c r="BR107">
        <f t="shared" si="90"/>
        <v>1.4611114134413314</v>
      </c>
    </row>
    <row r="108" spans="1:70">
      <c r="A108" t="s">
        <v>187</v>
      </c>
      <c r="B108">
        <v>692</v>
      </c>
      <c r="C108" s="1">
        <v>40.642000000000003</v>
      </c>
      <c r="D108" s="1">
        <v>1E-3</v>
      </c>
      <c r="E108" s="1">
        <v>0</v>
      </c>
      <c r="F108" s="1">
        <v>6.0000000000000001E-3</v>
      </c>
      <c r="G108" s="1">
        <v>10.208</v>
      </c>
      <c r="H108" s="1">
        <v>49.389000000000003</v>
      </c>
      <c r="I108" s="1">
        <v>4.1000000000000002E-2</v>
      </c>
      <c r="J108" s="1">
        <v>0.14699999999999999</v>
      </c>
      <c r="K108" s="1">
        <v>0.34699999999999998</v>
      </c>
      <c r="L108" s="1">
        <v>0</v>
      </c>
      <c r="N108">
        <f t="shared" si="48"/>
        <v>100.78100000000001</v>
      </c>
      <c r="P108" s="1">
        <v>72.019000000000005</v>
      </c>
      <c r="Q108" s="1">
        <v>86.179000000000002</v>
      </c>
      <c r="R108" s="1">
        <v>10.997</v>
      </c>
      <c r="S108" s="19">
        <f t="shared" si="91"/>
        <v>5.8309518948536461</v>
      </c>
      <c r="T108" s="19">
        <f>SUM(S$4:S108)</f>
        <v>290.42464534548009</v>
      </c>
      <c r="W108" s="4">
        <v>8</v>
      </c>
      <c r="X108" s="4">
        <v>3</v>
      </c>
      <c r="Y108" s="12">
        <v>0</v>
      </c>
      <c r="AA108" s="11">
        <f t="shared" si="49"/>
        <v>0.99188108520680429</v>
      </c>
      <c r="AB108" s="11">
        <f t="shared" si="50"/>
        <v>1.8359148182385899E-5</v>
      </c>
      <c r="AC108" s="11">
        <f t="shared" si="51"/>
        <v>0</v>
      </c>
      <c r="AD108" s="11">
        <f t="shared" si="52"/>
        <v>1.1576591055209675E-4</v>
      </c>
      <c r="AE108" s="11">
        <f t="shared" si="53"/>
        <v>0</v>
      </c>
      <c r="AF108" s="11">
        <f t="shared" si="54"/>
        <v>0.20833614229331726</v>
      </c>
      <c r="AG108" s="11">
        <f t="shared" si="55"/>
        <v>1.7967689485630569</v>
      </c>
      <c r="AH108" s="11">
        <f t="shared" si="56"/>
        <v>1.0720386622438223E-3</v>
      </c>
      <c r="AI108" s="11">
        <f t="shared" si="57"/>
        <v>3.038481028681084E-3</v>
      </c>
      <c r="AJ108" s="11">
        <f t="shared" si="58"/>
        <v>6.8118518768990844E-3</v>
      </c>
      <c r="AK108" s="11">
        <f t="shared" si="59"/>
        <v>0</v>
      </c>
      <c r="AL108" s="11">
        <f t="shared" si="60"/>
        <v>0</v>
      </c>
      <c r="AM108" s="11">
        <f t="shared" si="61"/>
        <v>3.0080426726897369</v>
      </c>
      <c r="AN108" s="11">
        <f t="shared" si="62"/>
        <v>0.89609714560929188</v>
      </c>
      <c r="AO108" s="8">
        <f t="shared" si="63"/>
        <v>0</v>
      </c>
      <c r="AQ108">
        <f t="shared" si="64"/>
        <v>40.642000000000003</v>
      </c>
      <c r="AR108">
        <f t="shared" si="65"/>
        <v>1E-3</v>
      </c>
      <c r="AS108">
        <f t="shared" si="66"/>
        <v>0</v>
      </c>
      <c r="AT108">
        <f t="shared" si="67"/>
        <v>6.0000000000000001E-3</v>
      </c>
      <c r="AU108">
        <f t="shared" si="68"/>
        <v>0</v>
      </c>
      <c r="AV108">
        <f t="shared" si="69"/>
        <v>10.208</v>
      </c>
      <c r="AW108">
        <f t="shared" si="70"/>
        <v>49.389000000000003</v>
      </c>
      <c r="AX108">
        <f t="shared" si="71"/>
        <v>4.1000000000000002E-2</v>
      </c>
      <c r="AY108">
        <f t="shared" si="72"/>
        <v>0.14699999999999999</v>
      </c>
      <c r="AZ108">
        <f t="shared" si="73"/>
        <v>0.34699999999999998</v>
      </c>
      <c r="BA108">
        <f t="shared" si="74"/>
        <v>0</v>
      </c>
      <c r="BB108">
        <f t="shared" si="75"/>
        <v>0</v>
      </c>
      <c r="BC108">
        <f t="shared" si="76"/>
        <v>100.78100000000001</v>
      </c>
      <c r="BE108">
        <f t="shared" si="77"/>
        <v>0.67646471371504668</v>
      </c>
      <c r="BF108">
        <f t="shared" si="78"/>
        <v>1.2520972629153833E-5</v>
      </c>
      <c r="BG108">
        <f t="shared" si="79"/>
        <v>0</v>
      </c>
      <c r="BH108">
        <f t="shared" si="80"/>
        <v>7.895256266859661E-5</v>
      </c>
      <c r="BI108">
        <f t="shared" si="81"/>
        <v>0.14208562997605925</v>
      </c>
      <c r="BJ108">
        <f t="shared" si="82"/>
        <v>0</v>
      </c>
      <c r="BK108">
        <f t="shared" si="83"/>
        <v>1.2253997082204424</v>
      </c>
      <c r="BL108">
        <f t="shared" si="84"/>
        <v>7.3113232781833683E-4</v>
      </c>
      <c r="BM108">
        <f t="shared" si="85"/>
        <v>2.0722496172681827E-3</v>
      </c>
      <c r="BN108">
        <f t="shared" si="86"/>
        <v>4.6456954351691187E-3</v>
      </c>
      <c r="BO108">
        <f t="shared" si="87"/>
        <v>0</v>
      </c>
      <c r="BP108">
        <f t="shared" si="88"/>
        <v>0</v>
      </c>
      <c r="BQ108">
        <f t="shared" si="89"/>
        <v>2.0514906028271018</v>
      </c>
      <c r="BR108">
        <f t="shared" si="90"/>
        <v>1.4662717287344322</v>
      </c>
    </row>
    <row r="109" spans="1:70">
      <c r="A109" t="s">
        <v>188</v>
      </c>
      <c r="B109">
        <v>695</v>
      </c>
      <c r="C109" s="1">
        <v>40.594999999999999</v>
      </c>
      <c r="D109" s="1">
        <v>7.0000000000000001E-3</v>
      </c>
      <c r="E109" s="1">
        <v>0</v>
      </c>
      <c r="F109" s="1">
        <v>3.0000000000000001E-3</v>
      </c>
      <c r="G109" s="1">
        <v>10.192</v>
      </c>
      <c r="H109" s="1">
        <v>49.402000000000001</v>
      </c>
      <c r="I109" s="1">
        <v>0.04</v>
      </c>
      <c r="J109" s="1">
        <v>0.14599999999999999</v>
      </c>
      <c r="K109" s="1">
        <v>0.34599999999999997</v>
      </c>
      <c r="L109" s="1">
        <v>3.0000000000000001E-3</v>
      </c>
      <c r="N109">
        <f t="shared" si="48"/>
        <v>100.73400000000001</v>
      </c>
      <c r="P109" s="1">
        <v>72.024000000000001</v>
      </c>
      <c r="Q109" s="1">
        <v>86.183000000000007</v>
      </c>
      <c r="R109" s="1">
        <v>10.997</v>
      </c>
      <c r="S109" s="19">
        <f t="shared" si="91"/>
        <v>6.403124237432352</v>
      </c>
      <c r="T109" s="19">
        <f>SUM(S$4:S109)</f>
        <v>296.82776958291242</v>
      </c>
      <c r="W109" s="4">
        <v>8</v>
      </c>
      <c r="X109" s="4">
        <v>3</v>
      </c>
      <c r="Y109" s="12">
        <v>0</v>
      </c>
      <c r="AA109" s="11">
        <f t="shared" si="49"/>
        <v>0.99123205397465752</v>
      </c>
      <c r="AB109" s="11">
        <f t="shared" si="50"/>
        <v>1.285786382853868E-4</v>
      </c>
      <c r="AC109" s="11">
        <f t="shared" si="51"/>
        <v>0</v>
      </c>
      <c r="AD109" s="11">
        <f t="shared" si="52"/>
        <v>5.7912051687426993E-5</v>
      </c>
      <c r="AE109" s="11">
        <f t="shared" si="53"/>
        <v>0</v>
      </c>
      <c r="AF109" s="11">
        <f t="shared" si="54"/>
        <v>0.20811415818770981</v>
      </c>
      <c r="AG109" s="11">
        <f t="shared" si="55"/>
        <v>1.7981453193798951</v>
      </c>
      <c r="AH109" s="11">
        <f t="shared" si="56"/>
        <v>1.0464171229969091E-3</v>
      </c>
      <c r="AI109" s="11">
        <f t="shared" si="57"/>
        <v>3.0193280729486289E-3</v>
      </c>
      <c r="AJ109" s="11">
        <f t="shared" si="58"/>
        <v>6.7956354709921207E-3</v>
      </c>
      <c r="AK109" s="11">
        <f t="shared" si="59"/>
        <v>1.4201692408177669E-4</v>
      </c>
      <c r="AL109" s="11">
        <f t="shared" si="60"/>
        <v>0</v>
      </c>
      <c r="AM109" s="11">
        <f t="shared" si="61"/>
        <v>3.0086814198232541</v>
      </c>
      <c r="AN109" s="11">
        <f t="shared" si="62"/>
        <v>0.89626757629575005</v>
      </c>
      <c r="AO109" s="8">
        <f t="shared" si="63"/>
        <v>0</v>
      </c>
      <c r="AQ109">
        <f t="shared" si="64"/>
        <v>40.594999999999999</v>
      </c>
      <c r="AR109">
        <f t="shared" si="65"/>
        <v>7.0000000000000001E-3</v>
      </c>
      <c r="AS109">
        <f t="shared" si="66"/>
        <v>0</v>
      </c>
      <c r="AT109">
        <f t="shared" si="67"/>
        <v>3.0000000000000001E-3</v>
      </c>
      <c r="AU109">
        <f t="shared" si="68"/>
        <v>0</v>
      </c>
      <c r="AV109">
        <f t="shared" si="69"/>
        <v>10.192</v>
      </c>
      <c r="AW109">
        <f t="shared" si="70"/>
        <v>49.402000000000001</v>
      </c>
      <c r="AX109">
        <f t="shared" si="71"/>
        <v>0.04</v>
      </c>
      <c r="AY109">
        <f t="shared" si="72"/>
        <v>0.14599999999999999</v>
      </c>
      <c r="AZ109">
        <f t="shared" si="73"/>
        <v>0.34599999999999997</v>
      </c>
      <c r="BA109">
        <f t="shared" si="74"/>
        <v>3.0000000000000001E-3</v>
      </c>
      <c r="BB109">
        <f t="shared" si="75"/>
        <v>0</v>
      </c>
      <c r="BC109">
        <f t="shared" si="76"/>
        <v>100.73400000000001</v>
      </c>
      <c r="BE109">
        <f t="shared" si="77"/>
        <v>0.6756824234354194</v>
      </c>
      <c r="BF109">
        <f t="shared" si="78"/>
        <v>8.7646808404076828E-5</v>
      </c>
      <c r="BG109">
        <f t="shared" si="79"/>
        <v>0</v>
      </c>
      <c r="BH109">
        <f t="shared" si="80"/>
        <v>3.9476281334298305E-5</v>
      </c>
      <c r="BI109">
        <f t="shared" si="81"/>
        <v>0.14186292522688049</v>
      </c>
      <c r="BJ109">
        <f t="shared" si="82"/>
        <v>0</v>
      </c>
      <c r="BK109">
        <f t="shared" si="83"/>
        <v>1.2257222536497256</v>
      </c>
      <c r="BL109">
        <f t="shared" si="84"/>
        <v>7.1329983201788962E-4</v>
      </c>
      <c r="BM109">
        <f t="shared" si="85"/>
        <v>2.0581526810962906E-3</v>
      </c>
      <c r="BN109">
        <f t="shared" si="86"/>
        <v>4.6323072638862102E-3</v>
      </c>
      <c r="BO109">
        <f t="shared" si="87"/>
        <v>9.6807139203825818E-5</v>
      </c>
      <c r="BP109">
        <f t="shared" si="88"/>
        <v>0</v>
      </c>
      <c r="BQ109">
        <f t="shared" si="89"/>
        <v>2.0508952923179682</v>
      </c>
      <c r="BR109">
        <f t="shared" si="90"/>
        <v>1.4670087893286716</v>
      </c>
    </row>
    <row r="110" spans="1:70">
      <c r="A110" t="s">
        <v>189</v>
      </c>
      <c r="B110">
        <v>698</v>
      </c>
      <c r="C110" s="1">
        <v>40.631999999999998</v>
      </c>
      <c r="D110" s="1">
        <v>2E-3</v>
      </c>
      <c r="E110" s="1">
        <v>0</v>
      </c>
      <c r="F110" s="1">
        <v>3.0000000000000001E-3</v>
      </c>
      <c r="G110" s="1">
        <v>10.166</v>
      </c>
      <c r="H110" s="1">
        <v>49.482999999999997</v>
      </c>
      <c r="I110" s="1">
        <v>4.1000000000000002E-2</v>
      </c>
      <c r="J110" s="1">
        <v>0.152</v>
      </c>
      <c r="K110" s="1">
        <v>0.34100000000000003</v>
      </c>
      <c r="L110" s="1">
        <v>0</v>
      </c>
      <c r="N110">
        <f t="shared" si="48"/>
        <v>100.82</v>
      </c>
      <c r="P110" s="1">
        <v>72.028999999999996</v>
      </c>
      <c r="Q110" s="1">
        <v>86.186999999999998</v>
      </c>
      <c r="R110" s="1">
        <v>10.997</v>
      </c>
      <c r="S110" s="19">
        <f t="shared" si="91"/>
        <v>6.4031242374234738</v>
      </c>
      <c r="T110" s="19">
        <f>SUM(S$4:S110)</f>
        <v>303.23089382033589</v>
      </c>
      <c r="W110" s="4">
        <v>8</v>
      </c>
      <c r="X110" s="4">
        <v>3</v>
      </c>
      <c r="Y110" s="12">
        <v>0</v>
      </c>
      <c r="AA110" s="11">
        <f t="shared" si="49"/>
        <v>0.99113901311272179</v>
      </c>
      <c r="AB110" s="11">
        <f t="shared" si="50"/>
        <v>3.669985574171321E-5</v>
      </c>
      <c r="AC110" s="11">
        <f t="shared" si="51"/>
        <v>0</v>
      </c>
      <c r="AD110" s="11">
        <f t="shared" si="52"/>
        <v>5.7853885360898754E-5</v>
      </c>
      <c r="AE110" s="11">
        <f t="shared" si="53"/>
        <v>0</v>
      </c>
      <c r="AF110" s="11">
        <f t="shared" si="54"/>
        <v>0.20737476003100822</v>
      </c>
      <c r="AG110" s="11">
        <f t="shared" si="55"/>
        <v>1.7992845742960095</v>
      </c>
      <c r="AH110" s="11">
        <f t="shared" si="56"/>
        <v>1.071500264147182E-3</v>
      </c>
      <c r="AI110" s="11">
        <f t="shared" si="57"/>
        <v>3.1402528367087418E-3</v>
      </c>
      <c r="AJ110" s="11">
        <f t="shared" si="58"/>
        <v>6.6907058071572802E-3</v>
      </c>
      <c r="AK110" s="11">
        <f t="shared" si="59"/>
        <v>0</v>
      </c>
      <c r="AL110" s="11">
        <f t="shared" si="60"/>
        <v>0</v>
      </c>
      <c r="AM110" s="11">
        <f t="shared" si="61"/>
        <v>3.0087953600888553</v>
      </c>
      <c r="AN110" s="11">
        <f t="shared" si="62"/>
        <v>0.89665671871476071</v>
      </c>
      <c r="AO110" s="8">
        <f t="shared" si="63"/>
        <v>0</v>
      </c>
      <c r="AQ110">
        <f t="shared" si="64"/>
        <v>40.631999999999998</v>
      </c>
      <c r="AR110">
        <f t="shared" si="65"/>
        <v>2E-3</v>
      </c>
      <c r="AS110">
        <f t="shared" si="66"/>
        <v>0</v>
      </c>
      <c r="AT110">
        <f t="shared" si="67"/>
        <v>3.0000000000000001E-3</v>
      </c>
      <c r="AU110">
        <f t="shared" si="68"/>
        <v>0</v>
      </c>
      <c r="AV110">
        <f t="shared" si="69"/>
        <v>10.166</v>
      </c>
      <c r="AW110">
        <f t="shared" si="70"/>
        <v>49.482999999999997</v>
      </c>
      <c r="AX110">
        <f t="shared" si="71"/>
        <v>4.1000000000000002E-2</v>
      </c>
      <c r="AY110">
        <f t="shared" si="72"/>
        <v>0.152</v>
      </c>
      <c r="AZ110">
        <f t="shared" si="73"/>
        <v>0.34100000000000003</v>
      </c>
      <c r="BA110">
        <f t="shared" si="74"/>
        <v>0</v>
      </c>
      <c r="BB110">
        <f t="shared" si="75"/>
        <v>0</v>
      </c>
      <c r="BC110">
        <f t="shared" si="76"/>
        <v>100.82</v>
      </c>
      <c r="BE110">
        <f t="shared" si="77"/>
        <v>0.67629826897470036</v>
      </c>
      <c r="BF110">
        <f t="shared" si="78"/>
        <v>2.5041945258307666E-5</v>
      </c>
      <c r="BG110">
        <f t="shared" si="79"/>
        <v>0</v>
      </c>
      <c r="BH110">
        <f t="shared" si="80"/>
        <v>3.9476281334298305E-5</v>
      </c>
      <c r="BI110">
        <f t="shared" si="81"/>
        <v>0.14150103000946496</v>
      </c>
      <c r="BJ110">
        <f t="shared" si="82"/>
        <v>0</v>
      </c>
      <c r="BK110">
        <f t="shared" si="83"/>
        <v>1.2277319597860281</v>
      </c>
      <c r="BL110">
        <f t="shared" si="84"/>
        <v>7.3113232781833683E-4</v>
      </c>
      <c r="BM110">
        <f t="shared" si="85"/>
        <v>2.1427342981276448E-3</v>
      </c>
      <c r="BN110">
        <f t="shared" si="86"/>
        <v>4.5653664074716705E-3</v>
      </c>
      <c r="BO110">
        <f t="shared" si="87"/>
        <v>0</v>
      </c>
      <c r="BP110">
        <f t="shared" si="88"/>
        <v>0</v>
      </c>
      <c r="BQ110">
        <f t="shared" si="89"/>
        <v>2.0530350100302042</v>
      </c>
      <c r="BR110">
        <f t="shared" si="90"/>
        <v>1.4655353393338337</v>
      </c>
    </row>
    <row r="111" spans="1:70">
      <c r="A111" t="s">
        <v>190</v>
      </c>
      <c r="B111">
        <v>702</v>
      </c>
      <c r="C111" s="1">
        <v>40.758000000000003</v>
      </c>
      <c r="D111" s="1">
        <v>3.0000000000000001E-3</v>
      </c>
      <c r="E111" s="1">
        <v>0</v>
      </c>
      <c r="F111" s="1">
        <v>0</v>
      </c>
      <c r="G111" s="1">
        <v>10.221</v>
      </c>
      <c r="H111" s="1">
        <v>49.555999999999997</v>
      </c>
      <c r="I111" s="1">
        <v>4.4999999999999998E-2</v>
      </c>
      <c r="J111" s="1">
        <v>0.155</v>
      </c>
      <c r="K111" s="1">
        <v>0.33900000000000002</v>
      </c>
      <c r="L111" s="1">
        <v>0</v>
      </c>
      <c r="N111">
        <f t="shared" si="48"/>
        <v>101.077</v>
      </c>
      <c r="P111" s="1">
        <v>72.034999999999997</v>
      </c>
      <c r="Q111" s="1">
        <v>86.191000000000003</v>
      </c>
      <c r="R111" s="1">
        <v>10.997</v>
      </c>
      <c r="S111" s="19">
        <f t="shared" si="91"/>
        <v>7.2111025509308799</v>
      </c>
      <c r="T111" s="19">
        <f>SUM(S$4:S111)</f>
        <v>310.44199637126678</v>
      </c>
      <c r="W111" s="4">
        <v>8</v>
      </c>
      <c r="X111" s="4">
        <v>3</v>
      </c>
      <c r="Y111" s="12">
        <v>0</v>
      </c>
      <c r="AA111" s="11">
        <f t="shared" si="49"/>
        <v>0.99173306183957033</v>
      </c>
      <c r="AB111" s="11">
        <f t="shared" si="50"/>
        <v>5.4912494359268994E-5</v>
      </c>
      <c r="AC111" s="11">
        <f t="shared" si="51"/>
        <v>0</v>
      </c>
      <c r="AD111" s="11">
        <f t="shared" si="52"/>
        <v>0</v>
      </c>
      <c r="AE111" s="11">
        <f t="shared" si="53"/>
        <v>0</v>
      </c>
      <c r="AF111" s="11">
        <f t="shared" si="54"/>
        <v>0.20797672487907923</v>
      </c>
      <c r="AG111" s="11">
        <f t="shared" si="55"/>
        <v>1.7974451011055206</v>
      </c>
      <c r="AH111" s="11">
        <f t="shared" si="56"/>
        <v>1.1731039441461384E-3</v>
      </c>
      <c r="AI111" s="11">
        <f t="shared" si="57"/>
        <v>3.1942454311693299E-3</v>
      </c>
      <c r="AJ111" s="11">
        <f t="shared" si="58"/>
        <v>6.6348759722249491E-3</v>
      </c>
      <c r="AK111" s="11">
        <f t="shared" si="59"/>
        <v>0</v>
      </c>
      <c r="AL111" s="11">
        <f t="shared" si="60"/>
        <v>0</v>
      </c>
      <c r="AM111" s="11">
        <f t="shared" si="61"/>
        <v>3.00821202566607</v>
      </c>
      <c r="AN111" s="11">
        <f t="shared" si="62"/>
        <v>0.89629277881376934</v>
      </c>
      <c r="AO111" s="8">
        <f t="shared" si="63"/>
        <v>0</v>
      </c>
      <c r="AQ111">
        <f t="shared" si="64"/>
        <v>40.758000000000003</v>
      </c>
      <c r="AR111">
        <f t="shared" si="65"/>
        <v>3.0000000000000001E-3</v>
      </c>
      <c r="AS111">
        <f t="shared" si="66"/>
        <v>0</v>
      </c>
      <c r="AT111">
        <f t="shared" si="67"/>
        <v>0</v>
      </c>
      <c r="AU111">
        <f t="shared" si="68"/>
        <v>0</v>
      </c>
      <c r="AV111">
        <f t="shared" si="69"/>
        <v>10.221</v>
      </c>
      <c r="AW111">
        <f t="shared" si="70"/>
        <v>49.555999999999997</v>
      </c>
      <c r="AX111">
        <f t="shared" si="71"/>
        <v>4.4999999999999998E-2</v>
      </c>
      <c r="AY111">
        <f t="shared" si="72"/>
        <v>0.155</v>
      </c>
      <c r="AZ111">
        <f t="shared" si="73"/>
        <v>0.33900000000000002</v>
      </c>
      <c r="BA111">
        <f t="shared" si="74"/>
        <v>0</v>
      </c>
      <c r="BB111">
        <f t="shared" si="75"/>
        <v>0</v>
      </c>
      <c r="BC111">
        <f t="shared" si="76"/>
        <v>101.077</v>
      </c>
      <c r="BE111">
        <f t="shared" si="77"/>
        <v>0.67839547270306266</v>
      </c>
      <c r="BF111">
        <f t="shared" si="78"/>
        <v>3.7562917887461497E-5</v>
      </c>
      <c r="BG111">
        <f t="shared" si="79"/>
        <v>0</v>
      </c>
      <c r="BH111">
        <f t="shared" si="80"/>
        <v>0</v>
      </c>
      <c r="BI111">
        <f t="shared" si="81"/>
        <v>0.14226657758476702</v>
      </c>
      <c r="BJ111">
        <f t="shared" si="82"/>
        <v>0</v>
      </c>
      <c r="BK111">
        <f t="shared" si="83"/>
        <v>1.2295431764273874</v>
      </c>
      <c r="BL111">
        <f t="shared" si="84"/>
        <v>8.0246231102012577E-4</v>
      </c>
      <c r="BM111">
        <f t="shared" si="85"/>
        <v>2.1850251066433224E-3</v>
      </c>
      <c r="BN111">
        <f t="shared" si="86"/>
        <v>4.5385900649058545E-3</v>
      </c>
      <c r="BO111">
        <f t="shared" si="87"/>
        <v>0</v>
      </c>
      <c r="BP111">
        <f t="shared" si="88"/>
        <v>0</v>
      </c>
      <c r="BQ111">
        <f t="shared" si="89"/>
        <v>2.0577688671156742</v>
      </c>
      <c r="BR111">
        <f t="shared" si="90"/>
        <v>1.4618804248324593</v>
      </c>
    </row>
    <row r="112" spans="1:70">
      <c r="A112" t="s">
        <v>191</v>
      </c>
      <c r="B112">
        <v>706</v>
      </c>
      <c r="C112" s="1">
        <v>40.728000000000002</v>
      </c>
      <c r="D112" s="1">
        <v>0</v>
      </c>
      <c r="E112" s="1">
        <v>0</v>
      </c>
      <c r="F112" s="1">
        <v>5.0000000000000001E-3</v>
      </c>
      <c r="G112" s="1">
        <v>10.154999999999999</v>
      </c>
      <c r="H112" s="1">
        <v>49.451000000000001</v>
      </c>
      <c r="I112" s="1">
        <v>0.04</v>
      </c>
      <c r="J112" s="1">
        <v>0.14699999999999999</v>
      </c>
      <c r="K112" s="1">
        <v>0.34200000000000003</v>
      </c>
      <c r="L112" s="1">
        <v>0</v>
      </c>
      <c r="N112">
        <f t="shared" si="48"/>
        <v>100.86800000000001</v>
      </c>
      <c r="P112" s="1">
        <v>72.040999999999997</v>
      </c>
      <c r="Q112" s="1">
        <v>86.195999999999998</v>
      </c>
      <c r="R112" s="1">
        <v>10.997</v>
      </c>
      <c r="S112" s="19">
        <f t="shared" si="91"/>
        <v>7.8102496759039175</v>
      </c>
      <c r="T112" s="19">
        <f>SUM(S$4:S112)</f>
        <v>318.25224604717067</v>
      </c>
      <c r="W112" s="4">
        <v>8</v>
      </c>
      <c r="X112" s="4">
        <v>3</v>
      </c>
      <c r="Y112" s="12">
        <v>0</v>
      </c>
      <c r="AA112" s="11">
        <f t="shared" si="49"/>
        <v>0.9926939999616875</v>
      </c>
      <c r="AB112" s="11">
        <f t="shared" si="50"/>
        <v>0</v>
      </c>
      <c r="AC112" s="11">
        <f t="shared" si="51"/>
        <v>0</v>
      </c>
      <c r="AD112" s="11">
        <f t="shared" si="52"/>
        <v>9.6346783813394454E-5</v>
      </c>
      <c r="AE112" s="11">
        <f t="shared" si="53"/>
        <v>0</v>
      </c>
      <c r="AF112" s="11">
        <f t="shared" si="54"/>
        <v>0.20698632816534004</v>
      </c>
      <c r="AG112" s="11">
        <f t="shared" si="55"/>
        <v>1.7966970507390612</v>
      </c>
      <c r="AH112" s="11">
        <f t="shared" si="56"/>
        <v>1.0445382754405751E-3</v>
      </c>
      <c r="AI112" s="11">
        <f t="shared" si="57"/>
        <v>3.0345500508254884E-3</v>
      </c>
      <c r="AJ112" s="11">
        <f t="shared" si="58"/>
        <v>6.7050126702370991E-3</v>
      </c>
      <c r="AK112" s="11">
        <f t="shared" si="59"/>
        <v>0</v>
      </c>
      <c r="AL112" s="11">
        <f t="shared" si="60"/>
        <v>0</v>
      </c>
      <c r="AM112" s="11">
        <f t="shared" si="61"/>
        <v>3.0072578266464047</v>
      </c>
      <c r="AN112" s="11">
        <f t="shared" si="62"/>
        <v>0.89669708780110824</v>
      </c>
      <c r="AO112" s="8">
        <f t="shared" si="63"/>
        <v>0</v>
      </c>
      <c r="AQ112">
        <f t="shared" si="64"/>
        <v>40.728000000000002</v>
      </c>
      <c r="AR112">
        <f t="shared" si="65"/>
        <v>0</v>
      </c>
      <c r="AS112">
        <f t="shared" si="66"/>
        <v>0</v>
      </c>
      <c r="AT112">
        <f t="shared" si="67"/>
        <v>5.0000000000000001E-3</v>
      </c>
      <c r="AU112">
        <f t="shared" si="68"/>
        <v>0</v>
      </c>
      <c r="AV112">
        <f t="shared" si="69"/>
        <v>10.154999999999998</v>
      </c>
      <c r="AW112">
        <f t="shared" si="70"/>
        <v>49.451000000000001</v>
      </c>
      <c r="AX112">
        <f t="shared" si="71"/>
        <v>0.04</v>
      </c>
      <c r="AY112">
        <f t="shared" si="72"/>
        <v>0.14699999999999999</v>
      </c>
      <c r="AZ112">
        <f t="shared" si="73"/>
        <v>0.34200000000000003</v>
      </c>
      <c r="BA112">
        <f t="shared" si="74"/>
        <v>0</v>
      </c>
      <c r="BB112">
        <f t="shared" si="75"/>
        <v>0</v>
      </c>
      <c r="BC112">
        <f t="shared" si="76"/>
        <v>100.86800000000001</v>
      </c>
      <c r="BE112">
        <f t="shared" si="77"/>
        <v>0.67789613848202401</v>
      </c>
      <c r="BF112">
        <f t="shared" si="78"/>
        <v>0</v>
      </c>
      <c r="BG112">
        <f t="shared" si="79"/>
        <v>0</v>
      </c>
      <c r="BH112">
        <f t="shared" si="80"/>
        <v>6.5793802223830508E-5</v>
      </c>
      <c r="BI112">
        <f t="shared" si="81"/>
        <v>0.14134792049440453</v>
      </c>
      <c r="BJ112">
        <f t="shared" si="82"/>
        <v>0</v>
      </c>
      <c r="BK112">
        <f t="shared" si="83"/>
        <v>1.2269380018062543</v>
      </c>
      <c r="BL112">
        <f t="shared" si="84"/>
        <v>7.1329983201788962E-4</v>
      </c>
      <c r="BM112">
        <f t="shared" si="85"/>
        <v>2.0722496172681827E-3</v>
      </c>
      <c r="BN112">
        <f t="shared" si="86"/>
        <v>4.578754578754579E-3</v>
      </c>
      <c r="BO112">
        <f t="shared" si="87"/>
        <v>0</v>
      </c>
      <c r="BP112">
        <f t="shared" si="88"/>
        <v>0</v>
      </c>
      <c r="BQ112">
        <f t="shared" si="89"/>
        <v>2.0536121586129479</v>
      </c>
      <c r="BR112">
        <f t="shared" si="90"/>
        <v>1.4643747671797824</v>
      </c>
    </row>
    <row r="113" spans="1:70">
      <c r="A113" t="s">
        <v>192</v>
      </c>
      <c r="B113">
        <v>710</v>
      </c>
      <c r="C113" s="1">
        <v>40.719000000000001</v>
      </c>
      <c r="D113" s="1">
        <v>2E-3</v>
      </c>
      <c r="E113" s="1">
        <v>0</v>
      </c>
      <c r="F113" s="1">
        <v>3.0000000000000001E-3</v>
      </c>
      <c r="G113" s="1">
        <v>10.138999999999999</v>
      </c>
      <c r="H113" s="1">
        <v>49.530999999999999</v>
      </c>
      <c r="I113" s="1">
        <v>3.6999999999999998E-2</v>
      </c>
      <c r="J113" s="1">
        <v>0.14599999999999999</v>
      </c>
      <c r="K113" s="1">
        <v>0.34799999999999998</v>
      </c>
      <c r="L113" s="1">
        <v>0</v>
      </c>
      <c r="N113">
        <f t="shared" si="48"/>
        <v>100.92500000000001</v>
      </c>
      <c r="P113" s="1">
        <v>72.049000000000007</v>
      </c>
      <c r="Q113" s="1">
        <v>86.200999999999993</v>
      </c>
      <c r="R113" s="1">
        <v>10.997</v>
      </c>
      <c r="S113" s="19">
        <f t="shared" si="91"/>
        <v>9.4339811320624847</v>
      </c>
      <c r="T113" s="19">
        <f>SUM(S$4:S113)</f>
        <v>327.68622717923313</v>
      </c>
      <c r="W113" s="4">
        <v>8</v>
      </c>
      <c r="X113" s="4">
        <v>3</v>
      </c>
      <c r="Y113" s="12">
        <v>0</v>
      </c>
      <c r="AA113" s="11">
        <f t="shared" si="49"/>
        <v>0.99193503320714382</v>
      </c>
      <c r="AB113" s="11">
        <f t="shared" si="50"/>
        <v>3.6650855048168258E-5</v>
      </c>
      <c r="AC113" s="11">
        <f t="shared" si="51"/>
        <v>0</v>
      </c>
      <c r="AD113" s="11">
        <f t="shared" si="52"/>
        <v>5.7776640356806477E-5</v>
      </c>
      <c r="AE113" s="11">
        <f t="shared" si="53"/>
        <v>0</v>
      </c>
      <c r="AF113" s="11">
        <f t="shared" si="54"/>
        <v>0.20654784492845304</v>
      </c>
      <c r="AG113" s="11">
        <f t="shared" si="55"/>
        <v>1.7986252461527694</v>
      </c>
      <c r="AH113" s="11">
        <f t="shared" si="56"/>
        <v>9.656725882730764E-4</v>
      </c>
      <c r="AI113" s="11">
        <f t="shared" si="57"/>
        <v>3.012268208550376E-3</v>
      </c>
      <c r="AJ113" s="11">
        <f t="shared" si="58"/>
        <v>6.818935037034346E-3</v>
      </c>
      <c r="AK113" s="11">
        <f t="shared" si="59"/>
        <v>0</v>
      </c>
      <c r="AL113" s="11">
        <f t="shared" si="60"/>
        <v>0</v>
      </c>
      <c r="AM113" s="11">
        <f t="shared" si="61"/>
        <v>3.0079994276176292</v>
      </c>
      <c r="AN113" s="11">
        <f t="shared" si="62"/>
        <v>0.89699251109684541</v>
      </c>
      <c r="AO113" s="8">
        <f t="shared" si="63"/>
        <v>0</v>
      </c>
      <c r="AQ113">
        <f t="shared" si="64"/>
        <v>40.719000000000001</v>
      </c>
      <c r="AR113">
        <f t="shared" si="65"/>
        <v>2E-3</v>
      </c>
      <c r="AS113">
        <f t="shared" si="66"/>
        <v>0</v>
      </c>
      <c r="AT113">
        <f t="shared" si="67"/>
        <v>3.0000000000000001E-3</v>
      </c>
      <c r="AU113">
        <f t="shared" si="68"/>
        <v>0</v>
      </c>
      <c r="AV113">
        <f t="shared" si="69"/>
        <v>10.138999999999999</v>
      </c>
      <c r="AW113">
        <f t="shared" si="70"/>
        <v>49.530999999999999</v>
      </c>
      <c r="AX113">
        <f t="shared" si="71"/>
        <v>3.6999999999999998E-2</v>
      </c>
      <c r="AY113">
        <f t="shared" si="72"/>
        <v>0.14599999999999999</v>
      </c>
      <c r="AZ113">
        <f t="shared" si="73"/>
        <v>0.34799999999999998</v>
      </c>
      <c r="BA113">
        <f t="shared" si="74"/>
        <v>0</v>
      </c>
      <c r="BB113">
        <f t="shared" si="75"/>
        <v>0</v>
      </c>
      <c r="BC113">
        <f t="shared" si="76"/>
        <v>100.92500000000001</v>
      </c>
      <c r="BE113">
        <f t="shared" si="77"/>
        <v>0.6777463382157124</v>
      </c>
      <c r="BF113">
        <f t="shared" si="78"/>
        <v>2.5041945258307666E-5</v>
      </c>
      <c r="BG113">
        <f t="shared" si="79"/>
        <v>0</v>
      </c>
      <c r="BH113">
        <f t="shared" si="80"/>
        <v>3.9476281334298305E-5</v>
      </c>
      <c r="BI113">
        <f t="shared" si="81"/>
        <v>0.14112521574522577</v>
      </c>
      <c r="BJ113">
        <f t="shared" si="82"/>
        <v>0</v>
      </c>
      <c r="BK113">
        <f t="shared" si="83"/>
        <v>1.2289228967556891</v>
      </c>
      <c r="BL113">
        <f t="shared" si="84"/>
        <v>6.5980234461654789E-4</v>
      </c>
      <c r="BM113">
        <f t="shared" si="85"/>
        <v>2.0581526810962906E-3</v>
      </c>
      <c r="BN113">
        <f t="shared" si="86"/>
        <v>4.6590836064520271E-3</v>
      </c>
      <c r="BO113">
        <f t="shared" si="87"/>
        <v>0</v>
      </c>
      <c r="BP113">
        <f t="shared" si="88"/>
        <v>0</v>
      </c>
      <c r="BQ113">
        <f t="shared" si="89"/>
        <v>2.0552360075753846</v>
      </c>
      <c r="BR113">
        <f t="shared" si="90"/>
        <v>1.4635785946385029</v>
      </c>
    </row>
    <row r="114" spans="1:70">
      <c r="A114" t="s">
        <v>193</v>
      </c>
      <c r="B114">
        <v>714</v>
      </c>
      <c r="C114" s="1">
        <v>40.777999999999999</v>
      </c>
      <c r="D114" s="1">
        <v>0</v>
      </c>
      <c r="E114" s="1">
        <v>0</v>
      </c>
      <c r="F114" s="1">
        <v>4.0000000000000001E-3</v>
      </c>
      <c r="G114" s="1">
        <v>10.206</v>
      </c>
      <c r="H114" s="1">
        <v>49.582999999999998</v>
      </c>
      <c r="I114" s="1">
        <v>3.7999999999999999E-2</v>
      </c>
      <c r="J114" s="1">
        <v>0.153</v>
      </c>
      <c r="K114" s="1">
        <v>0.34699999999999998</v>
      </c>
      <c r="L114" s="1">
        <v>1E-3</v>
      </c>
      <c r="N114">
        <f t="shared" si="48"/>
        <v>101.11</v>
      </c>
      <c r="P114" s="1">
        <v>72.055000000000007</v>
      </c>
      <c r="Q114" s="1">
        <v>86.204999999999998</v>
      </c>
      <c r="R114" s="1">
        <v>10.997</v>
      </c>
      <c r="S114" s="19">
        <f t="shared" si="91"/>
        <v>7.2111025509308799</v>
      </c>
      <c r="T114" s="19">
        <f>SUM(S$4:S114)</f>
        <v>334.89732973016402</v>
      </c>
      <c r="W114" s="4">
        <v>8</v>
      </c>
      <c r="X114" s="4">
        <v>3</v>
      </c>
      <c r="Y114" s="12">
        <v>0</v>
      </c>
      <c r="AA114" s="11">
        <f t="shared" si="49"/>
        <v>0.99182063663940967</v>
      </c>
      <c r="AB114" s="11">
        <f t="shared" si="50"/>
        <v>0</v>
      </c>
      <c r="AC114" s="11">
        <f t="shared" si="51"/>
        <v>0</v>
      </c>
      <c r="AD114" s="11">
        <f t="shared" si="52"/>
        <v>7.6915189574352925E-5</v>
      </c>
      <c r="AE114" s="11">
        <f t="shared" si="53"/>
        <v>0</v>
      </c>
      <c r="AF114" s="11">
        <f t="shared" si="54"/>
        <v>0.20758797986735261</v>
      </c>
      <c r="AG114" s="11">
        <f t="shared" si="55"/>
        <v>1.7977010932139383</v>
      </c>
      <c r="AH114" s="11">
        <f t="shared" si="56"/>
        <v>9.9022268152906584E-4</v>
      </c>
      <c r="AI114" s="11">
        <f t="shared" si="57"/>
        <v>3.151761215700574E-3</v>
      </c>
      <c r="AJ114" s="11">
        <f t="shared" si="58"/>
        <v>6.7887197012326617E-3</v>
      </c>
      <c r="AK114" s="11">
        <f t="shared" si="59"/>
        <v>4.7154514130639222E-5</v>
      </c>
      <c r="AL114" s="11">
        <f t="shared" si="60"/>
        <v>0</v>
      </c>
      <c r="AM114" s="11">
        <f t="shared" si="61"/>
        <v>3.0081644830228678</v>
      </c>
      <c r="AN114" s="11">
        <f t="shared" si="62"/>
        <v>0.89647977308908544</v>
      </c>
      <c r="AO114" s="8">
        <f t="shared" si="63"/>
        <v>0</v>
      </c>
      <c r="AQ114">
        <f t="shared" si="64"/>
        <v>40.777999999999999</v>
      </c>
      <c r="AR114">
        <f t="shared" si="65"/>
        <v>0</v>
      </c>
      <c r="AS114">
        <f t="shared" si="66"/>
        <v>0</v>
      </c>
      <c r="AT114">
        <f t="shared" si="67"/>
        <v>4.0000000000000001E-3</v>
      </c>
      <c r="AU114">
        <f t="shared" si="68"/>
        <v>0</v>
      </c>
      <c r="AV114">
        <f t="shared" si="69"/>
        <v>10.206000000000001</v>
      </c>
      <c r="AW114">
        <f t="shared" si="70"/>
        <v>49.582999999999998</v>
      </c>
      <c r="AX114">
        <f t="shared" si="71"/>
        <v>3.7999999999999999E-2</v>
      </c>
      <c r="AY114">
        <f t="shared" si="72"/>
        <v>0.153</v>
      </c>
      <c r="AZ114">
        <f t="shared" si="73"/>
        <v>0.34699999999999998</v>
      </c>
      <c r="BA114">
        <f t="shared" si="74"/>
        <v>1E-3</v>
      </c>
      <c r="BB114">
        <f t="shared" si="75"/>
        <v>0</v>
      </c>
      <c r="BC114">
        <f t="shared" si="76"/>
        <v>101.11</v>
      </c>
      <c r="BE114">
        <f t="shared" si="77"/>
        <v>0.67872836218375499</v>
      </c>
      <c r="BF114">
        <f t="shared" si="78"/>
        <v>0</v>
      </c>
      <c r="BG114">
        <f t="shared" si="79"/>
        <v>0</v>
      </c>
      <c r="BH114">
        <f t="shared" si="80"/>
        <v>5.2635041779064407E-5</v>
      </c>
      <c r="BI114">
        <f t="shared" si="81"/>
        <v>0.14205779188241191</v>
      </c>
      <c r="BJ114">
        <f t="shared" si="82"/>
        <v>0</v>
      </c>
      <c r="BK114">
        <f t="shared" si="83"/>
        <v>1.2302130784728218</v>
      </c>
      <c r="BL114">
        <f t="shared" si="84"/>
        <v>6.7763484041699509E-4</v>
      </c>
      <c r="BM114">
        <f t="shared" si="85"/>
        <v>2.1568312342995373E-3</v>
      </c>
      <c r="BN114">
        <f t="shared" si="86"/>
        <v>4.6456954351691187E-3</v>
      </c>
      <c r="BO114">
        <f t="shared" si="87"/>
        <v>3.226904640127527E-5</v>
      </c>
      <c r="BP114">
        <f t="shared" si="88"/>
        <v>0</v>
      </c>
      <c r="BQ114">
        <f t="shared" si="89"/>
        <v>2.0585642981370547</v>
      </c>
      <c r="BR114">
        <f t="shared" si="90"/>
        <v>1.4612924579257378</v>
      </c>
    </row>
    <row r="115" spans="1:70">
      <c r="A115" t="s">
        <v>194</v>
      </c>
      <c r="B115">
        <v>718</v>
      </c>
      <c r="C115" s="1">
        <v>40.774999999999999</v>
      </c>
      <c r="D115" s="1">
        <v>3.0000000000000001E-3</v>
      </c>
      <c r="E115" s="1">
        <v>0</v>
      </c>
      <c r="F115" s="1">
        <v>6.0000000000000001E-3</v>
      </c>
      <c r="G115" s="1">
        <v>10.236000000000001</v>
      </c>
      <c r="H115" s="1">
        <v>49.600999999999999</v>
      </c>
      <c r="I115" s="1">
        <v>3.9E-2</v>
      </c>
      <c r="J115" s="1">
        <v>0.14399999999999999</v>
      </c>
      <c r="K115" s="1">
        <v>0.34899999999999998</v>
      </c>
      <c r="L115" s="1">
        <v>2E-3</v>
      </c>
      <c r="N115">
        <f t="shared" ref="N115:N144" si="92">SUM(C115:M115)</f>
        <v>101.155</v>
      </c>
      <c r="P115" s="1">
        <v>72.061999999999998</v>
      </c>
      <c r="Q115" s="1">
        <v>86.21</v>
      </c>
      <c r="R115" s="1">
        <v>10.997999999999999</v>
      </c>
      <c r="S115" s="19">
        <f t="shared" si="91"/>
        <v>8.6023252670324908</v>
      </c>
      <c r="T115" s="19">
        <f>SUM(S$4:S115)</f>
        <v>343.4996549971965</v>
      </c>
      <c r="W115" s="4">
        <v>8</v>
      </c>
      <c r="X115" s="4">
        <v>3</v>
      </c>
      <c r="Y115" s="12">
        <v>0</v>
      </c>
      <c r="AA115" s="11">
        <f t="shared" ref="AA115:AA144" si="93">IFERROR(BE115*$BR115,"NA")</f>
        <v>0.99145328011038192</v>
      </c>
      <c r="AB115" s="11">
        <f t="shared" ref="AB115:AB144" si="94">IFERROR(BF115*$BR115,"NA")</f>
        <v>5.4874115003174535E-5</v>
      </c>
      <c r="AC115" s="11">
        <f t="shared" ref="AC115:AC144" si="95">IFERROR(BG115*$BR115,"NA")</f>
        <v>0</v>
      </c>
      <c r="AD115" s="11">
        <f t="shared" ref="AD115:AD144" si="96">IFERROR(BH115*$BR115,"NA")</f>
        <v>1.1533853724175373E-4</v>
      </c>
      <c r="AE115" s="11">
        <f t="shared" ref="AE115:AE144" si="97">IFERROR(IF(OR($Y115="spinel", $Y115="Spinel", $Y115="SPINEL"),((BI115+BJ115)*BR115-AF115),BJ115*$BR115),"NA")</f>
        <v>0</v>
      </c>
      <c r="AF115" s="11">
        <f t="shared" ref="AF115:AF144" si="98">IFERROR(IF(OR($Y115="spinel", $Y115="Spinel", $Y115="SPINEL"),(1-AG115-AH115-AI115-AJ115),BI115*$BR115),"NA")</f>
        <v>0.20813637251397687</v>
      </c>
      <c r="AG115" s="11">
        <f t="shared" ref="AG115:AG144" si="99">IFERROR(BK115*$BR115,"NA")</f>
        <v>1.7978198872472841</v>
      </c>
      <c r="AH115" s="11">
        <f t="shared" ref="AH115:AH144" si="100">IFERROR(BL115*$BR115,"NA")</f>
        <v>1.0159795014563085E-3</v>
      </c>
      <c r="AI115" s="11">
        <f t="shared" ref="AI115:AI144" si="101">IFERROR(BM115*$BR115,"NA")</f>
        <v>2.9654829653256221E-3</v>
      </c>
      <c r="AJ115" s="11">
        <f t="shared" ref="AJ115:AJ144" si="102">IFERROR(BN115*$BR115,"NA")</f>
        <v>6.8258209984826488E-3</v>
      </c>
      <c r="AK115" s="11">
        <f t="shared" ref="AK115:AK144" si="103">IFERROR(BO115*$BR115,"NA")</f>
        <v>9.4281033681753784E-5</v>
      </c>
      <c r="AL115" s="11">
        <f t="shared" ref="AL115:AL144" si="104">IFERROR(BP115*$BR115,"NA")</f>
        <v>0</v>
      </c>
      <c r="AM115" s="11">
        <f t="shared" ref="AM115:AM144" si="105">IFERROR(SUM(AA115:AL115),"NA")</f>
        <v>3.0084813170228339</v>
      </c>
      <c r="AN115" s="11">
        <f t="shared" ref="AN115:AN144" si="106">IFERROR(AG115/(AG115+AF115),"NA")</f>
        <v>0.89624082205125044</v>
      </c>
      <c r="AO115" s="8">
        <f t="shared" ref="AO115:AO144" si="107">IFERROR(AE115/(AE115+AF115),"NA")</f>
        <v>0</v>
      </c>
      <c r="AQ115">
        <f t="shared" ref="AQ115:AQ144" si="108">C115</f>
        <v>40.774999999999999</v>
      </c>
      <c r="AR115">
        <f t="shared" ref="AR115:AR144" si="109">D115</f>
        <v>3.0000000000000001E-3</v>
      </c>
      <c r="AS115">
        <f t="shared" ref="AS115:AS144" si="110">E115</f>
        <v>0</v>
      </c>
      <c r="AT115">
        <f t="shared" ref="AT115:AT144" si="111">F115</f>
        <v>6.0000000000000001E-3</v>
      </c>
      <c r="AU115">
        <f t="shared" ref="AU115:AU144" si="112">BJ115*AU$1/2</f>
        <v>0</v>
      </c>
      <c r="AV115">
        <f t="shared" ref="AV115:AV144" si="113">BI115*AV$1</f>
        <v>10.236000000000001</v>
      </c>
      <c r="AW115">
        <f t="shared" ref="AW115:AW144" si="114">H115</f>
        <v>49.600999999999999</v>
      </c>
      <c r="AX115">
        <f t="shared" ref="AX115:AX144" si="115">I115</f>
        <v>3.9E-2</v>
      </c>
      <c r="AY115">
        <f t="shared" ref="AY115:AY144" si="116">J115</f>
        <v>0.14399999999999999</v>
      </c>
      <c r="AZ115">
        <f t="shared" ref="AZ115:AZ144" si="117">K115</f>
        <v>0.34899999999999998</v>
      </c>
      <c r="BA115">
        <f t="shared" ref="BA115:BA144" si="118">L115</f>
        <v>2E-3</v>
      </c>
      <c r="BB115">
        <f t="shared" ref="BB115:BB144" si="119">M115</f>
        <v>0</v>
      </c>
      <c r="BC115">
        <f t="shared" ref="BC115:BC144" si="120">SUM(AQ115:BB115)</f>
        <v>101.155</v>
      </c>
      <c r="BE115">
        <f t="shared" ref="BE115:BE144" si="121">C115/AQ$1</f>
        <v>0.67867842876165108</v>
      </c>
      <c r="BF115">
        <f t="shared" ref="BF115:BF144" si="122">D115/AR$1</f>
        <v>3.7562917887461497E-5</v>
      </c>
      <c r="BG115">
        <f t="shared" ref="BG115:BG144" si="123">E115/AS$1*2</f>
        <v>0</v>
      </c>
      <c r="BH115">
        <f t="shared" ref="BH115:BH144" si="124">F115/AT$1*2</f>
        <v>7.895256266859661E-5</v>
      </c>
      <c r="BI115">
        <f t="shared" ref="BI115:BI144" si="125">IF(OR($Y115="spinel", $Y115="Spinel", $Y115="SPINEL"),G115/AV$1,G115/AV$1*(1-$Y115))</f>
        <v>0.14247536328712213</v>
      </c>
      <c r="BJ115">
        <f t="shared" ref="BJ115:BJ144" si="126">IF(OR($Y115="spinel", $Y115="Spinel", $Y115="SPINEL"),0,G115/AV$1*$Y115)</f>
        <v>0</v>
      </c>
      <c r="BK115">
        <f t="shared" ref="BK115:BK144" si="127">H115/AW$1</f>
        <v>1.2306596798364446</v>
      </c>
      <c r="BL115">
        <f t="shared" ref="BL115:BL144" si="128">I115/AX$1</f>
        <v>6.954673362174423E-4</v>
      </c>
      <c r="BM115">
        <f t="shared" ref="BM115:BM144" si="129">J115/AY$1</f>
        <v>2.0299588087525056E-3</v>
      </c>
      <c r="BN115">
        <f t="shared" ref="BN115:BN144" si="130">K115/AZ$1</f>
        <v>4.6724717777349347E-3</v>
      </c>
      <c r="BO115">
        <f t="shared" ref="BO115:BO144" si="131">L115/BA$1*2</f>
        <v>6.453809280255054E-5</v>
      </c>
      <c r="BP115">
        <f t="shared" ref="BP115:BP144" si="132">M115/BB$1*2</f>
        <v>0</v>
      </c>
      <c r="BQ115">
        <f t="shared" ref="BQ115:BQ144" si="133">SUM(BE115:BP115)</f>
        <v>2.0593924233812815</v>
      </c>
      <c r="BR115">
        <f t="shared" ref="BR115:BR144" si="134">IFERROR(IF(OR($V115="Total",$V115="total", $V115="TOTAL"),$X115/$BQ115,W115/(BE115*4+BF115*4+BG115*3+BH115*3+BI115*2+BJ115*3+BK115*2+BL115*2+BM115*2+BN115*2+BO115+BP115)),"NA")</f>
        <v>1.4608586896145126</v>
      </c>
    </row>
    <row r="116" spans="1:70">
      <c r="N116">
        <f t="shared" si="92"/>
        <v>0</v>
      </c>
      <c r="S116" s="19">
        <f t="shared" si="91"/>
        <v>112361.45221560639</v>
      </c>
      <c r="T116" s="19">
        <f>SUM(S$4:S116)</f>
        <v>112704.95187060359</v>
      </c>
      <c r="W116" s="4">
        <v>8</v>
      </c>
      <c r="X116" s="4">
        <v>3</v>
      </c>
      <c r="Y116" s="12">
        <v>0</v>
      </c>
      <c r="AA116" s="11" t="str">
        <f t="shared" si="93"/>
        <v>NA</v>
      </c>
      <c r="AB116" s="11" t="str">
        <f t="shared" si="94"/>
        <v>NA</v>
      </c>
      <c r="AC116" s="11" t="str">
        <f t="shared" si="95"/>
        <v>NA</v>
      </c>
      <c r="AD116" s="11" t="str">
        <f t="shared" si="96"/>
        <v>NA</v>
      </c>
      <c r="AE116" s="11" t="str">
        <f t="shared" si="97"/>
        <v>NA</v>
      </c>
      <c r="AF116" s="11" t="str">
        <f t="shared" si="98"/>
        <v>NA</v>
      </c>
      <c r="AG116" s="11" t="str">
        <f t="shared" si="99"/>
        <v>NA</v>
      </c>
      <c r="AH116" s="11" t="str">
        <f t="shared" si="100"/>
        <v>NA</v>
      </c>
      <c r="AI116" s="11" t="str">
        <f t="shared" si="101"/>
        <v>NA</v>
      </c>
      <c r="AJ116" s="11" t="str">
        <f t="shared" si="102"/>
        <v>NA</v>
      </c>
      <c r="AK116" s="11" t="str">
        <f t="shared" si="103"/>
        <v>NA</v>
      </c>
      <c r="AL116" s="11" t="str">
        <f t="shared" si="104"/>
        <v>NA</v>
      </c>
      <c r="AM116" s="11">
        <f t="shared" si="105"/>
        <v>0</v>
      </c>
      <c r="AN116" s="11" t="str">
        <f t="shared" si="106"/>
        <v>NA</v>
      </c>
      <c r="AO116" s="8" t="str">
        <f t="shared" si="107"/>
        <v>NA</v>
      </c>
      <c r="AQ116">
        <f t="shared" si="108"/>
        <v>0</v>
      </c>
      <c r="AR116">
        <f t="shared" si="109"/>
        <v>0</v>
      </c>
      <c r="AS116">
        <f t="shared" si="110"/>
        <v>0</v>
      </c>
      <c r="AT116">
        <f t="shared" si="111"/>
        <v>0</v>
      </c>
      <c r="AU116">
        <f t="shared" si="112"/>
        <v>0</v>
      </c>
      <c r="AV116">
        <f t="shared" si="113"/>
        <v>0</v>
      </c>
      <c r="AW116">
        <f t="shared" si="114"/>
        <v>0</v>
      </c>
      <c r="AX116">
        <f t="shared" si="115"/>
        <v>0</v>
      </c>
      <c r="AY116">
        <f t="shared" si="116"/>
        <v>0</v>
      </c>
      <c r="AZ116">
        <f t="shared" si="117"/>
        <v>0</v>
      </c>
      <c r="BA116">
        <f t="shared" si="118"/>
        <v>0</v>
      </c>
      <c r="BB116">
        <f t="shared" si="119"/>
        <v>0</v>
      </c>
      <c r="BC116">
        <f t="shared" si="120"/>
        <v>0</v>
      </c>
      <c r="BE116">
        <f t="shared" si="121"/>
        <v>0</v>
      </c>
      <c r="BF116">
        <f t="shared" si="122"/>
        <v>0</v>
      </c>
      <c r="BG116">
        <f t="shared" si="123"/>
        <v>0</v>
      </c>
      <c r="BH116">
        <f t="shared" si="124"/>
        <v>0</v>
      </c>
      <c r="BI116">
        <f t="shared" si="125"/>
        <v>0</v>
      </c>
      <c r="BJ116">
        <f t="shared" si="126"/>
        <v>0</v>
      </c>
      <c r="BK116">
        <f t="shared" si="127"/>
        <v>0</v>
      </c>
      <c r="BL116">
        <f t="shared" si="128"/>
        <v>0</v>
      </c>
      <c r="BM116">
        <f t="shared" si="129"/>
        <v>0</v>
      </c>
      <c r="BN116">
        <f t="shared" si="130"/>
        <v>0</v>
      </c>
      <c r="BO116">
        <f t="shared" si="131"/>
        <v>0</v>
      </c>
      <c r="BP116">
        <f t="shared" si="132"/>
        <v>0</v>
      </c>
      <c r="BQ116">
        <f t="shared" si="133"/>
        <v>0</v>
      </c>
      <c r="BR116" t="str">
        <f t="shared" si="134"/>
        <v>NA</v>
      </c>
    </row>
    <row r="117" spans="1:70">
      <c r="N117">
        <f t="shared" si="92"/>
        <v>0</v>
      </c>
      <c r="S117" s="19">
        <f t="shared" si="91"/>
        <v>0</v>
      </c>
      <c r="T117" s="19">
        <f>SUM(S$4:S117)</f>
        <v>112704.95187060359</v>
      </c>
      <c r="W117" s="4">
        <v>8</v>
      </c>
      <c r="X117" s="4">
        <v>3</v>
      </c>
      <c r="Y117" s="12">
        <v>0</v>
      </c>
      <c r="AA117" s="11" t="str">
        <f t="shared" si="93"/>
        <v>NA</v>
      </c>
      <c r="AB117" s="11" t="str">
        <f t="shared" si="94"/>
        <v>NA</v>
      </c>
      <c r="AC117" s="11" t="str">
        <f t="shared" si="95"/>
        <v>NA</v>
      </c>
      <c r="AD117" s="11" t="str">
        <f t="shared" si="96"/>
        <v>NA</v>
      </c>
      <c r="AE117" s="11" t="str">
        <f t="shared" si="97"/>
        <v>NA</v>
      </c>
      <c r="AF117" s="11" t="str">
        <f t="shared" si="98"/>
        <v>NA</v>
      </c>
      <c r="AG117" s="11" t="str">
        <f t="shared" si="99"/>
        <v>NA</v>
      </c>
      <c r="AH117" s="11" t="str">
        <f t="shared" si="100"/>
        <v>NA</v>
      </c>
      <c r="AI117" s="11" t="str">
        <f t="shared" si="101"/>
        <v>NA</v>
      </c>
      <c r="AJ117" s="11" t="str">
        <f t="shared" si="102"/>
        <v>NA</v>
      </c>
      <c r="AK117" s="11" t="str">
        <f t="shared" si="103"/>
        <v>NA</v>
      </c>
      <c r="AL117" s="11" t="str">
        <f t="shared" si="104"/>
        <v>NA</v>
      </c>
      <c r="AM117" s="11">
        <f t="shared" si="105"/>
        <v>0</v>
      </c>
      <c r="AN117" s="11" t="str">
        <f t="shared" si="106"/>
        <v>NA</v>
      </c>
      <c r="AO117" s="8" t="str">
        <f t="shared" si="107"/>
        <v>NA</v>
      </c>
      <c r="AQ117">
        <f t="shared" si="108"/>
        <v>0</v>
      </c>
      <c r="AR117">
        <f t="shared" si="109"/>
        <v>0</v>
      </c>
      <c r="AS117">
        <f t="shared" si="110"/>
        <v>0</v>
      </c>
      <c r="AT117">
        <f t="shared" si="111"/>
        <v>0</v>
      </c>
      <c r="AU117">
        <f t="shared" si="112"/>
        <v>0</v>
      </c>
      <c r="AV117">
        <f t="shared" si="113"/>
        <v>0</v>
      </c>
      <c r="AW117">
        <f t="shared" si="114"/>
        <v>0</v>
      </c>
      <c r="AX117">
        <f t="shared" si="115"/>
        <v>0</v>
      </c>
      <c r="AY117">
        <f t="shared" si="116"/>
        <v>0</v>
      </c>
      <c r="AZ117">
        <f t="shared" si="117"/>
        <v>0</v>
      </c>
      <c r="BA117">
        <f t="shared" si="118"/>
        <v>0</v>
      </c>
      <c r="BB117">
        <f t="shared" si="119"/>
        <v>0</v>
      </c>
      <c r="BC117">
        <f t="shared" si="120"/>
        <v>0</v>
      </c>
      <c r="BE117">
        <f t="shared" si="121"/>
        <v>0</v>
      </c>
      <c r="BF117">
        <f t="shared" si="122"/>
        <v>0</v>
      </c>
      <c r="BG117">
        <f t="shared" si="123"/>
        <v>0</v>
      </c>
      <c r="BH117">
        <f t="shared" si="124"/>
        <v>0</v>
      </c>
      <c r="BI117">
        <f t="shared" si="125"/>
        <v>0</v>
      </c>
      <c r="BJ117">
        <f t="shared" si="126"/>
        <v>0</v>
      </c>
      <c r="BK117">
        <f t="shared" si="127"/>
        <v>0</v>
      </c>
      <c r="BL117">
        <f t="shared" si="128"/>
        <v>0</v>
      </c>
      <c r="BM117">
        <f t="shared" si="129"/>
        <v>0</v>
      </c>
      <c r="BN117">
        <f t="shared" si="130"/>
        <v>0</v>
      </c>
      <c r="BO117">
        <f t="shared" si="131"/>
        <v>0</v>
      </c>
      <c r="BP117">
        <f t="shared" si="132"/>
        <v>0</v>
      </c>
      <c r="BQ117">
        <f t="shared" si="133"/>
        <v>0</v>
      </c>
      <c r="BR117" t="str">
        <f t="shared" si="134"/>
        <v>NA</v>
      </c>
    </row>
    <row r="118" spans="1:70">
      <c r="N118">
        <f t="shared" si="92"/>
        <v>0</v>
      </c>
      <c r="S118" s="19">
        <f t="shared" si="91"/>
        <v>0</v>
      </c>
      <c r="T118" s="19">
        <f>SUM(S$4:S118)</f>
        <v>112704.95187060359</v>
      </c>
      <c r="W118" s="4">
        <v>8</v>
      </c>
      <c r="X118" s="4">
        <v>3</v>
      </c>
      <c r="Y118" s="12">
        <v>0</v>
      </c>
      <c r="AA118" s="11" t="str">
        <f t="shared" si="93"/>
        <v>NA</v>
      </c>
      <c r="AB118" s="11" t="str">
        <f t="shared" si="94"/>
        <v>NA</v>
      </c>
      <c r="AC118" s="11" t="str">
        <f t="shared" si="95"/>
        <v>NA</v>
      </c>
      <c r="AD118" s="11" t="str">
        <f t="shared" si="96"/>
        <v>NA</v>
      </c>
      <c r="AE118" s="11" t="str">
        <f t="shared" si="97"/>
        <v>NA</v>
      </c>
      <c r="AF118" s="11" t="str">
        <f t="shared" si="98"/>
        <v>NA</v>
      </c>
      <c r="AG118" s="11" t="str">
        <f t="shared" si="99"/>
        <v>NA</v>
      </c>
      <c r="AH118" s="11" t="str">
        <f t="shared" si="100"/>
        <v>NA</v>
      </c>
      <c r="AI118" s="11" t="str">
        <f t="shared" si="101"/>
        <v>NA</v>
      </c>
      <c r="AJ118" s="11" t="str">
        <f t="shared" si="102"/>
        <v>NA</v>
      </c>
      <c r="AK118" s="11" t="str">
        <f t="shared" si="103"/>
        <v>NA</v>
      </c>
      <c r="AL118" s="11" t="str">
        <f t="shared" si="104"/>
        <v>NA</v>
      </c>
      <c r="AM118" s="11">
        <f t="shared" si="105"/>
        <v>0</v>
      </c>
      <c r="AN118" s="11" t="str">
        <f t="shared" si="106"/>
        <v>NA</v>
      </c>
      <c r="AO118" s="8" t="str">
        <f t="shared" si="107"/>
        <v>NA</v>
      </c>
      <c r="AQ118">
        <f t="shared" si="108"/>
        <v>0</v>
      </c>
      <c r="AR118">
        <f t="shared" si="109"/>
        <v>0</v>
      </c>
      <c r="AS118">
        <f t="shared" si="110"/>
        <v>0</v>
      </c>
      <c r="AT118">
        <f t="shared" si="111"/>
        <v>0</v>
      </c>
      <c r="AU118">
        <f t="shared" si="112"/>
        <v>0</v>
      </c>
      <c r="AV118">
        <f t="shared" si="113"/>
        <v>0</v>
      </c>
      <c r="AW118">
        <f t="shared" si="114"/>
        <v>0</v>
      </c>
      <c r="AX118">
        <f t="shared" si="115"/>
        <v>0</v>
      </c>
      <c r="AY118">
        <f t="shared" si="116"/>
        <v>0</v>
      </c>
      <c r="AZ118">
        <f t="shared" si="117"/>
        <v>0</v>
      </c>
      <c r="BA118">
        <f t="shared" si="118"/>
        <v>0</v>
      </c>
      <c r="BB118">
        <f t="shared" si="119"/>
        <v>0</v>
      </c>
      <c r="BC118">
        <f t="shared" si="120"/>
        <v>0</v>
      </c>
      <c r="BE118">
        <f t="shared" si="121"/>
        <v>0</v>
      </c>
      <c r="BF118">
        <f t="shared" si="122"/>
        <v>0</v>
      </c>
      <c r="BG118">
        <f t="shared" si="123"/>
        <v>0</v>
      </c>
      <c r="BH118">
        <f t="shared" si="124"/>
        <v>0</v>
      </c>
      <c r="BI118">
        <f t="shared" si="125"/>
        <v>0</v>
      </c>
      <c r="BJ118">
        <f t="shared" si="126"/>
        <v>0</v>
      </c>
      <c r="BK118">
        <f t="shared" si="127"/>
        <v>0</v>
      </c>
      <c r="BL118">
        <f t="shared" si="128"/>
        <v>0</v>
      </c>
      <c r="BM118">
        <f t="shared" si="129"/>
        <v>0</v>
      </c>
      <c r="BN118">
        <f t="shared" si="130"/>
        <v>0</v>
      </c>
      <c r="BO118">
        <f t="shared" si="131"/>
        <v>0</v>
      </c>
      <c r="BP118">
        <f t="shared" si="132"/>
        <v>0</v>
      </c>
      <c r="BQ118">
        <f t="shared" si="133"/>
        <v>0</v>
      </c>
      <c r="BR118" t="str">
        <f t="shared" si="134"/>
        <v>NA</v>
      </c>
    </row>
    <row r="119" spans="1:70">
      <c r="N119">
        <f t="shared" si="92"/>
        <v>0</v>
      </c>
      <c r="S119" s="19">
        <f t="shared" si="91"/>
        <v>0</v>
      </c>
      <c r="T119" s="19">
        <f>SUM(S$4:S119)</f>
        <v>112704.95187060359</v>
      </c>
      <c r="W119" s="4">
        <v>8</v>
      </c>
      <c r="X119" s="4">
        <v>3</v>
      </c>
      <c r="Y119" s="12">
        <v>0</v>
      </c>
      <c r="AA119" s="11" t="str">
        <f t="shared" si="93"/>
        <v>NA</v>
      </c>
      <c r="AB119" s="11" t="str">
        <f t="shared" si="94"/>
        <v>NA</v>
      </c>
      <c r="AC119" s="11" t="str">
        <f t="shared" si="95"/>
        <v>NA</v>
      </c>
      <c r="AD119" s="11" t="str">
        <f t="shared" si="96"/>
        <v>NA</v>
      </c>
      <c r="AE119" s="11" t="str">
        <f t="shared" si="97"/>
        <v>NA</v>
      </c>
      <c r="AF119" s="11" t="str">
        <f t="shared" si="98"/>
        <v>NA</v>
      </c>
      <c r="AG119" s="11" t="str">
        <f t="shared" si="99"/>
        <v>NA</v>
      </c>
      <c r="AH119" s="11" t="str">
        <f t="shared" si="100"/>
        <v>NA</v>
      </c>
      <c r="AI119" s="11" t="str">
        <f t="shared" si="101"/>
        <v>NA</v>
      </c>
      <c r="AJ119" s="11" t="str">
        <f t="shared" si="102"/>
        <v>NA</v>
      </c>
      <c r="AK119" s="11" t="str">
        <f t="shared" si="103"/>
        <v>NA</v>
      </c>
      <c r="AL119" s="11" t="str">
        <f t="shared" si="104"/>
        <v>NA</v>
      </c>
      <c r="AM119" s="11">
        <f t="shared" si="105"/>
        <v>0</v>
      </c>
      <c r="AN119" s="11" t="str">
        <f t="shared" si="106"/>
        <v>NA</v>
      </c>
      <c r="AO119" s="8" t="str">
        <f t="shared" si="107"/>
        <v>NA</v>
      </c>
      <c r="AQ119">
        <f t="shared" si="108"/>
        <v>0</v>
      </c>
      <c r="AR119">
        <f t="shared" si="109"/>
        <v>0</v>
      </c>
      <c r="AS119">
        <f t="shared" si="110"/>
        <v>0</v>
      </c>
      <c r="AT119">
        <f t="shared" si="111"/>
        <v>0</v>
      </c>
      <c r="AU119">
        <f t="shared" si="112"/>
        <v>0</v>
      </c>
      <c r="AV119">
        <f t="shared" si="113"/>
        <v>0</v>
      </c>
      <c r="AW119">
        <f t="shared" si="114"/>
        <v>0</v>
      </c>
      <c r="AX119">
        <f t="shared" si="115"/>
        <v>0</v>
      </c>
      <c r="AY119">
        <f t="shared" si="116"/>
        <v>0</v>
      </c>
      <c r="AZ119">
        <f t="shared" si="117"/>
        <v>0</v>
      </c>
      <c r="BA119">
        <f t="shared" si="118"/>
        <v>0</v>
      </c>
      <c r="BB119">
        <f t="shared" si="119"/>
        <v>0</v>
      </c>
      <c r="BC119">
        <f t="shared" si="120"/>
        <v>0</v>
      </c>
      <c r="BE119">
        <f t="shared" si="121"/>
        <v>0</v>
      </c>
      <c r="BF119">
        <f t="shared" si="122"/>
        <v>0</v>
      </c>
      <c r="BG119">
        <f t="shared" si="123"/>
        <v>0</v>
      </c>
      <c r="BH119">
        <f t="shared" si="124"/>
        <v>0</v>
      </c>
      <c r="BI119">
        <f t="shared" si="125"/>
        <v>0</v>
      </c>
      <c r="BJ119">
        <f t="shared" si="126"/>
        <v>0</v>
      </c>
      <c r="BK119">
        <f t="shared" si="127"/>
        <v>0</v>
      </c>
      <c r="BL119">
        <f t="shared" si="128"/>
        <v>0</v>
      </c>
      <c r="BM119">
        <f t="shared" si="129"/>
        <v>0</v>
      </c>
      <c r="BN119">
        <f t="shared" si="130"/>
        <v>0</v>
      </c>
      <c r="BO119">
        <f t="shared" si="131"/>
        <v>0</v>
      </c>
      <c r="BP119">
        <f t="shared" si="132"/>
        <v>0</v>
      </c>
      <c r="BQ119">
        <f t="shared" si="133"/>
        <v>0</v>
      </c>
      <c r="BR119" t="str">
        <f t="shared" si="134"/>
        <v>NA</v>
      </c>
    </row>
    <row r="120" spans="1:70">
      <c r="N120">
        <f t="shared" si="92"/>
        <v>0</v>
      </c>
      <c r="S120" s="19">
        <f t="shared" si="91"/>
        <v>0</v>
      </c>
      <c r="T120" s="19">
        <f>SUM(S$4:S120)</f>
        <v>112704.95187060359</v>
      </c>
      <c r="W120" s="4">
        <v>8</v>
      </c>
      <c r="X120" s="4">
        <v>3</v>
      </c>
      <c r="Y120" s="12">
        <v>0</v>
      </c>
      <c r="AA120" s="11" t="str">
        <f t="shared" si="93"/>
        <v>NA</v>
      </c>
      <c r="AB120" s="11" t="str">
        <f t="shared" si="94"/>
        <v>NA</v>
      </c>
      <c r="AC120" s="11" t="str">
        <f t="shared" si="95"/>
        <v>NA</v>
      </c>
      <c r="AD120" s="11" t="str">
        <f t="shared" si="96"/>
        <v>NA</v>
      </c>
      <c r="AE120" s="11" t="str">
        <f t="shared" si="97"/>
        <v>NA</v>
      </c>
      <c r="AF120" s="11" t="str">
        <f t="shared" si="98"/>
        <v>NA</v>
      </c>
      <c r="AG120" s="11" t="str">
        <f t="shared" si="99"/>
        <v>NA</v>
      </c>
      <c r="AH120" s="11" t="str">
        <f t="shared" si="100"/>
        <v>NA</v>
      </c>
      <c r="AI120" s="11" t="str">
        <f t="shared" si="101"/>
        <v>NA</v>
      </c>
      <c r="AJ120" s="11" t="str">
        <f t="shared" si="102"/>
        <v>NA</v>
      </c>
      <c r="AK120" s="11" t="str">
        <f t="shared" si="103"/>
        <v>NA</v>
      </c>
      <c r="AL120" s="11" t="str">
        <f t="shared" si="104"/>
        <v>NA</v>
      </c>
      <c r="AM120" s="11">
        <f t="shared" si="105"/>
        <v>0</v>
      </c>
      <c r="AN120" s="11" t="str">
        <f t="shared" si="106"/>
        <v>NA</v>
      </c>
      <c r="AO120" s="8" t="str">
        <f t="shared" si="107"/>
        <v>NA</v>
      </c>
      <c r="AQ120">
        <f t="shared" si="108"/>
        <v>0</v>
      </c>
      <c r="AR120">
        <f t="shared" si="109"/>
        <v>0</v>
      </c>
      <c r="AS120">
        <f t="shared" si="110"/>
        <v>0</v>
      </c>
      <c r="AT120">
        <f t="shared" si="111"/>
        <v>0</v>
      </c>
      <c r="AU120">
        <f t="shared" si="112"/>
        <v>0</v>
      </c>
      <c r="AV120">
        <f t="shared" si="113"/>
        <v>0</v>
      </c>
      <c r="AW120">
        <f t="shared" si="114"/>
        <v>0</v>
      </c>
      <c r="AX120">
        <f t="shared" si="115"/>
        <v>0</v>
      </c>
      <c r="AY120">
        <f t="shared" si="116"/>
        <v>0</v>
      </c>
      <c r="AZ120">
        <f t="shared" si="117"/>
        <v>0</v>
      </c>
      <c r="BA120">
        <f t="shared" si="118"/>
        <v>0</v>
      </c>
      <c r="BB120">
        <f t="shared" si="119"/>
        <v>0</v>
      </c>
      <c r="BC120">
        <f t="shared" si="120"/>
        <v>0</v>
      </c>
      <c r="BE120">
        <f t="shared" si="121"/>
        <v>0</v>
      </c>
      <c r="BF120">
        <f t="shared" si="122"/>
        <v>0</v>
      </c>
      <c r="BG120">
        <f t="shared" si="123"/>
        <v>0</v>
      </c>
      <c r="BH120">
        <f t="shared" si="124"/>
        <v>0</v>
      </c>
      <c r="BI120">
        <f t="shared" si="125"/>
        <v>0</v>
      </c>
      <c r="BJ120">
        <f t="shared" si="126"/>
        <v>0</v>
      </c>
      <c r="BK120">
        <f t="shared" si="127"/>
        <v>0</v>
      </c>
      <c r="BL120">
        <f t="shared" si="128"/>
        <v>0</v>
      </c>
      <c r="BM120">
        <f t="shared" si="129"/>
        <v>0</v>
      </c>
      <c r="BN120">
        <f t="shared" si="130"/>
        <v>0</v>
      </c>
      <c r="BO120">
        <f t="shared" si="131"/>
        <v>0</v>
      </c>
      <c r="BP120">
        <f t="shared" si="132"/>
        <v>0</v>
      </c>
      <c r="BQ120">
        <f t="shared" si="133"/>
        <v>0</v>
      </c>
      <c r="BR120" t="str">
        <f t="shared" si="134"/>
        <v>NA</v>
      </c>
    </row>
    <row r="121" spans="1:70">
      <c r="N121">
        <f t="shared" si="92"/>
        <v>0</v>
      </c>
      <c r="S121" s="19">
        <f t="shared" si="91"/>
        <v>0</v>
      </c>
      <c r="T121" s="19">
        <f>SUM(S$4:S121)</f>
        <v>112704.95187060359</v>
      </c>
      <c r="W121" s="4">
        <v>8</v>
      </c>
      <c r="X121" s="4">
        <v>3</v>
      </c>
      <c r="Y121" s="12">
        <v>0</v>
      </c>
      <c r="AA121" s="11" t="str">
        <f t="shared" si="93"/>
        <v>NA</v>
      </c>
      <c r="AB121" s="11" t="str">
        <f t="shared" si="94"/>
        <v>NA</v>
      </c>
      <c r="AC121" s="11" t="str">
        <f t="shared" si="95"/>
        <v>NA</v>
      </c>
      <c r="AD121" s="11" t="str">
        <f t="shared" si="96"/>
        <v>NA</v>
      </c>
      <c r="AE121" s="11" t="str">
        <f t="shared" si="97"/>
        <v>NA</v>
      </c>
      <c r="AF121" s="11" t="str">
        <f t="shared" si="98"/>
        <v>NA</v>
      </c>
      <c r="AG121" s="11" t="str">
        <f t="shared" si="99"/>
        <v>NA</v>
      </c>
      <c r="AH121" s="11" t="str">
        <f t="shared" si="100"/>
        <v>NA</v>
      </c>
      <c r="AI121" s="11" t="str">
        <f t="shared" si="101"/>
        <v>NA</v>
      </c>
      <c r="AJ121" s="11" t="str">
        <f t="shared" si="102"/>
        <v>NA</v>
      </c>
      <c r="AK121" s="11" t="str">
        <f t="shared" si="103"/>
        <v>NA</v>
      </c>
      <c r="AL121" s="11" t="str">
        <f t="shared" si="104"/>
        <v>NA</v>
      </c>
      <c r="AM121" s="11">
        <f t="shared" si="105"/>
        <v>0</v>
      </c>
      <c r="AN121" s="11" t="str">
        <f t="shared" si="106"/>
        <v>NA</v>
      </c>
      <c r="AO121" s="8" t="str">
        <f t="shared" si="107"/>
        <v>NA</v>
      </c>
      <c r="AQ121">
        <f t="shared" si="108"/>
        <v>0</v>
      </c>
      <c r="AR121">
        <f t="shared" si="109"/>
        <v>0</v>
      </c>
      <c r="AS121">
        <f t="shared" si="110"/>
        <v>0</v>
      </c>
      <c r="AT121">
        <f t="shared" si="111"/>
        <v>0</v>
      </c>
      <c r="AU121">
        <f t="shared" si="112"/>
        <v>0</v>
      </c>
      <c r="AV121">
        <f t="shared" si="113"/>
        <v>0</v>
      </c>
      <c r="AW121">
        <f t="shared" si="114"/>
        <v>0</v>
      </c>
      <c r="AX121">
        <f t="shared" si="115"/>
        <v>0</v>
      </c>
      <c r="AY121">
        <f t="shared" si="116"/>
        <v>0</v>
      </c>
      <c r="AZ121">
        <f t="shared" si="117"/>
        <v>0</v>
      </c>
      <c r="BA121">
        <f t="shared" si="118"/>
        <v>0</v>
      </c>
      <c r="BB121">
        <f t="shared" si="119"/>
        <v>0</v>
      </c>
      <c r="BC121">
        <f t="shared" si="120"/>
        <v>0</v>
      </c>
      <c r="BE121">
        <f t="shared" si="121"/>
        <v>0</v>
      </c>
      <c r="BF121">
        <f t="shared" si="122"/>
        <v>0</v>
      </c>
      <c r="BG121">
        <f t="shared" si="123"/>
        <v>0</v>
      </c>
      <c r="BH121">
        <f t="shared" si="124"/>
        <v>0</v>
      </c>
      <c r="BI121">
        <f t="shared" si="125"/>
        <v>0</v>
      </c>
      <c r="BJ121">
        <f t="shared" si="126"/>
        <v>0</v>
      </c>
      <c r="BK121">
        <f t="shared" si="127"/>
        <v>0</v>
      </c>
      <c r="BL121">
        <f t="shared" si="128"/>
        <v>0</v>
      </c>
      <c r="BM121">
        <f t="shared" si="129"/>
        <v>0</v>
      </c>
      <c r="BN121">
        <f t="shared" si="130"/>
        <v>0</v>
      </c>
      <c r="BO121">
        <f t="shared" si="131"/>
        <v>0</v>
      </c>
      <c r="BP121">
        <f t="shared" si="132"/>
        <v>0</v>
      </c>
      <c r="BQ121">
        <f t="shared" si="133"/>
        <v>0</v>
      </c>
      <c r="BR121" t="str">
        <f t="shared" si="134"/>
        <v>NA</v>
      </c>
    </row>
    <row r="122" spans="1:70">
      <c r="N122">
        <f t="shared" si="92"/>
        <v>0</v>
      </c>
      <c r="S122" s="19">
        <f t="shared" si="91"/>
        <v>0</v>
      </c>
      <c r="T122" s="19">
        <f>SUM(S$4:S122)</f>
        <v>112704.95187060359</v>
      </c>
      <c r="W122" s="4">
        <v>8</v>
      </c>
      <c r="X122" s="4">
        <v>3</v>
      </c>
      <c r="Y122" s="12">
        <v>0</v>
      </c>
      <c r="AA122" s="11" t="str">
        <f t="shared" si="93"/>
        <v>NA</v>
      </c>
      <c r="AB122" s="11" t="str">
        <f t="shared" si="94"/>
        <v>NA</v>
      </c>
      <c r="AC122" s="11" t="str">
        <f t="shared" si="95"/>
        <v>NA</v>
      </c>
      <c r="AD122" s="11" t="str">
        <f t="shared" si="96"/>
        <v>NA</v>
      </c>
      <c r="AE122" s="11" t="str">
        <f t="shared" si="97"/>
        <v>NA</v>
      </c>
      <c r="AF122" s="11" t="str">
        <f t="shared" si="98"/>
        <v>NA</v>
      </c>
      <c r="AG122" s="11" t="str">
        <f t="shared" si="99"/>
        <v>NA</v>
      </c>
      <c r="AH122" s="11" t="str">
        <f t="shared" si="100"/>
        <v>NA</v>
      </c>
      <c r="AI122" s="11" t="str">
        <f t="shared" si="101"/>
        <v>NA</v>
      </c>
      <c r="AJ122" s="11" t="str">
        <f t="shared" si="102"/>
        <v>NA</v>
      </c>
      <c r="AK122" s="11" t="str">
        <f t="shared" si="103"/>
        <v>NA</v>
      </c>
      <c r="AL122" s="11" t="str">
        <f t="shared" si="104"/>
        <v>NA</v>
      </c>
      <c r="AM122" s="11">
        <f t="shared" si="105"/>
        <v>0</v>
      </c>
      <c r="AN122" s="11" t="str">
        <f t="shared" si="106"/>
        <v>NA</v>
      </c>
      <c r="AO122" s="8" t="str">
        <f t="shared" si="107"/>
        <v>NA</v>
      </c>
      <c r="AQ122">
        <f t="shared" si="108"/>
        <v>0</v>
      </c>
      <c r="AR122">
        <f t="shared" si="109"/>
        <v>0</v>
      </c>
      <c r="AS122">
        <f t="shared" si="110"/>
        <v>0</v>
      </c>
      <c r="AT122">
        <f t="shared" si="111"/>
        <v>0</v>
      </c>
      <c r="AU122">
        <f t="shared" si="112"/>
        <v>0</v>
      </c>
      <c r="AV122">
        <f t="shared" si="113"/>
        <v>0</v>
      </c>
      <c r="AW122">
        <f t="shared" si="114"/>
        <v>0</v>
      </c>
      <c r="AX122">
        <f t="shared" si="115"/>
        <v>0</v>
      </c>
      <c r="AY122">
        <f t="shared" si="116"/>
        <v>0</v>
      </c>
      <c r="AZ122">
        <f t="shared" si="117"/>
        <v>0</v>
      </c>
      <c r="BA122">
        <f t="shared" si="118"/>
        <v>0</v>
      </c>
      <c r="BB122">
        <f t="shared" si="119"/>
        <v>0</v>
      </c>
      <c r="BC122">
        <f t="shared" si="120"/>
        <v>0</v>
      </c>
      <c r="BE122">
        <f t="shared" si="121"/>
        <v>0</v>
      </c>
      <c r="BF122">
        <f t="shared" si="122"/>
        <v>0</v>
      </c>
      <c r="BG122">
        <f t="shared" si="123"/>
        <v>0</v>
      </c>
      <c r="BH122">
        <f t="shared" si="124"/>
        <v>0</v>
      </c>
      <c r="BI122">
        <f t="shared" si="125"/>
        <v>0</v>
      </c>
      <c r="BJ122">
        <f t="shared" si="126"/>
        <v>0</v>
      </c>
      <c r="BK122">
        <f t="shared" si="127"/>
        <v>0</v>
      </c>
      <c r="BL122">
        <f t="shared" si="128"/>
        <v>0</v>
      </c>
      <c r="BM122">
        <f t="shared" si="129"/>
        <v>0</v>
      </c>
      <c r="BN122">
        <f t="shared" si="130"/>
        <v>0</v>
      </c>
      <c r="BO122">
        <f t="shared" si="131"/>
        <v>0</v>
      </c>
      <c r="BP122">
        <f t="shared" si="132"/>
        <v>0</v>
      </c>
      <c r="BQ122">
        <f t="shared" si="133"/>
        <v>0</v>
      </c>
      <c r="BR122" t="str">
        <f t="shared" si="134"/>
        <v>NA</v>
      </c>
    </row>
    <row r="123" spans="1:70">
      <c r="N123">
        <f t="shared" si="92"/>
        <v>0</v>
      </c>
      <c r="S123" s="19">
        <f t="shared" si="91"/>
        <v>0</v>
      </c>
      <c r="T123" s="19">
        <f>SUM(S$4:S123)</f>
        <v>112704.95187060359</v>
      </c>
      <c r="W123" s="4">
        <v>8</v>
      </c>
      <c r="X123" s="4">
        <v>3</v>
      </c>
      <c r="Y123" s="12">
        <v>0</v>
      </c>
      <c r="AA123" s="11" t="str">
        <f t="shared" si="93"/>
        <v>NA</v>
      </c>
      <c r="AB123" s="11" t="str">
        <f t="shared" si="94"/>
        <v>NA</v>
      </c>
      <c r="AC123" s="11" t="str">
        <f t="shared" si="95"/>
        <v>NA</v>
      </c>
      <c r="AD123" s="11" t="str">
        <f t="shared" si="96"/>
        <v>NA</v>
      </c>
      <c r="AE123" s="11" t="str">
        <f t="shared" si="97"/>
        <v>NA</v>
      </c>
      <c r="AF123" s="11" t="str">
        <f t="shared" si="98"/>
        <v>NA</v>
      </c>
      <c r="AG123" s="11" t="str">
        <f t="shared" si="99"/>
        <v>NA</v>
      </c>
      <c r="AH123" s="11" t="str">
        <f t="shared" si="100"/>
        <v>NA</v>
      </c>
      <c r="AI123" s="11" t="str">
        <f t="shared" si="101"/>
        <v>NA</v>
      </c>
      <c r="AJ123" s="11" t="str">
        <f t="shared" si="102"/>
        <v>NA</v>
      </c>
      <c r="AK123" s="11" t="str">
        <f t="shared" si="103"/>
        <v>NA</v>
      </c>
      <c r="AL123" s="11" t="str">
        <f t="shared" si="104"/>
        <v>NA</v>
      </c>
      <c r="AM123" s="11">
        <f t="shared" si="105"/>
        <v>0</v>
      </c>
      <c r="AN123" s="11" t="str">
        <f t="shared" si="106"/>
        <v>NA</v>
      </c>
      <c r="AO123" s="8" t="str">
        <f t="shared" si="107"/>
        <v>NA</v>
      </c>
      <c r="AQ123">
        <f t="shared" si="108"/>
        <v>0</v>
      </c>
      <c r="AR123">
        <f t="shared" si="109"/>
        <v>0</v>
      </c>
      <c r="AS123">
        <f t="shared" si="110"/>
        <v>0</v>
      </c>
      <c r="AT123">
        <f t="shared" si="111"/>
        <v>0</v>
      </c>
      <c r="AU123">
        <f t="shared" si="112"/>
        <v>0</v>
      </c>
      <c r="AV123">
        <f t="shared" si="113"/>
        <v>0</v>
      </c>
      <c r="AW123">
        <f t="shared" si="114"/>
        <v>0</v>
      </c>
      <c r="AX123">
        <f t="shared" si="115"/>
        <v>0</v>
      </c>
      <c r="AY123">
        <f t="shared" si="116"/>
        <v>0</v>
      </c>
      <c r="AZ123">
        <f t="shared" si="117"/>
        <v>0</v>
      </c>
      <c r="BA123">
        <f t="shared" si="118"/>
        <v>0</v>
      </c>
      <c r="BB123">
        <f t="shared" si="119"/>
        <v>0</v>
      </c>
      <c r="BC123">
        <f t="shared" si="120"/>
        <v>0</v>
      </c>
      <c r="BE123">
        <f t="shared" si="121"/>
        <v>0</v>
      </c>
      <c r="BF123">
        <f t="shared" si="122"/>
        <v>0</v>
      </c>
      <c r="BG123">
        <f t="shared" si="123"/>
        <v>0</v>
      </c>
      <c r="BH123">
        <f t="shared" si="124"/>
        <v>0</v>
      </c>
      <c r="BI123">
        <f t="shared" si="125"/>
        <v>0</v>
      </c>
      <c r="BJ123">
        <f t="shared" si="126"/>
        <v>0</v>
      </c>
      <c r="BK123">
        <f t="shared" si="127"/>
        <v>0</v>
      </c>
      <c r="BL123">
        <f t="shared" si="128"/>
        <v>0</v>
      </c>
      <c r="BM123">
        <f t="shared" si="129"/>
        <v>0</v>
      </c>
      <c r="BN123">
        <f t="shared" si="130"/>
        <v>0</v>
      </c>
      <c r="BO123">
        <f t="shared" si="131"/>
        <v>0</v>
      </c>
      <c r="BP123">
        <f t="shared" si="132"/>
        <v>0</v>
      </c>
      <c r="BQ123">
        <f t="shared" si="133"/>
        <v>0</v>
      </c>
      <c r="BR123" t="str">
        <f t="shared" si="134"/>
        <v>NA</v>
      </c>
    </row>
    <row r="124" spans="1:70">
      <c r="N124">
        <f t="shared" si="92"/>
        <v>0</v>
      </c>
      <c r="S124" s="19">
        <f t="shared" si="91"/>
        <v>0</v>
      </c>
      <c r="T124" s="19">
        <f>SUM(S$4:S124)</f>
        <v>112704.95187060359</v>
      </c>
      <c r="W124" s="4">
        <v>8</v>
      </c>
      <c r="X124" s="4">
        <v>3</v>
      </c>
      <c r="Y124" s="12">
        <v>0</v>
      </c>
      <c r="AA124" s="11" t="str">
        <f t="shared" si="93"/>
        <v>NA</v>
      </c>
      <c r="AB124" s="11" t="str">
        <f t="shared" si="94"/>
        <v>NA</v>
      </c>
      <c r="AC124" s="11" t="str">
        <f t="shared" si="95"/>
        <v>NA</v>
      </c>
      <c r="AD124" s="11" t="str">
        <f t="shared" si="96"/>
        <v>NA</v>
      </c>
      <c r="AE124" s="11" t="str">
        <f t="shared" si="97"/>
        <v>NA</v>
      </c>
      <c r="AF124" s="11" t="str">
        <f t="shared" si="98"/>
        <v>NA</v>
      </c>
      <c r="AG124" s="11" t="str">
        <f t="shared" si="99"/>
        <v>NA</v>
      </c>
      <c r="AH124" s="11" t="str">
        <f t="shared" si="100"/>
        <v>NA</v>
      </c>
      <c r="AI124" s="11" t="str">
        <f t="shared" si="101"/>
        <v>NA</v>
      </c>
      <c r="AJ124" s="11" t="str">
        <f t="shared" si="102"/>
        <v>NA</v>
      </c>
      <c r="AK124" s="11" t="str">
        <f t="shared" si="103"/>
        <v>NA</v>
      </c>
      <c r="AL124" s="11" t="str">
        <f t="shared" si="104"/>
        <v>NA</v>
      </c>
      <c r="AM124" s="11">
        <f t="shared" si="105"/>
        <v>0</v>
      </c>
      <c r="AN124" s="11" t="str">
        <f t="shared" si="106"/>
        <v>NA</v>
      </c>
      <c r="AO124" s="8" t="str">
        <f t="shared" si="107"/>
        <v>NA</v>
      </c>
      <c r="AQ124">
        <f t="shared" si="108"/>
        <v>0</v>
      </c>
      <c r="AR124">
        <f t="shared" si="109"/>
        <v>0</v>
      </c>
      <c r="AS124">
        <f t="shared" si="110"/>
        <v>0</v>
      </c>
      <c r="AT124">
        <f t="shared" si="111"/>
        <v>0</v>
      </c>
      <c r="AU124">
        <f t="shared" si="112"/>
        <v>0</v>
      </c>
      <c r="AV124">
        <f t="shared" si="113"/>
        <v>0</v>
      </c>
      <c r="AW124">
        <f t="shared" si="114"/>
        <v>0</v>
      </c>
      <c r="AX124">
        <f t="shared" si="115"/>
        <v>0</v>
      </c>
      <c r="AY124">
        <f t="shared" si="116"/>
        <v>0</v>
      </c>
      <c r="AZ124">
        <f t="shared" si="117"/>
        <v>0</v>
      </c>
      <c r="BA124">
        <f t="shared" si="118"/>
        <v>0</v>
      </c>
      <c r="BB124">
        <f t="shared" si="119"/>
        <v>0</v>
      </c>
      <c r="BC124">
        <f t="shared" si="120"/>
        <v>0</v>
      </c>
      <c r="BE124">
        <f t="shared" si="121"/>
        <v>0</v>
      </c>
      <c r="BF124">
        <f t="shared" si="122"/>
        <v>0</v>
      </c>
      <c r="BG124">
        <f t="shared" si="123"/>
        <v>0</v>
      </c>
      <c r="BH124">
        <f t="shared" si="124"/>
        <v>0</v>
      </c>
      <c r="BI124">
        <f t="shared" si="125"/>
        <v>0</v>
      </c>
      <c r="BJ124">
        <f t="shared" si="126"/>
        <v>0</v>
      </c>
      <c r="BK124">
        <f t="shared" si="127"/>
        <v>0</v>
      </c>
      <c r="BL124">
        <f t="shared" si="128"/>
        <v>0</v>
      </c>
      <c r="BM124">
        <f t="shared" si="129"/>
        <v>0</v>
      </c>
      <c r="BN124">
        <f t="shared" si="130"/>
        <v>0</v>
      </c>
      <c r="BO124">
        <f t="shared" si="131"/>
        <v>0</v>
      </c>
      <c r="BP124">
        <f t="shared" si="132"/>
        <v>0</v>
      </c>
      <c r="BQ124">
        <f t="shared" si="133"/>
        <v>0</v>
      </c>
      <c r="BR124" t="str">
        <f t="shared" si="134"/>
        <v>NA</v>
      </c>
    </row>
    <row r="125" spans="1:70">
      <c r="N125">
        <f t="shared" si="92"/>
        <v>0</v>
      </c>
      <c r="S125" s="19">
        <f t="shared" si="91"/>
        <v>0</v>
      </c>
      <c r="T125" s="19">
        <f>SUM(S$4:S125)</f>
        <v>112704.95187060359</v>
      </c>
      <c r="W125" s="4">
        <v>8</v>
      </c>
      <c r="X125" s="4">
        <v>3</v>
      </c>
      <c r="Y125" s="12">
        <v>0</v>
      </c>
      <c r="AA125" s="11" t="str">
        <f t="shared" si="93"/>
        <v>NA</v>
      </c>
      <c r="AB125" s="11" t="str">
        <f t="shared" si="94"/>
        <v>NA</v>
      </c>
      <c r="AC125" s="11" t="str">
        <f t="shared" si="95"/>
        <v>NA</v>
      </c>
      <c r="AD125" s="11" t="str">
        <f t="shared" si="96"/>
        <v>NA</v>
      </c>
      <c r="AE125" s="11" t="str">
        <f t="shared" si="97"/>
        <v>NA</v>
      </c>
      <c r="AF125" s="11" t="str">
        <f t="shared" si="98"/>
        <v>NA</v>
      </c>
      <c r="AG125" s="11" t="str">
        <f t="shared" si="99"/>
        <v>NA</v>
      </c>
      <c r="AH125" s="11" t="str">
        <f t="shared" si="100"/>
        <v>NA</v>
      </c>
      <c r="AI125" s="11" t="str">
        <f t="shared" si="101"/>
        <v>NA</v>
      </c>
      <c r="AJ125" s="11" t="str">
        <f t="shared" si="102"/>
        <v>NA</v>
      </c>
      <c r="AK125" s="11" t="str">
        <f t="shared" si="103"/>
        <v>NA</v>
      </c>
      <c r="AL125" s="11" t="str">
        <f t="shared" si="104"/>
        <v>NA</v>
      </c>
      <c r="AM125" s="11">
        <f t="shared" si="105"/>
        <v>0</v>
      </c>
      <c r="AN125" s="11" t="str">
        <f t="shared" si="106"/>
        <v>NA</v>
      </c>
      <c r="AO125" s="8" t="str">
        <f t="shared" si="107"/>
        <v>NA</v>
      </c>
      <c r="AQ125">
        <f t="shared" si="108"/>
        <v>0</v>
      </c>
      <c r="AR125">
        <f t="shared" si="109"/>
        <v>0</v>
      </c>
      <c r="AS125">
        <f t="shared" si="110"/>
        <v>0</v>
      </c>
      <c r="AT125">
        <f t="shared" si="111"/>
        <v>0</v>
      </c>
      <c r="AU125">
        <f t="shared" si="112"/>
        <v>0</v>
      </c>
      <c r="AV125">
        <f t="shared" si="113"/>
        <v>0</v>
      </c>
      <c r="AW125">
        <f t="shared" si="114"/>
        <v>0</v>
      </c>
      <c r="AX125">
        <f t="shared" si="115"/>
        <v>0</v>
      </c>
      <c r="AY125">
        <f t="shared" si="116"/>
        <v>0</v>
      </c>
      <c r="AZ125">
        <f t="shared" si="117"/>
        <v>0</v>
      </c>
      <c r="BA125">
        <f t="shared" si="118"/>
        <v>0</v>
      </c>
      <c r="BB125">
        <f t="shared" si="119"/>
        <v>0</v>
      </c>
      <c r="BC125">
        <f t="shared" si="120"/>
        <v>0</v>
      </c>
      <c r="BE125">
        <f t="shared" si="121"/>
        <v>0</v>
      </c>
      <c r="BF125">
        <f t="shared" si="122"/>
        <v>0</v>
      </c>
      <c r="BG125">
        <f t="shared" si="123"/>
        <v>0</v>
      </c>
      <c r="BH125">
        <f t="shared" si="124"/>
        <v>0</v>
      </c>
      <c r="BI125">
        <f t="shared" si="125"/>
        <v>0</v>
      </c>
      <c r="BJ125">
        <f t="shared" si="126"/>
        <v>0</v>
      </c>
      <c r="BK125">
        <f t="shared" si="127"/>
        <v>0</v>
      </c>
      <c r="BL125">
        <f t="shared" si="128"/>
        <v>0</v>
      </c>
      <c r="BM125">
        <f t="shared" si="129"/>
        <v>0</v>
      </c>
      <c r="BN125">
        <f t="shared" si="130"/>
        <v>0</v>
      </c>
      <c r="BO125">
        <f t="shared" si="131"/>
        <v>0</v>
      </c>
      <c r="BP125">
        <f t="shared" si="132"/>
        <v>0</v>
      </c>
      <c r="BQ125">
        <f t="shared" si="133"/>
        <v>0</v>
      </c>
      <c r="BR125" t="str">
        <f t="shared" si="134"/>
        <v>NA</v>
      </c>
    </row>
    <row r="126" spans="1:70">
      <c r="N126">
        <f t="shared" si="92"/>
        <v>0</v>
      </c>
      <c r="S126" s="19">
        <f t="shared" si="91"/>
        <v>0</v>
      </c>
      <c r="T126" s="19">
        <f>SUM(S$4:S126)</f>
        <v>112704.95187060359</v>
      </c>
      <c r="W126" s="4">
        <v>8</v>
      </c>
      <c r="X126" s="4">
        <v>3</v>
      </c>
      <c r="Y126" s="12">
        <v>0</v>
      </c>
      <c r="AA126" s="11" t="str">
        <f t="shared" si="93"/>
        <v>NA</v>
      </c>
      <c r="AB126" s="11" t="str">
        <f t="shared" si="94"/>
        <v>NA</v>
      </c>
      <c r="AC126" s="11" t="str">
        <f t="shared" si="95"/>
        <v>NA</v>
      </c>
      <c r="AD126" s="11" t="str">
        <f t="shared" si="96"/>
        <v>NA</v>
      </c>
      <c r="AE126" s="11" t="str">
        <f t="shared" si="97"/>
        <v>NA</v>
      </c>
      <c r="AF126" s="11" t="str">
        <f t="shared" si="98"/>
        <v>NA</v>
      </c>
      <c r="AG126" s="11" t="str">
        <f t="shared" si="99"/>
        <v>NA</v>
      </c>
      <c r="AH126" s="11" t="str">
        <f t="shared" si="100"/>
        <v>NA</v>
      </c>
      <c r="AI126" s="11" t="str">
        <f t="shared" si="101"/>
        <v>NA</v>
      </c>
      <c r="AJ126" s="11" t="str">
        <f t="shared" si="102"/>
        <v>NA</v>
      </c>
      <c r="AK126" s="11" t="str">
        <f t="shared" si="103"/>
        <v>NA</v>
      </c>
      <c r="AL126" s="11" t="str">
        <f t="shared" si="104"/>
        <v>NA</v>
      </c>
      <c r="AM126" s="11">
        <f t="shared" si="105"/>
        <v>0</v>
      </c>
      <c r="AN126" s="11" t="str">
        <f t="shared" si="106"/>
        <v>NA</v>
      </c>
      <c r="AO126" s="8" t="str">
        <f t="shared" si="107"/>
        <v>NA</v>
      </c>
      <c r="AQ126">
        <f t="shared" si="108"/>
        <v>0</v>
      </c>
      <c r="AR126">
        <f t="shared" si="109"/>
        <v>0</v>
      </c>
      <c r="AS126">
        <f t="shared" si="110"/>
        <v>0</v>
      </c>
      <c r="AT126">
        <f t="shared" si="111"/>
        <v>0</v>
      </c>
      <c r="AU126">
        <f t="shared" si="112"/>
        <v>0</v>
      </c>
      <c r="AV126">
        <f t="shared" si="113"/>
        <v>0</v>
      </c>
      <c r="AW126">
        <f t="shared" si="114"/>
        <v>0</v>
      </c>
      <c r="AX126">
        <f t="shared" si="115"/>
        <v>0</v>
      </c>
      <c r="AY126">
        <f t="shared" si="116"/>
        <v>0</v>
      </c>
      <c r="AZ126">
        <f t="shared" si="117"/>
        <v>0</v>
      </c>
      <c r="BA126">
        <f t="shared" si="118"/>
        <v>0</v>
      </c>
      <c r="BB126">
        <f t="shared" si="119"/>
        <v>0</v>
      </c>
      <c r="BC126">
        <f t="shared" si="120"/>
        <v>0</v>
      </c>
      <c r="BE126">
        <f t="shared" si="121"/>
        <v>0</v>
      </c>
      <c r="BF126">
        <f t="shared" si="122"/>
        <v>0</v>
      </c>
      <c r="BG126">
        <f t="shared" si="123"/>
        <v>0</v>
      </c>
      <c r="BH126">
        <f t="shared" si="124"/>
        <v>0</v>
      </c>
      <c r="BI126">
        <f t="shared" si="125"/>
        <v>0</v>
      </c>
      <c r="BJ126">
        <f t="shared" si="126"/>
        <v>0</v>
      </c>
      <c r="BK126">
        <f t="shared" si="127"/>
        <v>0</v>
      </c>
      <c r="BL126">
        <f t="shared" si="128"/>
        <v>0</v>
      </c>
      <c r="BM126">
        <f t="shared" si="129"/>
        <v>0</v>
      </c>
      <c r="BN126">
        <f t="shared" si="130"/>
        <v>0</v>
      </c>
      <c r="BO126">
        <f t="shared" si="131"/>
        <v>0</v>
      </c>
      <c r="BP126">
        <f t="shared" si="132"/>
        <v>0</v>
      </c>
      <c r="BQ126">
        <f t="shared" si="133"/>
        <v>0</v>
      </c>
      <c r="BR126" t="str">
        <f t="shared" si="134"/>
        <v>NA</v>
      </c>
    </row>
    <row r="127" spans="1:70">
      <c r="N127">
        <f t="shared" si="92"/>
        <v>0</v>
      </c>
      <c r="S127" s="19">
        <f t="shared" si="91"/>
        <v>0</v>
      </c>
      <c r="T127" s="19">
        <f>SUM(S$4:S127)</f>
        <v>112704.95187060359</v>
      </c>
      <c r="W127" s="4">
        <v>8</v>
      </c>
      <c r="X127" s="4">
        <v>3</v>
      </c>
      <c r="Y127" s="12">
        <v>0</v>
      </c>
      <c r="AA127" s="11" t="str">
        <f t="shared" si="93"/>
        <v>NA</v>
      </c>
      <c r="AB127" s="11" t="str">
        <f t="shared" si="94"/>
        <v>NA</v>
      </c>
      <c r="AC127" s="11" t="str">
        <f t="shared" si="95"/>
        <v>NA</v>
      </c>
      <c r="AD127" s="11" t="str">
        <f t="shared" si="96"/>
        <v>NA</v>
      </c>
      <c r="AE127" s="11" t="str">
        <f t="shared" si="97"/>
        <v>NA</v>
      </c>
      <c r="AF127" s="11" t="str">
        <f t="shared" si="98"/>
        <v>NA</v>
      </c>
      <c r="AG127" s="11" t="str">
        <f t="shared" si="99"/>
        <v>NA</v>
      </c>
      <c r="AH127" s="11" t="str">
        <f t="shared" si="100"/>
        <v>NA</v>
      </c>
      <c r="AI127" s="11" t="str">
        <f t="shared" si="101"/>
        <v>NA</v>
      </c>
      <c r="AJ127" s="11" t="str">
        <f t="shared" si="102"/>
        <v>NA</v>
      </c>
      <c r="AK127" s="11" t="str">
        <f t="shared" si="103"/>
        <v>NA</v>
      </c>
      <c r="AL127" s="11" t="str">
        <f t="shared" si="104"/>
        <v>NA</v>
      </c>
      <c r="AM127" s="11">
        <f t="shared" si="105"/>
        <v>0</v>
      </c>
      <c r="AN127" s="11" t="str">
        <f t="shared" si="106"/>
        <v>NA</v>
      </c>
      <c r="AO127" s="8" t="str">
        <f t="shared" si="107"/>
        <v>NA</v>
      </c>
      <c r="AQ127">
        <f t="shared" si="108"/>
        <v>0</v>
      </c>
      <c r="AR127">
        <f t="shared" si="109"/>
        <v>0</v>
      </c>
      <c r="AS127">
        <f t="shared" si="110"/>
        <v>0</v>
      </c>
      <c r="AT127">
        <f t="shared" si="111"/>
        <v>0</v>
      </c>
      <c r="AU127">
        <f t="shared" si="112"/>
        <v>0</v>
      </c>
      <c r="AV127">
        <f t="shared" si="113"/>
        <v>0</v>
      </c>
      <c r="AW127">
        <f t="shared" si="114"/>
        <v>0</v>
      </c>
      <c r="AX127">
        <f t="shared" si="115"/>
        <v>0</v>
      </c>
      <c r="AY127">
        <f t="shared" si="116"/>
        <v>0</v>
      </c>
      <c r="AZ127">
        <f t="shared" si="117"/>
        <v>0</v>
      </c>
      <c r="BA127">
        <f t="shared" si="118"/>
        <v>0</v>
      </c>
      <c r="BB127">
        <f t="shared" si="119"/>
        <v>0</v>
      </c>
      <c r="BC127">
        <f t="shared" si="120"/>
        <v>0</v>
      </c>
      <c r="BE127">
        <f t="shared" si="121"/>
        <v>0</v>
      </c>
      <c r="BF127">
        <f t="shared" si="122"/>
        <v>0</v>
      </c>
      <c r="BG127">
        <f t="shared" si="123"/>
        <v>0</v>
      </c>
      <c r="BH127">
        <f t="shared" si="124"/>
        <v>0</v>
      </c>
      <c r="BI127">
        <f t="shared" si="125"/>
        <v>0</v>
      </c>
      <c r="BJ127">
        <f t="shared" si="126"/>
        <v>0</v>
      </c>
      <c r="BK127">
        <f t="shared" si="127"/>
        <v>0</v>
      </c>
      <c r="BL127">
        <f t="shared" si="128"/>
        <v>0</v>
      </c>
      <c r="BM127">
        <f t="shared" si="129"/>
        <v>0</v>
      </c>
      <c r="BN127">
        <f t="shared" si="130"/>
        <v>0</v>
      </c>
      <c r="BO127">
        <f t="shared" si="131"/>
        <v>0</v>
      </c>
      <c r="BP127">
        <f t="shared" si="132"/>
        <v>0</v>
      </c>
      <c r="BQ127">
        <f t="shared" si="133"/>
        <v>0</v>
      </c>
      <c r="BR127" t="str">
        <f t="shared" si="134"/>
        <v>NA</v>
      </c>
    </row>
    <row r="128" spans="1:70">
      <c r="N128">
        <f t="shared" si="92"/>
        <v>0</v>
      </c>
      <c r="S128" s="19">
        <f t="shared" si="91"/>
        <v>0</v>
      </c>
      <c r="T128" s="19">
        <f>SUM(S$4:S128)</f>
        <v>112704.95187060359</v>
      </c>
      <c r="W128" s="4">
        <v>8</v>
      </c>
      <c r="X128" s="4">
        <v>3</v>
      </c>
      <c r="Y128" s="12">
        <v>0</v>
      </c>
      <c r="AA128" s="11" t="str">
        <f t="shared" si="93"/>
        <v>NA</v>
      </c>
      <c r="AB128" s="11" t="str">
        <f t="shared" si="94"/>
        <v>NA</v>
      </c>
      <c r="AC128" s="11" t="str">
        <f t="shared" si="95"/>
        <v>NA</v>
      </c>
      <c r="AD128" s="11" t="str">
        <f t="shared" si="96"/>
        <v>NA</v>
      </c>
      <c r="AE128" s="11" t="str">
        <f t="shared" si="97"/>
        <v>NA</v>
      </c>
      <c r="AF128" s="11" t="str">
        <f t="shared" si="98"/>
        <v>NA</v>
      </c>
      <c r="AG128" s="11" t="str">
        <f t="shared" si="99"/>
        <v>NA</v>
      </c>
      <c r="AH128" s="11" t="str">
        <f t="shared" si="100"/>
        <v>NA</v>
      </c>
      <c r="AI128" s="11" t="str">
        <f t="shared" si="101"/>
        <v>NA</v>
      </c>
      <c r="AJ128" s="11" t="str">
        <f t="shared" si="102"/>
        <v>NA</v>
      </c>
      <c r="AK128" s="11" t="str">
        <f t="shared" si="103"/>
        <v>NA</v>
      </c>
      <c r="AL128" s="11" t="str">
        <f t="shared" si="104"/>
        <v>NA</v>
      </c>
      <c r="AM128" s="11">
        <f t="shared" si="105"/>
        <v>0</v>
      </c>
      <c r="AN128" s="11" t="str">
        <f t="shared" si="106"/>
        <v>NA</v>
      </c>
      <c r="AO128" s="8" t="str">
        <f t="shared" si="107"/>
        <v>NA</v>
      </c>
      <c r="AQ128">
        <f t="shared" si="108"/>
        <v>0</v>
      </c>
      <c r="AR128">
        <f t="shared" si="109"/>
        <v>0</v>
      </c>
      <c r="AS128">
        <f t="shared" si="110"/>
        <v>0</v>
      </c>
      <c r="AT128">
        <f t="shared" si="111"/>
        <v>0</v>
      </c>
      <c r="AU128">
        <f t="shared" si="112"/>
        <v>0</v>
      </c>
      <c r="AV128">
        <f t="shared" si="113"/>
        <v>0</v>
      </c>
      <c r="AW128">
        <f t="shared" si="114"/>
        <v>0</v>
      </c>
      <c r="AX128">
        <f t="shared" si="115"/>
        <v>0</v>
      </c>
      <c r="AY128">
        <f t="shared" si="116"/>
        <v>0</v>
      </c>
      <c r="AZ128">
        <f t="shared" si="117"/>
        <v>0</v>
      </c>
      <c r="BA128">
        <f t="shared" si="118"/>
        <v>0</v>
      </c>
      <c r="BB128">
        <f t="shared" si="119"/>
        <v>0</v>
      </c>
      <c r="BC128">
        <f t="shared" si="120"/>
        <v>0</v>
      </c>
      <c r="BE128">
        <f t="shared" si="121"/>
        <v>0</v>
      </c>
      <c r="BF128">
        <f t="shared" si="122"/>
        <v>0</v>
      </c>
      <c r="BG128">
        <f t="shared" si="123"/>
        <v>0</v>
      </c>
      <c r="BH128">
        <f t="shared" si="124"/>
        <v>0</v>
      </c>
      <c r="BI128">
        <f t="shared" si="125"/>
        <v>0</v>
      </c>
      <c r="BJ128">
        <f t="shared" si="126"/>
        <v>0</v>
      </c>
      <c r="BK128">
        <f t="shared" si="127"/>
        <v>0</v>
      </c>
      <c r="BL128">
        <f t="shared" si="128"/>
        <v>0</v>
      </c>
      <c r="BM128">
        <f t="shared" si="129"/>
        <v>0</v>
      </c>
      <c r="BN128">
        <f t="shared" si="130"/>
        <v>0</v>
      </c>
      <c r="BO128">
        <f t="shared" si="131"/>
        <v>0</v>
      </c>
      <c r="BP128">
        <f t="shared" si="132"/>
        <v>0</v>
      </c>
      <c r="BQ128">
        <f t="shared" si="133"/>
        <v>0</v>
      </c>
      <c r="BR128" t="str">
        <f t="shared" si="134"/>
        <v>NA</v>
      </c>
    </row>
    <row r="129" spans="14:70">
      <c r="N129">
        <f t="shared" si="92"/>
        <v>0</v>
      </c>
      <c r="S129" s="19">
        <f t="shared" si="91"/>
        <v>0</v>
      </c>
      <c r="T129" s="19">
        <f>SUM(S$4:S129)</f>
        <v>112704.95187060359</v>
      </c>
      <c r="W129" s="4">
        <v>8</v>
      </c>
      <c r="X129" s="4">
        <v>3</v>
      </c>
      <c r="Y129" s="12">
        <v>0</v>
      </c>
      <c r="AA129" s="11" t="str">
        <f t="shared" si="93"/>
        <v>NA</v>
      </c>
      <c r="AB129" s="11" t="str">
        <f t="shared" si="94"/>
        <v>NA</v>
      </c>
      <c r="AC129" s="11" t="str">
        <f t="shared" si="95"/>
        <v>NA</v>
      </c>
      <c r="AD129" s="11" t="str">
        <f t="shared" si="96"/>
        <v>NA</v>
      </c>
      <c r="AE129" s="11" t="str">
        <f t="shared" si="97"/>
        <v>NA</v>
      </c>
      <c r="AF129" s="11" t="str">
        <f t="shared" si="98"/>
        <v>NA</v>
      </c>
      <c r="AG129" s="11" t="str">
        <f t="shared" si="99"/>
        <v>NA</v>
      </c>
      <c r="AH129" s="11" t="str">
        <f t="shared" si="100"/>
        <v>NA</v>
      </c>
      <c r="AI129" s="11" t="str">
        <f t="shared" si="101"/>
        <v>NA</v>
      </c>
      <c r="AJ129" s="11" t="str">
        <f t="shared" si="102"/>
        <v>NA</v>
      </c>
      <c r="AK129" s="11" t="str">
        <f t="shared" si="103"/>
        <v>NA</v>
      </c>
      <c r="AL129" s="11" t="str">
        <f t="shared" si="104"/>
        <v>NA</v>
      </c>
      <c r="AM129" s="11">
        <f t="shared" si="105"/>
        <v>0</v>
      </c>
      <c r="AN129" s="11" t="str">
        <f t="shared" si="106"/>
        <v>NA</v>
      </c>
      <c r="AO129" s="8" t="str">
        <f t="shared" si="107"/>
        <v>NA</v>
      </c>
      <c r="AQ129">
        <f t="shared" si="108"/>
        <v>0</v>
      </c>
      <c r="AR129">
        <f t="shared" si="109"/>
        <v>0</v>
      </c>
      <c r="AS129">
        <f t="shared" si="110"/>
        <v>0</v>
      </c>
      <c r="AT129">
        <f t="shared" si="111"/>
        <v>0</v>
      </c>
      <c r="AU129">
        <f t="shared" si="112"/>
        <v>0</v>
      </c>
      <c r="AV129">
        <f t="shared" si="113"/>
        <v>0</v>
      </c>
      <c r="AW129">
        <f t="shared" si="114"/>
        <v>0</v>
      </c>
      <c r="AX129">
        <f t="shared" si="115"/>
        <v>0</v>
      </c>
      <c r="AY129">
        <f t="shared" si="116"/>
        <v>0</v>
      </c>
      <c r="AZ129">
        <f t="shared" si="117"/>
        <v>0</v>
      </c>
      <c r="BA129">
        <f t="shared" si="118"/>
        <v>0</v>
      </c>
      <c r="BB129">
        <f t="shared" si="119"/>
        <v>0</v>
      </c>
      <c r="BC129">
        <f t="shared" si="120"/>
        <v>0</v>
      </c>
      <c r="BE129">
        <f t="shared" si="121"/>
        <v>0</v>
      </c>
      <c r="BF129">
        <f t="shared" si="122"/>
        <v>0</v>
      </c>
      <c r="BG129">
        <f t="shared" si="123"/>
        <v>0</v>
      </c>
      <c r="BH129">
        <f t="shared" si="124"/>
        <v>0</v>
      </c>
      <c r="BI129">
        <f t="shared" si="125"/>
        <v>0</v>
      </c>
      <c r="BJ129">
        <f t="shared" si="126"/>
        <v>0</v>
      </c>
      <c r="BK129">
        <f t="shared" si="127"/>
        <v>0</v>
      </c>
      <c r="BL129">
        <f t="shared" si="128"/>
        <v>0</v>
      </c>
      <c r="BM129">
        <f t="shared" si="129"/>
        <v>0</v>
      </c>
      <c r="BN129">
        <f t="shared" si="130"/>
        <v>0</v>
      </c>
      <c r="BO129">
        <f t="shared" si="131"/>
        <v>0</v>
      </c>
      <c r="BP129">
        <f t="shared" si="132"/>
        <v>0</v>
      </c>
      <c r="BQ129">
        <f t="shared" si="133"/>
        <v>0</v>
      </c>
      <c r="BR129" t="str">
        <f t="shared" si="134"/>
        <v>NA</v>
      </c>
    </row>
    <row r="130" spans="14:70">
      <c r="N130">
        <f t="shared" si="92"/>
        <v>0</v>
      </c>
      <c r="S130" s="19">
        <f t="shared" si="91"/>
        <v>0</v>
      </c>
      <c r="T130" s="19">
        <f>SUM(S$4:S130)</f>
        <v>112704.95187060359</v>
      </c>
      <c r="W130" s="4">
        <v>8</v>
      </c>
      <c r="X130" s="4">
        <v>3</v>
      </c>
      <c r="Y130" s="12">
        <v>0</v>
      </c>
      <c r="AA130" s="11" t="str">
        <f t="shared" si="93"/>
        <v>NA</v>
      </c>
      <c r="AB130" s="11" t="str">
        <f t="shared" si="94"/>
        <v>NA</v>
      </c>
      <c r="AC130" s="11" t="str">
        <f t="shared" si="95"/>
        <v>NA</v>
      </c>
      <c r="AD130" s="11" t="str">
        <f t="shared" si="96"/>
        <v>NA</v>
      </c>
      <c r="AE130" s="11" t="str">
        <f t="shared" si="97"/>
        <v>NA</v>
      </c>
      <c r="AF130" s="11" t="str">
        <f t="shared" si="98"/>
        <v>NA</v>
      </c>
      <c r="AG130" s="11" t="str">
        <f t="shared" si="99"/>
        <v>NA</v>
      </c>
      <c r="AH130" s="11" t="str">
        <f t="shared" si="100"/>
        <v>NA</v>
      </c>
      <c r="AI130" s="11" t="str">
        <f t="shared" si="101"/>
        <v>NA</v>
      </c>
      <c r="AJ130" s="11" t="str">
        <f t="shared" si="102"/>
        <v>NA</v>
      </c>
      <c r="AK130" s="11" t="str">
        <f t="shared" si="103"/>
        <v>NA</v>
      </c>
      <c r="AL130" s="11" t="str">
        <f t="shared" si="104"/>
        <v>NA</v>
      </c>
      <c r="AM130" s="11">
        <f t="shared" si="105"/>
        <v>0</v>
      </c>
      <c r="AN130" s="11" t="str">
        <f t="shared" si="106"/>
        <v>NA</v>
      </c>
      <c r="AO130" s="8" t="str">
        <f t="shared" si="107"/>
        <v>NA</v>
      </c>
      <c r="AQ130">
        <f t="shared" si="108"/>
        <v>0</v>
      </c>
      <c r="AR130">
        <f t="shared" si="109"/>
        <v>0</v>
      </c>
      <c r="AS130">
        <f t="shared" si="110"/>
        <v>0</v>
      </c>
      <c r="AT130">
        <f t="shared" si="111"/>
        <v>0</v>
      </c>
      <c r="AU130">
        <f t="shared" si="112"/>
        <v>0</v>
      </c>
      <c r="AV130">
        <f t="shared" si="113"/>
        <v>0</v>
      </c>
      <c r="AW130">
        <f t="shared" si="114"/>
        <v>0</v>
      </c>
      <c r="AX130">
        <f t="shared" si="115"/>
        <v>0</v>
      </c>
      <c r="AY130">
        <f t="shared" si="116"/>
        <v>0</v>
      </c>
      <c r="AZ130">
        <f t="shared" si="117"/>
        <v>0</v>
      </c>
      <c r="BA130">
        <f t="shared" si="118"/>
        <v>0</v>
      </c>
      <c r="BB130">
        <f t="shared" si="119"/>
        <v>0</v>
      </c>
      <c r="BC130">
        <f t="shared" si="120"/>
        <v>0</v>
      </c>
      <c r="BE130">
        <f t="shared" si="121"/>
        <v>0</v>
      </c>
      <c r="BF130">
        <f t="shared" si="122"/>
        <v>0</v>
      </c>
      <c r="BG130">
        <f t="shared" si="123"/>
        <v>0</v>
      </c>
      <c r="BH130">
        <f t="shared" si="124"/>
        <v>0</v>
      </c>
      <c r="BI130">
        <f t="shared" si="125"/>
        <v>0</v>
      </c>
      <c r="BJ130">
        <f t="shared" si="126"/>
        <v>0</v>
      </c>
      <c r="BK130">
        <f t="shared" si="127"/>
        <v>0</v>
      </c>
      <c r="BL130">
        <f t="shared" si="128"/>
        <v>0</v>
      </c>
      <c r="BM130">
        <f t="shared" si="129"/>
        <v>0</v>
      </c>
      <c r="BN130">
        <f t="shared" si="130"/>
        <v>0</v>
      </c>
      <c r="BO130">
        <f t="shared" si="131"/>
        <v>0</v>
      </c>
      <c r="BP130">
        <f t="shared" si="132"/>
        <v>0</v>
      </c>
      <c r="BQ130">
        <f t="shared" si="133"/>
        <v>0</v>
      </c>
      <c r="BR130" t="str">
        <f t="shared" si="134"/>
        <v>NA</v>
      </c>
    </row>
    <row r="131" spans="14:70">
      <c r="N131">
        <f t="shared" si="92"/>
        <v>0</v>
      </c>
      <c r="S131" s="19">
        <f t="shared" si="91"/>
        <v>0</v>
      </c>
      <c r="T131" s="19">
        <f>SUM(S$4:S131)</f>
        <v>112704.95187060359</v>
      </c>
      <c r="W131" s="4">
        <v>8</v>
      </c>
      <c r="X131" s="4">
        <v>3</v>
      </c>
      <c r="Y131" s="12">
        <v>0</v>
      </c>
      <c r="AA131" s="11" t="str">
        <f t="shared" si="93"/>
        <v>NA</v>
      </c>
      <c r="AB131" s="11" t="str">
        <f t="shared" si="94"/>
        <v>NA</v>
      </c>
      <c r="AC131" s="11" t="str">
        <f t="shared" si="95"/>
        <v>NA</v>
      </c>
      <c r="AD131" s="11" t="str">
        <f t="shared" si="96"/>
        <v>NA</v>
      </c>
      <c r="AE131" s="11" t="str">
        <f t="shared" si="97"/>
        <v>NA</v>
      </c>
      <c r="AF131" s="11" t="str">
        <f t="shared" si="98"/>
        <v>NA</v>
      </c>
      <c r="AG131" s="11" t="str">
        <f t="shared" si="99"/>
        <v>NA</v>
      </c>
      <c r="AH131" s="11" t="str">
        <f t="shared" si="100"/>
        <v>NA</v>
      </c>
      <c r="AI131" s="11" t="str">
        <f t="shared" si="101"/>
        <v>NA</v>
      </c>
      <c r="AJ131" s="11" t="str">
        <f t="shared" si="102"/>
        <v>NA</v>
      </c>
      <c r="AK131" s="11" t="str">
        <f t="shared" si="103"/>
        <v>NA</v>
      </c>
      <c r="AL131" s="11" t="str">
        <f t="shared" si="104"/>
        <v>NA</v>
      </c>
      <c r="AM131" s="11">
        <f t="shared" si="105"/>
        <v>0</v>
      </c>
      <c r="AN131" s="11" t="str">
        <f t="shared" si="106"/>
        <v>NA</v>
      </c>
      <c r="AO131" s="8" t="str">
        <f t="shared" si="107"/>
        <v>NA</v>
      </c>
      <c r="AQ131">
        <f t="shared" si="108"/>
        <v>0</v>
      </c>
      <c r="AR131">
        <f t="shared" si="109"/>
        <v>0</v>
      </c>
      <c r="AS131">
        <f t="shared" si="110"/>
        <v>0</v>
      </c>
      <c r="AT131">
        <f t="shared" si="111"/>
        <v>0</v>
      </c>
      <c r="AU131">
        <f t="shared" si="112"/>
        <v>0</v>
      </c>
      <c r="AV131">
        <f t="shared" si="113"/>
        <v>0</v>
      </c>
      <c r="AW131">
        <f t="shared" si="114"/>
        <v>0</v>
      </c>
      <c r="AX131">
        <f t="shared" si="115"/>
        <v>0</v>
      </c>
      <c r="AY131">
        <f t="shared" si="116"/>
        <v>0</v>
      </c>
      <c r="AZ131">
        <f t="shared" si="117"/>
        <v>0</v>
      </c>
      <c r="BA131">
        <f t="shared" si="118"/>
        <v>0</v>
      </c>
      <c r="BB131">
        <f t="shared" si="119"/>
        <v>0</v>
      </c>
      <c r="BC131">
        <f t="shared" si="120"/>
        <v>0</v>
      </c>
      <c r="BE131">
        <f t="shared" si="121"/>
        <v>0</v>
      </c>
      <c r="BF131">
        <f t="shared" si="122"/>
        <v>0</v>
      </c>
      <c r="BG131">
        <f t="shared" si="123"/>
        <v>0</v>
      </c>
      <c r="BH131">
        <f t="shared" si="124"/>
        <v>0</v>
      </c>
      <c r="BI131">
        <f t="shared" si="125"/>
        <v>0</v>
      </c>
      <c r="BJ131">
        <f t="shared" si="126"/>
        <v>0</v>
      </c>
      <c r="BK131">
        <f t="shared" si="127"/>
        <v>0</v>
      </c>
      <c r="BL131">
        <f t="shared" si="128"/>
        <v>0</v>
      </c>
      <c r="BM131">
        <f t="shared" si="129"/>
        <v>0</v>
      </c>
      <c r="BN131">
        <f t="shared" si="130"/>
        <v>0</v>
      </c>
      <c r="BO131">
        <f t="shared" si="131"/>
        <v>0</v>
      </c>
      <c r="BP131">
        <f t="shared" si="132"/>
        <v>0</v>
      </c>
      <c r="BQ131">
        <f t="shared" si="133"/>
        <v>0</v>
      </c>
      <c r="BR131" t="str">
        <f t="shared" si="134"/>
        <v>NA</v>
      </c>
    </row>
    <row r="132" spans="14:70">
      <c r="N132">
        <f t="shared" si="92"/>
        <v>0</v>
      </c>
      <c r="S132" s="19">
        <f t="shared" si="91"/>
        <v>0</v>
      </c>
      <c r="T132" s="19">
        <f>SUM(S$4:S132)</f>
        <v>112704.95187060359</v>
      </c>
      <c r="W132" s="4">
        <v>8</v>
      </c>
      <c r="X132" s="4">
        <v>3</v>
      </c>
      <c r="Y132" s="12">
        <v>0</v>
      </c>
      <c r="AA132" s="11" t="str">
        <f t="shared" si="93"/>
        <v>NA</v>
      </c>
      <c r="AB132" s="11" t="str">
        <f t="shared" si="94"/>
        <v>NA</v>
      </c>
      <c r="AC132" s="11" t="str">
        <f t="shared" si="95"/>
        <v>NA</v>
      </c>
      <c r="AD132" s="11" t="str">
        <f t="shared" si="96"/>
        <v>NA</v>
      </c>
      <c r="AE132" s="11" t="str">
        <f t="shared" si="97"/>
        <v>NA</v>
      </c>
      <c r="AF132" s="11" t="str">
        <f t="shared" si="98"/>
        <v>NA</v>
      </c>
      <c r="AG132" s="11" t="str">
        <f t="shared" si="99"/>
        <v>NA</v>
      </c>
      <c r="AH132" s="11" t="str">
        <f t="shared" si="100"/>
        <v>NA</v>
      </c>
      <c r="AI132" s="11" t="str">
        <f t="shared" si="101"/>
        <v>NA</v>
      </c>
      <c r="AJ132" s="11" t="str">
        <f t="shared" si="102"/>
        <v>NA</v>
      </c>
      <c r="AK132" s="11" t="str">
        <f t="shared" si="103"/>
        <v>NA</v>
      </c>
      <c r="AL132" s="11" t="str">
        <f t="shared" si="104"/>
        <v>NA</v>
      </c>
      <c r="AM132" s="11">
        <f t="shared" si="105"/>
        <v>0</v>
      </c>
      <c r="AN132" s="11" t="str">
        <f t="shared" si="106"/>
        <v>NA</v>
      </c>
      <c r="AO132" s="8" t="str">
        <f t="shared" si="107"/>
        <v>NA</v>
      </c>
      <c r="AQ132">
        <f t="shared" si="108"/>
        <v>0</v>
      </c>
      <c r="AR132">
        <f t="shared" si="109"/>
        <v>0</v>
      </c>
      <c r="AS132">
        <f t="shared" si="110"/>
        <v>0</v>
      </c>
      <c r="AT132">
        <f t="shared" si="111"/>
        <v>0</v>
      </c>
      <c r="AU132">
        <f t="shared" si="112"/>
        <v>0</v>
      </c>
      <c r="AV132">
        <f t="shared" si="113"/>
        <v>0</v>
      </c>
      <c r="AW132">
        <f t="shared" si="114"/>
        <v>0</v>
      </c>
      <c r="AX132">
        <f t="shared" si="115"/>
        <v>0</v>
      </c>
      <c r="AY132">
        <f t="shared" si="116"/>
        <v>0</v>
      </c>
      <c r="AZ132">
        <f t="shared" si="117"/>
        <v>0</v>
      </c>
      <c r="BA132">
        <f t="shared" si="118"/>
        <v>0</v>
      </c>
      <c r="BB132">
        <f t="shared" si="119"/>
        <v>0</v>
      </c>
      <c r="BC132">
        <f t="shared" si="120"/>
        <v>0</v>
      </c>
      <c r="BE132">
        <f t="shared" si="121"/>
        <v>0</v>
      </c>
      <c r="BF132">
        <f t="shared" si="122"/>
        <v>0</v>
      </c>
      <c r="BG132">
        <f t="shared" si="123"/>
        <v>0</v>
      </c>
      <c r="BH132">
        <f t="shared" si="124"/>
        <v>0</v>
      </c>
      <c r="BI132">
        <f t="shared" si="125"/>
        <v>0</v>
      </c>
      <c r="BJ132">
        <f t="shared" si="126"/>
        <v>0</v>
      </c>
      <c r="BK132">
        <f t="shared" si="127"/>
        <v>0</v>
      </c>
      <c r="BL132">
        <f t="shared" si="128"/>
        <v>0</v>
      </c>
      <c r="BM132">
        <f t="shared" si="129"/>
        <v>0</v>
      </c>
      <c r="BN132">
        <f t="shared" si="130"/>
        <v>0</v>
      </c>
      <c r="BO132">
        <f t="shared" si="131"/>
        <v>0</v>
      </c>
      <c r="BP132">
        <f t="shared" si="132"/>
        <v>0</v>
      </c>
      <c r="BQ132">
        <f t="shared" si="133"/>
        <v>0</v>
      </c>
      <c r="BR132" t="str">
        <f t="shared" si="134"/>
        <v>NA</v>
      </c>
    </row>
    <row r="133" spans="14:70">
      <c r="N133">
        <f t="shared" si="92"/>
        <v>0</v>
      </c>
      <c r="S133" s="19">
        <f t="shared" si="91"/>
        <v>0</v>
      </c>
      <c r="T133" s="19">
        <f>SUM(S$4:S133)</f>
        <v>112704.95187060359</v>
      </c>
      <c r="W133" s="4">
        <v>8</v>
      </c>
      <c r="X133" s="4">
        <v>3</v>
      </c>
      <c r="Y133" s="12">
        <v>0</v>
      </c>
      <c r="AA133" s="11" t="str">
        <f t="shared" si="93"/>
        <v>NA</v>
      </c>
      <c r="AB133" s="11" t="str">
        <f t="shared" si="94"/>
        <v>NA</v>
      </c>
      <c r="AC133" s="11" t="str">
        <f t="shared" si="95"/>
        <v>NA</v>
      </c>
      <c r="AD133" s="11" t="str">
        <f t="shared" si="96"/>
        <v>NA</v>
      </c>
      <c r="AE133" s="11" t="str">
        <f t="shared" si="97"/>
        <v>NA</v>
      </c>
      <c r="AF133" s="11" t="str">
        <f t="shared" si="98"/>
        <v>NA</v>
      </c>
      <c r="AG133" s="11" t="str">
        <f t="shared" si="99"/>
        <v>NA</v>
      </c>
      <c r="AH133" s="11" t="str">
        <f t="shared" si="100"/>
        <v>NA</v>
      </c>
      <c r="AI133" s="11" t="str">
        <f t="shared" si="101"/>
        <v>NA</v>
      </c>
      <c r="AJ133" s="11" t="str">
        <f t="shared" si="102"/>
        <v>NA</v>
      </c>
      <c r="AK133" s="11" t="str">
        <f t="shared" si="103"/>
        <v>NA</v>
      </c>
      <c r="AL133" s="11" t="str">
        <f t="shared" si="104"/>
        <v>NA</v>
      </c>
      <c r="AM133" s="11">
        <f t="shared" si="105"/>
        <v>0</v>
      </c>
      <c r="AN133" s="11" t="str">
        <f t="shared" si="106"/>
        <v>NA</v>
      </c>
      <c r="AO133" s="8" t="str">
        <f t="shared" si="107"/>
        <v>NA</v>
      </c>
      <c r="AQ133">
        <f t="shared" si="108"/>
        <v>0</v>
      </c>
      <c r="AR133">
        <f t="shared" si="109"/>
        <v>0</v>
      </c>
      <c r="AS133">
        <f t="shared" si="110"/>
        <v>0</v>
      </c>
      <c r="AT133">
        <f t="shared" si="111"/>
        <v>0</v>
      </c>
      <c r="AU133">
        <f t="shared" si="112"/>
        <v>0</v>
      </c>
      <c r="AV133">
        <f t="shared" si="113"/>
        <v>0</v>
      </c>
      <c r="AW133">
        <f t="shared" si="114"/>
        <v>0</v>
      </c>
      <c r="AX133">
        <f t="shared" si="115"/>
        <v>0</v>
      </c>
      <c r="AY133">
        <f t="shared" si="116"/>
        <v>0</v>
      </c>
      <c r="AZ133">
        <f t="shared" si="117"/>
        <v>0</v>
      </c>
      <c r="BA133">
        <f t="shared" si="118"/>
        <v>0</v>
      </c>
      <c r="BB133">
        <f t="shared" si="119"/>
        <v>0</v>
      </c>
      <c r="BC133">
        <f t="shared" si="120"/>
        <v>0</v>
      </c>
      <c r="BE133">
        <f t="shared" si="121"/>
        <v>0</v>
      </c>
      <c r="BF133">
        <f t="shared" si="122"/>
        <v>0</v>
      </c>
      <c r="BG133">
        <f t="shared" si="123"/>
        <v>0</v>
      </c>
      <c r="BH133">
        <f t="shared" si="124"/>
        <v>0</v>
      </c>
      <c r="BI133">
        <f t="shared" si="125"/>
        <v>0</v>
      </c>
      <c r="BJ133">
        <f t="shared" si="126"/>
        <v>0</v>
      </c>
      <c r="BK133">
        <f t="shared" si="127"/>
        <v>0</v>
      </c>
      <c r="BL133">
        <f t="shared" si="128"/>
        <v>0</v>
      </c>
      <c r="BM133">
        <f t="shared" si="129"/>
        <v>0</v>
      </c>
      <c r="BN133">
        <f t="shared" si="130"/>
        <v>0</v>
      </c>
      <c r="BO133">
        <f t="shared" si="131"/>
        <v>0</v>
      </c>
      <c r="BP133">
        <f t="shared" si="132"/>
        <v>0</v>
      </c>
      <c r="BQ133">
        <f t="shared" si="133"/>
        <v>0</v>
      </c>
      <c r="BR133" t="str">
        <f t="shared" si="134"/>
        <v>NA</v>
      </c>
    </row>
    <row r="134" spans="14:70">
      <c r="N134">
        <f t="shared" si="92"/>
        <v>0</v>
      </c>
      <c r="S134" s="19">
        <f t="shared" ref="S134:S144" si="135">SQRT((P133-P134)^2+(Q133-Q134)^2)*1000</f>
        <v>0</v>
      </c>
      <c r="T134" s="19">
        <f>SUM(S$4:S134)</f>
        <v>112704.95187060359</v>
      </c>
      <c r="W134" s="4">
        <v>8</v>
      </c>
      <c r="X134" s="4">
        <v>3</v>
      </c>
      <c r="Y134" s="12">
        <v>0</v>
      </c>
      <c r="AA134" s="11" t="str">
        <f t="shared" si="93"/>
        <v>NA</v>
      </c>
      <c r="AB134" s="11" t="str">
        <f t="shared" si="94"/>
        <v>NA</v>
      </c>
      <c r="AC134" s="11" t="str">
        <f t="shared" si="95"/>
        <v>NA</v>
      </c>
      <c r="AD134" s="11" t="str">
        <f t="shared" si="96"/>
        <v>NA</v>
      </c>
      <c r="AE134" s="11" t="str">
        <f t="shared" si="97"/>
        <v>NA</v>
      </c>
      <c r="AF134" s="11" t="str">
        <f t="shared" si="98"/>
        <v>NA</v>
      </c>
      <c r="AG134" s="11" t="str">
        <f t="shared" si="99"/>
        <v>NA</v>
      </c>
      <c r="AH134" s="11" t="str">
        <f t="shared" si="100"/>
        <v>NA</v>
      </c>
      <c r="AI134" s="11" t="str">
        <f t="shared" si="101"/>
        <v>NA</v>
      </c>
      <c r="AJ134" s="11" t="str">
        <f t="shared" si="102"/>
        <v>NA</v>
      </c>
      <c r="AK134" s="11" t="str">
        <f t="shared" si="103"/>
        <v>NA</v>
      </c>
      <c r="AL134" s="11" t="str">
        <f t="shared" si="104"/>
        <v>NA</v>
      </c>
      <c r="AM134" s="11">
        <f t="shared" si="105"/>
        <v>0</v>
      </c>
      <c r="AN134" s="11" t="str">
        <f t="shared" si="106"/>
        <v>NA</v>
      </c>
      <c r="AO134" s="8" t="str">
        <f t="shared" si="107"/>
        <v>NA</v>
      </c>
      <c r="AQ134">
        <f t="shared" si="108"/>
        <v>0</v>
      </c>
      <c r="AR134">
        <f t="shared" si="109"/>
        <v>0</v>
      </c>
      <c r="AS134">
        <f t="shared" si="110"/>
        <v>0</v>
      </c>
      <c r="AT134">
        <f t="shared" si="111"/>
        <v>0</v>
      </c>
      <c r="AU134">
        <f t="shared" si="112"/>
        <v>0</v>
      </c>
      <c r="AV134">
        <f t="shared" si="113"/>
        <v>0</v>
      </c>
      <c r="AW134">
        <f t="shared" si="114"/>
        <v>0</v>
      </c>
      <c r="AX134">
        <f t="shared" si="115"/>
        <v>0</v>
      </c>
      <c r="AY134">
        <f t="shared" si="116"/>
        <v>0</v>
      </c>
      <c r="AZ134">
        <f t="shared" si="117"/>
        <v>0</v>
      </c>
      <c r="BA134">
        <f t="shared" si="118"/>
        <v>0</v>
      </c>
      <c r="BB134">
        <f t="shared" si="119"/>
        <v>0</v>
      </c>
      <c r="BC134">
        <f t="shared" si="120"/>
        <v>0</v>
      </c>
      <c r="BE134">
        <f t="shared" si="121"/>
        <v>0</v>
      </c>
      <c r="BF134">
        <f t="shared" si="122"/>
        <v>0</v>
      </c>
      <c r="BG134">
        <f t="shared" si="123"/>
        <v>0</v>
      </c>
      <c r="BH134">
        <f t="shared" si="124"/>
        <v>0</v>
      </c>
      <c r="BI134">
        <f t="shared" si="125"/>
        <v>0</v>
      </c>
      <c r="BJ134">
        <f t="shared" si="126"/>
        <v>0</v>
      </c>
      <c r="BK134">
        <f t="shared" si="127"/>
        <v>0</v>
      </c>
      <c r="BL134">
        <f t="shared" si="128"/>
        <v>0</v>
      </c>
      <c r="BM134">
        <f t="shared" si="129"/>
        <v>0</v>
      </c>
      <c r="BN134">
        <f t="shared" si="130"/>
        <v>0</v>
      </c>
      <c r="BO134">
        <f t="shared" si="131"/>
        <v>0</v>
      </c>
      <c r="BP134">
        <f t="shared" si="132"/>
        <v>0</v>
      </c>
      <c r="BQ134">
        <f t="shared" si="133"/>
        <v>0</v>
      </c>
      <c r="BR134" t="str">
        <f t="shared" si="134"/>
        <v>NA</v>
      </c>
    </row>
    <row r="135" spans="14:70">
      <c r="N135">
        <f t="shared" si="92"/>
        <v>0</v>
      </c>
      <c r="S135" s="19">
        <f t="shared" si="135"/>
        <v>0</v>
      </c>
      <c r="T135" s="19">
        <f>SUM(S$4:S135)</f>
        <v>112704.95187060359</v>
      </c>
      <c r="W135" s="4">
        <v>8</v>
      </c>
      <c r="X135" s="4">
        <v>3</v>
      </c>
      <c r="Y135" s="12">
        <v>0</v>
      </c>
      <c r="AA135" s="11" t="str">
        <f t="shared" si="93"/>
        <v>NA</v>
      </c>
      <c r="AB135" s="11" t="str">
        <f t="shared" si="94"/>
        <v>NA</v>
      </c>
      <c r="AC135" s="11" t="str">
        <f t="shared" si="95"/>
        <v>NA</v>
      </c>
      <c r="AD135" s="11" t="str">
        <f t="shared" si="96"/>
        <v>NA</v>
      </c>
      <c r="AE135" s="11" t="str">
        <f t="shared" si="97"/>
        <v>NA</v>
      </c>
      <c r="AF135" s="11" t="str">
        <f t="shared" si="98"/>
        <v>NA</v>
      </c>
      <c r="AG135" s="11" t="str">
        <f t="shared" si="99"/>
        <v>NA</v>
      </c>
      <c r="AH135" s="11" t="str">
        <f t="shared" si="100"/>
        <v>NA</v>
      </c>
      <c r="AI135" s="11" t="str">
        <f t="shared" si="101"/>
        <v>NA</v>
      </c>
      <c r="AJ135" s="11" t="str">
        <f t="shared" si="102"/>
        <v>NA</v>
      </c>
      <c r="AK135" s="11" t="str">
        <f t="shared" si="103"/>
        <v>NA</v>
      </c>
      <c r="AL135" s="11" t="str">
        <f t="shared" si="104"/>
        <v>NA</v>
      </c>
      <c r="AM135" s="11">
        <f t="shared" si="105"/>
        <v>0</v>
      </c>
      <c r="AN135" s="11" t="str">
        <f t="shared" si="106"/>
        <v>NA</v>
      </c>
      <c r="AO135" s="8" t="str">
        <f t="shared" si="107"/>
        <v>NA</v>
      </c>
      <c r="AQ135">
        <f t="shared" si="108"/>
        <v>0</v>
      </c>
      <c r="AR135">
        <f t="shared" si="109"/>
        <v>0</v>
      </c>
      <c r="AS135">
        <f t="shared" si="110"/>
        <v>0</v>
      </c>
      <c r="AT135">
        <f t="shared" si="111"/>
        <v>0</v>
      </c>
      <c r="AU135">
        <f t="shared" si="112"/>
        <v>0</v>
      </c>
      <c r="AV135">
        <f t="shared" si="113"/>
        <v>0</v>
      </c>
      <c r="AW135">
        <f t="shared" si="114"/>
        <v>0</v>
      </c>
      <c r="AX135">
        <f t="shared" si="115"/>
        <v>0</v>
      </c>
      <c r="AY135">
        <f t="shared" si="116"/>
        <v>0</v>
      </c>
      <c r="AZ135">
        <f t="shared" si="117"/>
        <v>0</v>
      </c>
      <c r="BA135">
        <f t="shared" si="118"/>
        <v>0</v>
      </c>
      <c r="BB135">
        <f t="shared" si="119"/>
        <v>0</v>
      </c>
      <c r="BC135">
        <f t="shared" si="120"/>
        <v>0</v>
      </c>
      <c r="BE135">
        <f t="shared" si="121"/>
        <v>0</v>
      </c>
      <c r="BF135">
        <f t="shared" si="122"/>
        <v>0</v>
      </c>
      <c r="BG135">
        <f t="shared" si="123"/>
        <v>0</v>
      </c>
      <c r="BH135">
        <f t="shared" si="124"/>
        <v>0</v>
      </c>
      <c r="BI135">
        <f t="shared" si="125"/>
        <v>0</v>
      </c>
      <c r="BJ135">
        <f t="shared" si="126"/>
        <v>0</v>
      </c>
      <c r="BK135">
        <f t="shared" si="127"/>
        <v>0</v>
      </c>
      <c r="BL135">
        <f t="shared" si="128"/>
        <v>0</v>
      </c>
      <c r="BM135">
        <f t="shared" si="129"/>
        <v>0</v>
      </c>
      <c r="BN135">
        <f t="shared" si="130"/>
        <v>0</v>
      </c>
      <c r="BO135">
        <f t="shared" si="131"/>
        <v>0</v>
      </c>
      <c r="BP135">
        <f t="shared" si="132"/>
        <v>0</v>
      </c>
      <c r="BQ135">
        <f t="shared" si="133"/>
        <v>0</v>
      </c>
      <c r="BR135" t="str">
        <f t="shared" si="134"/>
        <v>NA</v>
      </c>
    </row>
    <row r="136" spans="14:70">
      <c r="N136">
        <f t="shared" si="92"/>
        <v>0</v>
      </c>
      <c r="S136" s="19">
        <f t="shared" si="135"/>
        <v>0</v>
      </c>
      <c r="T136" s="19">
        <f>SUM(S$4:S136)</f>
        <v>112704.95187060359</v>
      </c>
      <c r="W136" s="4">
        <v>8</v>
      </c>
      <c r="X136" s="4">
        <v>3</v>
      </c>
      <c r="Y136" s="12">
        <v>0</v>
      </c>
      <c r="AA136" s="11" t="str">
        <f t="shared" si="93"/>
        <v>NA</v>
      </c>
      <c r="AB136" s="11" t="str">
        <f t="shared" si="94"/>
        <v>NA</v>
      </c>
      <c r="AC136" s="11" t="str">
        <f t="shared" si="95"/>
        <v>NA</v>
      </c>
      <c r="AD136" s="11" t="str">
        <f t="shared" si="96"/>
        <v>NA</v>
      </c>
      <c r="AE136" s="11" t="str">
        <f t="shared" si="97"/>
        <v>NA</v>
      </c>
      <c r="AF136" s="11" t="str">
        <f t="shared" si="98"/>
        <v>NA</v>
      </c>
      <c r="AG136" s="11" t="str">
        <f t="shared" si="99"/>
        <v>NA</v>
      </c>
      <c r="AH136" s="11" t="str">
        <f t="shared" si="100"/>
        <v>NA</v>
      </c>
      <c r="AI136" s="11" t="str">
        <f t="shared" si="101"/>
        <v>NA</v>
      </c>
      <c r="AJ136" s="11" t="str">
        <f t="shared" si="102"/>
        <v>NA</v>
      </c>
      <c r="AK136" s="11" t="str">
        <f t="shared" si="103"/>
        <v>NA</v>
      </c>
      <c r="AL136" s="11" t="str">
        <f t="shared" si="104"/>
        <v>NA</v>
      </c>
      <c r="AM136" s="11">
        <f t="shared" si="105"/>
        <v>0</v>
      </c>
      <c r="AN136" s="11" t="str">
        <f t="shared" si="106"/>
        <v>NA</v>
      </c>
      <c r="AO136" s="8" t="str">
        <f t="shared" si="107"/>
        <v>NA</v>
      </c>
      <c r="AQ136">
        <f t="shared" si="108"/>
        <v>0</v>
      </c>
      <c r="AR136">
        <f t="shared" si="109"/>
        <v>0</v>
      </c>
      <c r="AS136">
        <f t="shared" si="110"/>
        <v>0</v>
      </c>
      <c r="AT136">
        <f t="shared" si="111"/>
        <v>0</v>
      </c>
      <c r="AU136">
        <f t="shared" si="112"/>
        <v>0</v>
      </c>
      <c r="AV136">
        <f t="shared" si="113"/>
        <v>0</v>
      </c>
      <c r="AW136">
        <f t="shared" si="114"/>
        <v>0</v>
      </c>
      <c r="AX136">
        <f t="shared" si="115"/>
        <v>0</v>
      </c>
      <c r="AY136">
        <f t="shared" si="116"/>
        <v>0</v>
      </c>
      <c r="AZ136">
        <f t="shared" si="117"/>
        <v>0</v>
      </c>
      <c r="BA136">
        <f t="shared" si="118"/>
        <v>0</v>
      </c>
      <c r="BB136">
        <f t="shared" si="119"/>
        <v>0</v>
      </c>
      <c r="BC136">
        <f t="shared" si="120"/>
        <v>0</v>
      </c>
      <c r="BE136">
        <f t="shared" si="121"/>
        <v>0</v>
      </c>
      <c r="BF136">
        <f t="shared" si="122"/>
        <v>0</v>
      </c>
      <c r="BG136">
        <f t="shared" si="123"/>
        <v>0</v>
      </c>
      <c r="BH136">
        <f t="shared" si="124"/>
        <v>0</v>
      </c>
      <c r="BI136">
        <f t="shared" si="125"/>
        <v>0</v>
      </c>
      <c r="BJ136">
        <f t="shared" si="126"/>
        <v>0</v>
      </c>
      <c r="BK136">
        <f t="shared" si="127"/>
        <v>0</v>
      </c>
      <c r="BL136">
        <f t="shared" si="128"/>
        <v>0</v>
      </c>
      <c r="BM136">
        <f t="shared" si="129"/>
        <v>0</v>
      </c>
      <c r="BN136">
        <f t="shared" si="130"/>
        <v>0</v>
      </c>
      <c r="BO136">
        <f t="shared" si="131"/>
        <v>0</v>
      </c>
      <c r="BP136">
        <f t="shared" si="132"/>
        <v>0</v>
      </c>
      <c r="BQ136">
        <f t="shared" si="133"/>
        <v>0</v>
      </c>
      <c r="BR136" t="str">
        <f t="shared" si="134"/>
        <v>NA</v>
      </c>
    </row>
    <row r="137" spans="14:70">
      <c r="N137">
        <f t="shared" si="92"/>
        <v>0</v>
      </c>
      <c r="S137" s="19">
        <f t="shared" si="135"/>
        <v>0</v>
      </c>
      <c r="T137" s="19">
        <f>SUM(S$4:S137)</f>
        <v>112704.95187060359</v>
      </c>
      <c r="W137" s="4">
        <v>8</v>
      </c>
      <c r="X137" s="4">
        <v>3</v>
      </c>
      <c r="Y137" s="12">
        <v>0</v>
      </c>
      <c r="AA137" s="11" t="str">
        <f t="shared" si="93"/>
        <v>NA</v>
      </c>
      <c r="AB137" s="11" t="str">
        <f t="shared" si="94"/>
        <v>NA</v>
      </c>
      <c r="AC137" s="11" t="str">
        <f t="shared" si="95"/>
        <v>NA</v>
      </c>
      <c r="AD137" s="11" t="str">
        <f t="shared" si="96"/>
        <v>NA</v>
      </c>
      <c r="AE137" s="11" t="str">
        <f t="shared" si="97"/>
        <v>NA</v>
      </c>
      <c r="AF137" s="11" t="str">
        <f t="shared" si="98"/>
        <v>NA</v>
      </c>
      <c r="AG137" s="11" t="str">
        <f t="shared" si="99"/>
        <v>NA</v>
      </c>
      <c r="AH137" s="11" t="str">
        <f t="shared" si="100"/>
        <v>NA</v>
      </c>
      <c r="AI137" s="11" t="str">
        <f t="shared" si="101"/>
        <v>NA</v>
      </c>
      <c r="AJ137" s="11" t="str">
        <f t="shared" si="102"/>
        <v>NA</v>
      </c>
      <c r="AK137" s="11" t="str">
        <f t="shared" si="103"/>
        <v>NA</v>
      </c>
      <c r="AL137" s="11" t="str">
        <f t="shared" si="104"/>
        <v>NA</v>
      </c>
      <c r="AM137" s="11">
        <f t="shared" si="105"/>
        <v>0</v>
      </c>
      <c r="AN137" s="11" t="str">
        <f t="shared" si="106"/>
        <v>NA</v>
      </c>
      <c r="AO137" s="8" t="str">
        <f t="shared" si="107"/>
        <v>NA</v>
      </c>
      <c r="AQ137">
        <f t="shared" si="108"/>
        <v>0</v>
      </c>
      <c r="AR137">
        <f t="shared" si="109"/>
        <v>0</v>
      </c>
      <c r="AS137">
        <f t="shared" si="110"/>
        <v>0</v>
      </c>
      <c r="AT137">
        <f t="shared" si="111"/>
        <v>0</v>
      </c>
      <c r="AU137">
        <f t="shared" si="112"/>
        <v>0</v>
      </c>
      <c r="AV137">
        <f t="shared" si="113"/>
        <v>0</v>
      </c>
      <c r="AW137">
        <f t="shared" si="114"/>
        <v>0</v>
      </c>
      <c r="AX137">
        <f t="shared" si="115"/>
        <v>0</v>
      </c>
      <c r="AY137">
        <f t="shared" si="116"/>
        <v>0</v>
      </c>
      <c r="AZ137">
        <f t="shared" si="117"/>
        <v>0</v>
      </c>
      <c r="BA137">
        <f t="shared" si="118"/>
        <v>0</v>
      </c>
      <c r="BB137">
        <f t="shared" si="119"/>
        <v>0</v>
      </c>
      <c r="BC137">
        <f t="shared" si="120"/>
        <v>0</v>
      </c>
      <c r="BE137">
        <f t="shared" si="121"/>
        <v>0</v>
      </c>
      <c r="BF137">
        <f t="shared" si="122"/>
        <v>0</v>
      </c>
      <c r="BG137">
        <f t="shared" si="123"/>
        <v>0</v>
      </c>
      <c r="BH137">
        <f t="shared" si="124"/>
        <v>0</v>
      </c>
      <c r="BI137">
        <f t="shared" si="125"/>
        <v>0</v>
      </c>
      <c r="BJ137">
        <f t="shared" si="126"/>
        <v>0</v>
      </c>
      <c r="BK137">
        <f t="shared" si="127"/>
        <v>0</v>
      </c>
      <c r="BL137">
        <f t="shared" si="128"/>
        <v>0</v>
      </c>
      <c r="BM137">
        <f t="shared" si="129"/>
        <v>0</v>
      </c>
      <c r="BN137">
        <f t="shared" si="130"/>
        <v>0</v>
      </c>
      <c r="BO137">
        <f t="shared" si="131"/>
        <v>0</v>
      </c>
      <c r="BP137">
        <f t="shared" si="132"/>
        <v>0</v>
      </c>
      <c r="BQ137">
        <f t="shared" si="133"/>
        <v>0</v>
      </c>
      <c r="BR137" t="str">
        <f t="shared" si="134"/>
        <v>NA</v>
      </c>
    </row>
    <row r="138" spans="14:70">
      <c r="N138">
        <f t="shared" si="92"/>
        <v>0</v>
      </c>
      <c r="S138" s="19">
        <f t="shared" si="135"/>
        <v>0</v>
      </c>
      <c r="T138" s="19">
        <f>SUM(S$4:S138)</f>
        <v>112704.95187060359</v>
      </c>
      <c r="W138" s="4">
        <v>8</v>
      </c>
      <c r="X138" s="4">
        <v>3</v>
      </c>
      <c r="Y138" s="12">
        <v>0</v>
      </c>
      <c r="AA138" s="11" t="str">
        <f t="shared" si="93"/>
        <v>NA</v>
      </c>
      <c r="AB138" s="11" t="str">
        <f t="shared" si="94"/>
        <v>NA</v>
      </c>
      <c r="AC138" s="11" t="str">
        <f t="shared" si="95"/>
        <v>NA</v>
      </c>
      <c r="AD138" s="11" t="str">
        <f t="shared" si="96"/>
        <v>NA</v>
      </c>
      <c r="AE138" s="11" t="str">
        <f t="shared" si="97"/>
        <v>NA</v>
      </c>
      <c r="AF138" s="11" t="str">
        <f t="shared" si="98"/>
        <v>NA</v>
      </c>
      <c r="AG138" s="11" t="str">
        <f t="shared" si="99"/>
        <v>NA</v>
      </c>
      <c r="AH138" s="11" t="str">
        <f t="shared" si="100"/>
        <v>NA</v>
      </c>
      <c r="AI138" s="11" t="str">
        <f t="shared" si="101"/>
        <v>NA</v>
      </c>
      <c r="AJ138" s="11" t="str">
        <f t="shared" si="102"/>
        <v>NA</v>
      </c>
      <c r="AK138" s="11" t="str">
        <f t="shared" si="103"/>
        <v>NA</v>
      </c>
      <c r="AL138" s="11" t="str">
        <f t="shared" si="104"/>
        <v>NA</v>
      </c>
      <c r="AM138" s="11">
        <f t="shared" si="105"/>
        <v>0</v>
      </c>
      <c r="AN138" s="11" t="str">
        <f t="shared" si="106"/>
        <v>NA</v>
      </c>
      <c r="AO138" s="8" t="str">
        <f t="shared" si="107"/>
        <v>NA</v>
      </c>
      <c r="AQ138">
        <f t="shared" si="108"/>
        <v>0</v>
      </c>
      <c r="AR138">
        <f t="shared" si="109"/>
        <v>0</v>
      </c>
      <c r="AS138">
        <f t="shared" si="110"/>
        <v>0</v>
      </c>
      <c r="AT138">
        <f t="shared" si="111"/>
        <v>0</v>
      </c>
      <c r="AU138">
        <f t="shared" si="112"/>
        <v>0</v>
      </c>
      <c r="AV138">
        <f t="shared" si="113"/>
        <v>0</v>
      </c>
      <c r="AW138">
        <f t="shared" si="114"/>
        <v>0</v>
      </c>
      <c r="AX138">
        <f t="shared" si="115"/>
        <v>0</v>
      </c>
      <c r="AY138">
        <f t="shared" si="116"/>
        <v>0</v>
      </c>
      <c r="AZ138">
        <f t="shared" si="117"/>
        <v>0</v>
      </c>
      <c r="BA138">
        <f t="shared" si="118"/>
        <v>0</v>
      </c>
      <c r="BB138">
        <f t="shared" si="119"/>
        <v>0</v>
      </c>
      <c r="BC138">
        <f t="shared" si="120"/>
        <v>0</v>
      </c>
      <c r="BE138">
        <f t="shared" si="121"/>
        <v>0</v>
      </c>
      <c r="BF138">
        <f t="shared" si="122"/>
        <v>0</v>
      </c>
      <c r="BG138">
        <f t="shared" si="123"/>
        <v>0</v>
      </c>
      <c r="BH138">
        <f t="shared" si="124"/>
        <v>0</v>
      </c>
      <c r="BI138">
        <f t="shared" si="125"/>
        <v>0</v>
      </c>
      <c r="BJ138">
        <f t="shared" si="126"/>
        <v>0</v>
      </c>
      <c r="BK138">
        <f t="shared" si="127"/>
        <v>0</v>
      </c>
      <c r="BL138">
        <f t="shared" si="128"/>
        <v>0</v>
      </c>
      <c r="BM138">
        <f t="shared" si="129"/>
        <v>0</v>
      </c>
      <c r="BN138">
        <f t="shared" si="130"/>
        <v>0</v>
      </c>
      <c r="BO138">
        <f t="shared" si="131"/>
        <v>0</v>
      </c>
      <c r="BP138">
        <f t="shared" si="132"/>
        <v>0</v>
      </c>
      <c r="BQ138">
        <f t="shared" si="133"/>
        <v>0</v>
      </c>
      <c r="BR138" t="str">
        <f t="shared" si="134"/>
        <v>NA</v>
      </c>
    </row>
    <row r="139" spans="14:70">
      <c r="N139">
        <f t="shared" si="92"/>
        <v>0</v>
      </c>
      <c r="S139" s="19">
        <f t="shared" si="135"/>
        <v>0</v>
      </c>
      <c r="T139" s="19">
        <f>SUM(S$4:S139)</f>
        <v>112704.95187060359</v>
      </c>
      <c r="W139" s="4">
        <v>8</v>
      </c>
      <c r="X139" s="4">
        <v>3</v>
      </c>
      <c r="Y139" s="12">
        <v>0</v>
      </c>
      <c r="AA139" s="11" t="str">
        <f t="shared" si="93"/>
        <v>NA</v>
      </c>
      <c r="AB139" s="11" t="str">
        <f t="shared" si="94"/>
        <v>NA</v>
      </c>
      <c r="AC139" s="11" t="str">
        <f t="shared" si="95"/>
        <v>NA</v>
      </c>
      <c r="AD139" s="11" t="str">
        <f t="shared" si="96"/>
        <v>NA</v>
      </c>
      <c r="AE139" s="11" t="str">
        <f t="shared" si="97"/>
        <v>NA</v>
      </c>
      <c r="AF139" s="11" t="str">
        <f t="shared" si="98"/>
        <v>NA</v>
      </c>
      <c r="AG139" s="11" t="str">
        <f t="shared" si="99"/>
        <v>NA</v>
      </c>
      <c r="AH139" s="11" t="str">
        <f t="shared" si="100"/>
        <v>NA</v>
      </c>
      <c r="AI139" s="11" t="str">
        <f t="shared" si="101"/>
        <v>NA</v>
      </c>
      <c r="AJ139" s="11" t="str">
        <f t="shared" si="102"/>
        <v>NA</v>
      </c>
      <c r="AK139" s="11" t="str">
        <f t="shared" si="103"/>
        <v>NA</v>
      </c>
      <c r="AL139" s="11" t="str">
        <f t="shared" si="104"/>
        <v>NA</v>
      </c>
      <c r="AM139" s="11">
        <f t="shared" si="105"/>
        <v>0</v>
      </c>
      <c r="AN139" s="11" t="str">
        <f t="shared" si="106"/>
        <v>NA</v>
      </c>
      <c r="AO139" s="8" t="str">
        <f t="shared" si="107"/>
        <v>NA</v>
      </c>
      <c r="AQ139">
        <f t="shared" si="108"/>
        <v>0</v>
      </c>
      <c r="AR139">
        <f t="shared" si="109"/>
        <v>0</v>
      </c>
      <c r="AS139">
        <f t="shared" si="110"/>
        <v>0</v>
      </c>
      <c r="AT139">
        <f t="shared" si="111"/>
        <v>0</v>
      </c>
      <c r="AU139">
        <f t="shared" si="112"/>
        <v>0</v>
      </c>
      <c r="AV139">
        <f t="shared" si="113"/>
        <v>0</v>
      </c>
      <c r="AW139">
        <f t="shared" si="114"/>
        <v>0</v>
      </c>
      <c r="AX139">
        <f t="shared" si="115"/>
        <v>0</v>
      </c>
      <c r="AY139">
        <f t="shared" si="116"/>
        <v>0</v>
      </c>
      <c r="AZ139">
        <f t="shared" si="117"/>
        <v>0</v>
      </c>
      <c r="BA139">
        <f t="shared" si="118"/>
        <v>0</v>
      </c>
      <c r="BB139">
        <f t="shared" si="119"/>
        <v>0</v>
      </c>
      <c r="BC139">
        <f t="shared" si="120"/>
        <v>0</v>
      </c>
      <c r="BE139">
        <f t="shared" si="121"/>
        <v>0</v>
      </c>
      <c r="BF139">
        <f t="shared" si="122"/>
        <v>0</v>
      </c>
      <c r="BG139">
        <f t="shared" si="123"/>
        <v>0</v>
      </c>
      <c r="BH139">
        <f t="shared" si="124"/>
        <v>0</v>
      </c>
      <c r="BI139">
        <f t="shared" si="125"/>
        <v>0</v>
      </c>
      <c r="BJ139">
        <f t="shared" si="126"/>
        <v>0</v>
      </c>
      <c r="BK139">
        <f t="shared" si="127"/>
        <v>0</v>
      </c>
      <c r="BL139">
        <f t="shared" si="128"/>
        <v>0</v>
      </c>
      <c r="BM139">
        <f t="shared" si="129"/>
        <v>0</v>
      </c>
      <c r="BN139">
        <f t="shared" si="130"/>
        <v>0</v>
      </c>
      <c r="BO139">
        <f t="shared" si="131"/>
        <v>0</v>
      </c>
      <c r="BP139">
        <f t="shared" si="132"/>
        <v>0</v>
      </c>
      <c r="BQ139">
        <f t="shared" si="133"/>
        <v>0</v>
      </c>
      <c r="BR139" t="str">
        <f t="shared" si="134"/>
        <v>NA</v>
      </c>
    </row>
    <row r="140" spans="14:70">
      <c r="N140">
        <f t="shared" si="92"/>
        <v>0</v>
      </c>
      <c r="S140" s="19">
        <f t="shared" si="135"/>
        <v>0</v>
      </c>
      <c r="T140" s="19">
        <f>SUM(S$4:S140)</f>
        <v>112704.95187060359</v>
      </c>
      <c r="W140" s="4">
        <v>8</v>
      </c>
      <c r="X140" s="4">
        <v>3</v>
      </c>
      <c r="Y140" s="12">
        <v>0</v>
      </c>
      <c r="AA140" s="11" t="str">
        <f t="shared" si="93"/>
        <v>NA</v>
      </c>
      <c r="AB140" s="11" t="str">
        <f t="shared" si="94"/>
        <v>NA</v>
      </c>
      <c r="AC140" s="11" t="str">
        <f t="shared" si="95"/>
        <v>NA</v>
      </c>
      <c r="AD140" s="11" t="str">
        <f t="shared" si="96"/>
        <v>NA</v>
      </c>
      <c r="AE140" s="11" t="str">
        <f t="shared" si="97"/>
        <v>NA</v>
      </c>
      <c r="AF140" s="11" t="str">
        <f t="shared" si="98"/>
        <v>NA</v>
      </c>
      <c r="AG140" s="11" t="str">
        <f t="shared" si="99"/>
        <v>NA</v>
      </c>
      <c r="AH140" s="11" t="str">
        <f t="shared" si="100"/>
        <v>NA</v>
      </c>
      <c r="AI140" s="11" t="str">
        <f t="shared" si="101"/>
        <v>NA</v>
      </c>
      <c r="AJ140" s="11" t="str">
        <f t="shared" si="102"/>
        <v>NA</v>
      </c>
      <c r="AK140" s="11" t="str">
        <f t="shared" si="103"/>
        <v>NA</v>
      </c>
      <c r="AL140" s="11" t="str">
        <f t="shared" si="104"/>
        <v>NA</v>
      </c>
      <c r="AM140" s="11">
        <f t="shared" si="105"/>
        <v>0</v>
      </c>
      <c r="AN140" s="11" t="str">
        <f t="shared" si="106"/>
        <v>NA</v>
      </c>
      <c r="AO140" s="8" t="str">
        <f t="shared" si="107"/>
        <v>NA</v>
      </c>
      <c r="AQ140">
        <f t="shared" si="108"/>
        <v>0</v>
      </c>
      <c r="AR140">
        <f t="shared" si="109"/>
        <v>0</v>
      </c>
      <c r="AS140">
        <f t="shared" si="110"/>
        <v>0</v>
      </c>
      <c r="AT140">
        <f t="shared" si="111"/>
        <v>0</v>
      </c>
      <c r="AU140">
        <f t="shared" si="112"/>
        <v>0</v>
      </c>
      <c r="AV140">
        <f t="shared" si="113"/>
        <v>0</v>
      </c>
      <c r="AW140">
        <f t="shared" si="114"/>
        <v>0</v>
      </c>
      <c r="AX140">
        <f t="shared" si="115"/>
        <v>0</v>
      </c>
      <c r="AY140">
        <f t="shared" si="116"/>
        <v>0</v>
      </c>
      <c r="AZ140">
        <f t="shared" si="117"/>
        <v>0</v>
      </c>
      <c r="BA140">
        <f t="shared" si="118"/>
        <v>0</v>
      </c>
      <c r="BB140">
        <f t="shared" si="119"/>
        <v>0</v>
      </c>
      <c r="BC140">
        <f t="shared" si="120"/>
        <v>0</v>
      </c>
      <c r="BE140">
        <f t="shared" si="121"/>
        <v>0</v>
      </c>
      <c r="BF140">
        <f t="shared" si="122"/>
        <v>0</v>
      </c>
      <c r="BG140">
        <f t="shared" si="123"/>
        <v>0</v>
      </c>
      <c r="BH140">
        <f t="shared" si="124"/>
        <v>0</v>
      </c>
      <c r="BI140">
        <f t="shared" si="125"/>
        <v>0</v>
      </c>
      <c r="BJ140">
        <f t="shared" si="126"/>
        <v>0</v>
      </c>
      <c r="BK140">
        <f t="shared" si="127"/>
        <v>0</v>
      </c>
      <c r="BL140">
        <f t="shared" si="128"/>
        <v>0</v>
      </c>
      <c r="BM140">
        <f t="shared" si="129"/>
        <v>0</v>
      </c>
      <c r="BN140">
        <f t="shared" si="130"/>
        <v>0</v>
      </c>
      <c r="BO140">
        <f t="shared" si="131"/>
        <v>0</v>
      </c>
      <c r="BP140">
        <f t="shared" si="132"/>
        <v>0</v>
      </c>
      <c r="BQ140">
        <f t="shared" si="133"/>
        <v>0</v>
      </c>
      <c r="BR140" t="str">
        <f t="shared" si="134"/>
        <v>NA</v>
      </c>
    </row>
    <row r="141" spans="14:70">
      <c r="N141">
        <f t="shared" si="92"/>
        <v>0</v>
      </c>
      <c r="S141" s="19">
        <f t="shared" si="135"/>
        <v>0</v>
      </c>
      <c r="T141" s="19">
        <f>SUM(S$4:S141)</f>
        <v>112704.95187060359</v>
      </c>
      <c r="W141" s="4">
        <v>8</v>
      </c>
      <c r="X141" s="4">
        <v>3</v>
      </c>
      <c r="Y141" s="12">
        <v>0</v>
      </c>
      <c r="AA141" s="11" t="str">
        <f t="shared" si="93"/>
        <v>NA</v>
      </c>
      <c r="AB141" s="11" t="str">
        <f t="shared" si="94"/>
        <v>NA</v>
      </c>
      <c r="AC141" s="11" t="str">
        <f t="shared" si="95"/>
        <v>NA</v>
      </c>
      <c r="AD141" s="11" t="str">
        <f t="shared" si="96"/>
        <v>NA</v>
      </c>
      <c r="AE141" s="11" t="str">
        <f t="shared" si="97"/>
        <v>NA</v>
      </c>
      <c r="AF141" s="11" t="str">
        <f t="shared" si="98"/>
        <v>NA</v>
      </c>
      <c r="AG141" s="11" t="str">
        <f t="shared" si="99"/>
        <v>NA</v>
      </c>
      <c r="AH141" s="11" t="str">
        <f t="shared" si="100"/>
        <v>NA</v>
      </c>
      <c r="AI141" s="11" t="str">
        <f t="shared" si="101"/>
        <v>NA</v>
      </c>
      <c r="AJ141" s="11" t="str">
        <f t="shared" si="102"/>
        <v>NA</v>
      </c>
      <c r="AK141" s="11" t="str">
        <f t="shared" si="103"/>
        <v>NA</v>
      </c>
      <c r="AL141" s="11" t="str">
        <f t="shared" si="104"/>
        <v>NA</v>
      </c>
      <c r="AM141" s="11">
        <f t="shared" si="105"/>
        <v>0</v>
      </c>
      <c r="AN141" s="11" t="str">
        <f t="shared" si="106"/>
        <v>NA</v>
      </c>
      <c r="AO141" s="8" t="str">
        <f t="shared" si="107"/>
        <v>NA</v>
      </c>
      <c r="AQ141">
        <f t="shared" si="108"/>
        <v>0</v>
      </c>
      <c r="AR141">
        <f t="shared" si="109"/>
        <v>0</v>
      </c>
      <c r="AS141">
        <f t="shared" si="110"/>
        <v>0</v>
      </c>
      <c r="AT141">
        <f t="shared" si="111"/>
        <v>0</v>
      </c>
      <c r="AU141">
        <f t="shared" si="112"/>
        <v>0</v>
      </c>
      <c r="AV141">
        <f t="shared" si="113"/>
        <v>0</v>
      </c>
      <c r="AW141">
        <f t="shared" si="114"/>
        <v>0</v>
      </c>
      <c r="AX141">
        <f t="shared" si="115"/>
        <v>0</v>
      </c>
      <c r="AY141">
        <f t="shared" si="116"/>
        <v>0</v>
      </c>
      <c r="AZ141">
        <f t="shared" si="117"/>
        <v>0</v>
      </c>
      <c r="BA141">
        <f t="shared" si="118"/>
        <v>0</v>
      </c>
      <c r="BB141">
        <f t="shared" si="119"/>
        <v>0</v>
      </c>
      <c r="BC141">
        <f t="shared" si="120"/>
        <v>0</v>
      </c>
      <c r="BE141">
        <f t="shared" si="121"/>
        <v>0</v>
      </c>
      <c r="BF141">
        <f t="shared" si="122"/>
        <v>0</v>
      </c>
      <c r="BG141">
        <f t="shared" si="123"/>
        <v>0</v>
      </c>
      <c r="BH141">
        <f t="shared" si="124"/>
        <v>0</v>
      </c>
      <c r="BI141">
        <f t="shared" si="125"/>
        <v>0</v>
      </c>
      <c r="BJ141">
        <f t="shared" si="126"/>
        <v>0</v>
      </c>
      <c r="BK141">
        <f t="shared" si="127"/>
        <v>0</v>
      </c>
      <c r="BL141">
        <f t="shared" si="128"/>
        <v>0</v>
      </c>
      <c r="BM141">
        <f t="shared" si="129"/>
        <v>0</v>
      </c>
      <c r="BN141">
        <f t="shared" si="130"/>
        <v>0</v>
      </c>
      <c r="BO141">
        <f t="shared" si="131"/>
        <v>0</v>
      </c>
      <c r="BP141">
        <f t="shared" si="132"/>
        <v>0</v>
      </c>
      <c r="BQ141">
        <f t="shared" si="133"/>
        <v>0</v>
      </c>
      <c r="BR141" t="str">
        <f t="shared" si="134"/>
        <v>NA</v>
      </c>
    </row>
    <row r="142" spans="14:70">
      <c r="N142">
        <f t="shared" si="92"/>
        <v>0</v>
      </c>
      <c r="S142" s="19">
        <f t="shared" si="135"/>
        <v>0</v>
      </c>
      <c r="T142" s="19">
        <f>SUM(S$4:S142)</f>
        <v>112704.95187060359</v>
      </c>
      <c r="W142" s="4">
        <v>8</v>
      </c>
      <c r="X142" s="4">
        <v>3</v>
      </c>
      <c r="Y142" s="12">
        <v>0</v>
      </c>
      <c r="AA142" s="11" t="str">
        <f t="shared" si="93"/>
        <v>NA</v>
      </c>
      <c r="AB142" s="11" t="str">
        <f t="shared" si="94"/>
        <v>NA</v>
      </c>
      <c r="AC142" s="11" t="str">
        <f t="shared" si="95"/>
        <v>NA</v>
      </c>
      <c r="AD142" s="11" t="str">
        <f t="shared" si="96"/>
        <v>NA</v>
      </c>
      <c r="AE142" s="11" t="str">
        <f t="shared" si="97"/>
        <v>NA</v>
      </c>
      <c r="AF142" s="11" t="str">
        <f t="shared" si="98"/>
        <v>NA</v>
      </c>
      <c r="AG142" s="11" t="str">
        <f t="shared" si="99"/>
        <v>NA</v>
      </c>
      <c r="AH142" s="11" t="str">
        <f t="shared" si="100"/>
        <v>NA</v>
      </c>
      <c r="AI142" s="11" t="str">
        <f t="shared" si="101"/>
        <v>NA</v>
      </c>
      <c r="AJ142" s="11" t="str">
        <f t="shared" si="102"/>
        <v>NA</v>
      </c>
      <c r="AK142" s="11" t="str">
        <f t="shared" si="103"/>
        <v>NA</v>
      </c>
      <c r="AL142" s="11" t="str">
        <f t="shared" si="104"/>
        <v>NA</v>
      </c>
      <c r="AM142" s="11">
        <f t="shared" si="105"/>
        <v>0</v>
      </c>
      <c r="AN142" s="11" t="str">
        <f t="shared" si="106"/>
        <v>NA</v>
      </c>
      <c r="AO142" s="8" t="str">
        <f t="shared" si="107"/>
        <v>NA</v>
      </c>
      <c r="AQ142">
        <f t="shared" si="108"/>
        <v>0</v>
      </c>
      <c r="AR142">
        <f t="shared" si="109"/>
        <v>0</v>
      </c>
      <c r="AS142">
        <f t="shared" si="110"/>
        <v>0</v>
      </c>
      <c r="AT142">
        <f t="shared" si="111"/>
        <v>0</v>
      </c>
      <c r="AU142">
        <f t="shared" si="112"/>
        <v>0</v>
      </c>
      <c r="AV142">
        <f t="shared" si="113"/>
        <v>0</v>
      </c>
      <c r="AW142">
        <f t="shared" si="114"/>
        <v>0</v>
      </c>
      <c r="AX142">
        <f t="shared" si="115"/>
        <v>0</v>
      </c>
      <c r="AY142">
        <f t="shared" si="116"/>
        <v>0</v>
      </c>
      <c r="AZ142">
        <f t="shared" si="117"/>
        <v>0</v>
      </c>
      <c r="BA142">
        <f t="shared" si="118"/>
        <v>0</v>
      </c>
      <c r="BB142">
        <f t="shared" si="119"/>
        <v>0</v>
      </c>
      <c r="BC142">
        <f t="shared" si="120"/>
        <v>0</v>
      </c>
      <c r="BE142">
        <f t="shared" si="121"/>
        <v>0</v>
      </c>
      <c r="BF142">
        <f t="shared" si="122"/>
        <v>0</v>
      </c>
      <c r="BG142">
        <f t="shared" si="123"/>
        <v>0</v>
      </c>
      <c r="BH142">
        <f t="shared" si="124"/>
        <v>0</v>
      </c>
      <c r="BI142">
        <f t="shared" si="125"/>
        <v>0</v>
      </c>
      <c r="BJ142">
        <f t="shared" si="126"/>
        <v>0</v>
      </c>
      <c r="BK142">
        <f t="shared" si="127"/>
        <v>0</v>
      </c>
      <c r="BL142">
        <f t="shared" si="128"/>
        <v>0</v>
      </c>
      <c r="BM142">
        <f t="shared" si="129"/>
        <v>0</v>
      </c>
      <c r="BN142">
        <f t="shared" si="130"/>
        <v>0</v>
      </c>
      <c r="BO142">
        <f t="shared" si="131"/>
        <v>0</v>
      </c>
      <c r="BP142">
        <f t="shared" si="132"/>
        <v>0</v>
      </c>
      <c r="BQ142">
        <f t="shared" si="133"/>
        <v>0</v>
      </c>
      <c r="BR142" t="str">
        <f t="shared" si="134"/>
        <v>NA</v>
      </c>
    </row>
    <row r="143" spans="14:70">
      <c r="N143">
        <f t="shared" si="92"/>
        <v>0</v>
      </c>
      <c r="S143" s="19">
        <f t="shared" si="135"/>
        <v>0</v>
      </c>
      <c r="T143" s="19">
        <f>SUM(S$4:S143)</f>
        <v>112704.95187060359</v>
      </c>
      <c r="W143" s="4">
        <v>8</v>
      </c>
      <c r="X143" s="4">
        <v>3</v>
      </c>
      <c r="Y143" s="12">
        <v>0</v>
      </c>
      <c r="AA143" s="11" t="str">
        <f t="shared" si="93"/>
        <v>NA</v>
      </c>
      <c r="AB143" s="11" t="str">
        <f t="shared" si="94"/>
        <v>NA</v>
      </c>
      <c r="AC143" s="11" t="str">
        <f t="shared" si="95"/>
        <v>NA</v>
      </c>
      <c r="AD143" s="11" t="str">
        <f t="shared" si="96"/>
        <v>NA</v>
      </c>
      <c r="AE143" s="11" t="str">
        <f t="shared" si="97"/>
        <v>NA</v>
      </c>
      <c r="AF143" s="11" t="str">
        <f t="shared" si="98"/>
        <v>NA</v>
      </c>
      <c r="AG143" s="11" t="str">
        <f t="shared" si="99"/>
        <v>NA</v>
      </c>
      <c r="AH143" s="11" t="str">
        <f t="shared" si="100"/>
        <v>NA</v>
      </c>
      <c r="AI143" s="11" t="str">
        <f t="shared" si="101"/>
        <v>NA</v>
      </c>
      <c r="AJ143" s="11" t="str">
        <f t="shared" si="102"/>
        <v>NA</v>
      </c>
      <c r="AK143" s="11" t="str">
        <f t="shared" si="103"/>
        <v>NA</v>
      </c>
      <c r="AL143" s="11" t="str">
        <f t="shared" si="104"/>
        <v>NA</v>
      </c>
      <c r="AM143" s="11">
        <f t="shared" si="105"/>
        <v>0</v>
      </c>
      <c r="AN143" s="11" t="str">
        <f t="shared" si="106"/>
        <v>NA</v>
      </c>
      <c r="AO143" s="8" t="str">
        <f t="shared" si="107"/>
        <v>NA</v>
      </c>
      <c r="AQ143">
        <f t="shared" si="108"/>
        <v>0</v>
      </c>
      <c r="AR143">
        <f t="shared" si="109"/>
        <v>0</v>
      </c>
      <c r="AS143">
        <f t="shared" si="110"/>
        <v>0</v>
      </c>
      <c r="AT143">
        <f t="shared" si="111"/>
        <v>0</v>
      </c>
      <c r="AU143">
        <f t="shared" si="112"/>
        <v>0</v>
      </c>
      <c r="AV143">
        <f t="shared" si="113"/>
        <v>0</v>
      </c>
      <c r="AW143">
        <f t="shared" si="114"/>
        <v>0</v>
      </c>
      <c r="AX143">
        <f t="shared" si="115"/>
        <v>0</v>
      </c>
      <c r="AY143">
        <f t="shared" si="116"/>
        <v>0</v>
      </c>
      <c r="AZ143">
        <f t="shared" si="117"/>
        <v>0</v>
      </c>
      <c r="BA143">
        <f t="shared" si="118"/>
        <v>0</v>
      </c>
      <c r="BB143">
        <f t="shared" si="119"/>
        <v>0</v>
      </c>
      <c r="BC143">
        <f t="shared" si="120"/>
        <v>0</v>
      </c>
      <c r="BE143">
        <f t="shared" si="121"/>
        <v>0</v>
      </c>
      <c r="BF143">
        <f t="shared" si="122"/>
        <v>0</v>
      </c>
      <c r="BG143">
        <f t="shared" si="123"/>
        <v>0</v>
      </c>
      <c r="BH143">
        <f t="shared" si="124"/>
        <v>0</v>
      </c>
      <c r="BI143">
        <f t="shared" si="125"/>
        <v>0</v>
      </c>
      <c r="BJ143">
        <f t="shared" si="126"/>
        <v>0</v>
      </c>
      <c r="BK143">
        <f t="shared" si="127"/>
        <v>0</v>
      </c>
      <c r="BL143">
        <f t="shared" si="128"/>
        <v>0</v>
      </c>
      <c r="BM143">
        <f t="shared" si="129"/>
        <v>0</v>
      </c>
      <c r="BN143">
        <f t="shared" si="130"/>
        <v>0</v>
      </c>
      <c r="BO143">
        <f t="shared" si="131"/>
        <v>0</v>
      </c>
      <c r="BP143">
        <f t="shared" si="132"/>
        <v>0</v>
      </c>
      <c r="BQ143">
        <f t="shared" si="133"/>
        <v>0</v>
      </c>
      <c r="BR143" t="str">
        <f t="shared" si="134"/>
        <v>NA</v>
      </c>
    </row>
    <row r="144" spans="14:70">
      <c r="N144">
        <f t="shared" si="92"/>
        <v>0</v>
      </c>
      <c r="S144" s="19">
        <f t="shared" si="135"/>
        <v>0</v>
      </c>
      <c r="T144" s="19">
        <f>SUM(S$4:S144)</f>
        <v>112704.95187060359</v>
      </c>
      <c r="W144" s="4">
        <v>8</v>
      </c>
      <c r="X144" s="4">
        <v>3</v>
      </c>
      <c r="Y144" s="12">
        <v>0</v>
      </c>
      <c r="AA144" s="11" t="str">
        <f t="shared" si="93"/>
        <v>NA</v>
      </c>
      <c r="AB144" s="11" t="str">
        <f t="shared" si="94"/>
        <v>NA</v>
      </c>
      <c r="AC144" s="11" t="str">
        <f t="shared" si="95"/>
        <v>NA</v>
      </c>
      <c r="AD144" s="11" t="str">
        <f t="shared" si="96"/>
        <v>NA</v>
      </c>
      <c r="AE144" s="11" t="str">
        <f t="shared" si="97"/>
        <v>NA</v>
      </c>
      <c r="AF144" s="11" t="str">
        <f t="shared" si="98"/>
        <v>NA</v>
      </c>
      <c r="AG144" s="11" t="str">
        <f t="shared" si="99"/>
        <v>NA</v>
      </c>
      <c r="AH144" s="11" t="str">
        <f t="shared" si="100"/>
        <v>NA</v>
      </c>
      <c r="AI144" s="11" t="str">
        <f t="shared" si="101"/>
        <v>NA</v>
      </c>
      <c r="AJ144" s="11" t="str">
        <f t="shared" si="102"/>
        <v>NA</v>
      </c>
      <c r="AK144" s="11" t="str">
        <f t="shared" si="103"/>
        <v>NA</v>
      </c>
      <c r="AL144" s="11" t="str">
        <f t="shared" si="104"/>
        <v>NA</v>
      </c>
      <c r="AM144" s="11">
        <f t="shared" si="105"/>
        <v>0</v>
      </c>
      <c r="AN144" s="11" t="str">
        <f t="shared" si="106"/>
        <v>NA</v>
      </c>
      <c r="AO144" s="8" t="str">
        <f t="shared" si="107"/>
        <v>NA</v>
      </c>
      <c r="AQ144">
        <f t="shared" si="108"/>
        <v>0</v>
      </c>
      <c r="AR144">
        <f t="shared" si="109"/>
        <v>0</v>
      </c>
      <c r="AS144">
        <f t="shared" si="110"/>
        <v>0</v>
      </c>
      <c r="AT144">
        <f t="shared" si="111"/>
        <v>0</v>
      </c>
      <c r="AU144">
        <f t="shared" si="112"/>
        <v>0</v>
      </c>
      <c r="AV144">
        <f t="shared" si="113"/>
        <v>0</v>
      </c>
      <c r="AW144">
        <f t="shared" si="114"/>
        <v>0</v>
      </c>
      <c r="AX144">
        <f t="shared" si="115"/>
        <v>0</v>
      </c>
      <c r="AY144">
        <f t="shared" si="116"/>
        <v>0</v>
      </c>
      <c r="AZ144">
        <f t="shared" si="117"/>
        <v>0</v>
      </c>
      <c r="BA144">
        <f t="shared" si="118"/>
        <v>0</v>
      </c>
      <c r="BB144">
        <f t="shared" si="119"/>
        <v>0</v>
      </c>
      <c r="BC144">
        <f t="shared" si="120"/>
        <v>0</v>
      </c>
      <c r="BE144">
        <f t="shared" si="121"/>
        <v>0</v>
      </c>
      <c r="BF144">
        <f t="shared" si="122"/>
        <v>0</v>
      </c>
      <c r="BG144">
        <f t="shared" si="123"/>
        <v>0</v>
      </c>
      <c r="BH144">
        <f t="shared" si="124"/>
        <v>0</v>
      </c>
      <c r="BI144">
        <f t="shared" si="125"/>
        <v>0</v>
      </c>
      <c r="BJ144">
        <f t="shared" si="126"/>
        <v>0</v>
      </c>
      <c r="BK144">
        <f t="shared" si="127"/>
        <v>0</v>
      </c>
      <c r="BL144">
        <f t="shared" si="128"/>
        <v>0</v>
      </c>
      <c r="BM144">
        <f t="shared" si="129"/>
        <v>0</v>
      </c>
      <c r="BN144">
        <f t="shared" si="130"/>
        <v>0</v>
      </c>
      <c r="BO144">
        <f t="shared" si="131"/>
        <v>0</v>
      </c>
      <c r="BP144">
        <f t="shared" si="132"/>
        <v>0</v>
      </c>
      <c r="BQ144">
        <f t="shared" si="133"/>
        <v>0</v>
      </c>
      <c r="BR144" t="str">
        <f t="shared" si="134"/>
        <v>NA</v>
      </c>
    </row>
    <row r="145" spans="23:41"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23:41"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23:41"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23:41"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23:41"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23:41"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23:41"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38"/>
  <sheetViews>
    <sheetView workbookViewId="0">
      <selection activeCell="S18" sqref="S18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0</v>
      </c>
      <c r="F2" s="33" t="s">
        <v>66</v>
      </c>
      <c r="G2" s="34"/>
      <c r="H2" s="33" t="s">
        <v>71</v>
      </c>
      <c r="I2" s="34"/>
      <c r="J2" s="33" t="s">
        <v>72</v>
      </c>
      <c r="K2" s="35"/>
    </row>
    <row r="3" spans="2:11">
      <c r="B3" t="s">
        <v>68</v>
      </c>
      <c r="C3" t="s">
        <v>63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>
        <v>549</v>
      </c>
      <c r="C4" t="s">
        <v>83</v>
      </c>
      <c r="D4" s="19">
        <v>0</v>
      </c>
      <c r="E4" s="19">
        <f t="shared" ref="E4:E21" si="0">E5-D5</f>
        <v>-38.738883376238924</v>
      </c>
      <c r="F4" s="25">
        <v>23.074000000000002</v>
      </c>
      <c r="H4" s="25">
        <v>4.2469999999999999</v>
      </c>
      <c r="J4" s="25">
        <v>0.86799999999999999</v>
      </c>
    </row>
    <row r="5" spans="2:11">
      <c r="B5">
        <v>550</v>
      </c>
      <c r="C5" t="s">
        <v>84</v>
      </c>
      <c r="D5" s="19">
        <v>2.2360679775104666</v>
      </c>
      <c r="E5" s="19">
        <f t="shared" si="0"/>
        <v>-36.502815398728458</v>
      </c>
      <c r="F5" s="25">
        <v>23.067</v>
      </c>
      <c r="H5" s="25">
        <v>4.2110000000000003</v>
      </c>
      <c r="J5" s="25">
        <v>0.86899999999999999</v>
      </c>
    </row>
    <row r="6" spans="2:11">
      <c r="B6">
        <v>551</v>
      </c>
      <c r="C6" t="s">
        <v>85</v>
      </c>
      <c r="D6" s="19">
        <v>2.8284271247395987</v>
      </c>
      <c r="E6" s="19">
        <f t="shared" si="0"/>
        <v>-33.67438827398886</v>
      </c>
      <c r="F6" s="25">
        <v>23.055</v>
      </c>
      <c r="H6" s="25">
        <v>4.1890000000000001</v>
      </c>
      <c r="J6" s="25">
        <v>0.872</v>
      </c>
    </row>
    <row r="7" spans="2:11">
      <c r="B7">
        <v>552</v>
      </c>
      <c r="C7" t="s">
        <v>86</v>
      </c>
      <c r="D7" s="19">
        <v>1.4142135623798477</v>
      </c>
      <c r="E7" s="19">
        <f t="shared" si="0"/>
        <v>-32.260174711609011</v>
      </c>
      <c r="F7" s="25">
        <v>23.067</v>
      </c>
      <c r="H7" s="25">
        <v>4.2</v>
      </c>
      <c r="J7" s="25">
        <v>0.879</v>
      </c>
    </row>
    <row r="8" spans="2:11">
      <c r="B8">
        <v>553</v>
      </c>
      <c r="C8" t="s">
        <v>87</v>
      </c>
      <c r="D8" s="19">
        <v>2.2360679774977563</v>
      </c>
      <c r="E8" s="19">
        <f t="shared" si="0"/>
        <v>-30.024106734111253</v>
      </c>
      <c r="F8" s="25">
        <v>23.024999999999999</v>
      </c>
      <c r="H8" s="25">
        <v>4.1779999999999999</v>
      </c>
      <c r="J8" s="25">
        <v>0.88300000000000001</v>
      </c>
    </row>
    <row r="9" spans="2:11">
      <c r="B9">
        <v>554</v>
      </c>
      <c r="C9" t="s">
        <v>88</v>
      </c>
      <c r="D9" s="19">
        <v>2.236067977491401</v>
      </c>
      <c r="E9" s="19">
        <f t="shared" si="0"/>
        <v>-27.788038756619851</v>
      </c>
      <c r="F9" s="25">
        <v>22.992999999999999</v>
      </c>
      <c r="H9" s="25">
        <v>4.149</v>
      </c>
      <c r="J9" s="25">
        <v>0.878</v>
      </c>
    </row>
    <row r="10" spans="2:11">
      <c r="B10">
        <v>555</v>
      </c>
      <c r="C10" t="s">
        <v>89</v>
      </c>
      <c r="D10" s="19">
        <v>2.2360679775104666</v>
      </c>
      <c r="E10" s="19">
        <f t="shared" si="0"/>
        <v>-25.551970779109386</v>
      </c>
      <c r="F10" s="25">
        <v>23.027999999999999</v>
      </c>
      <c r="H10" s="25">
        <v>4.1269999999999998</v>
      </c>
      <c r="J10" s="25">
        <v>0.87</v>
      </c>
    </row>
    <row r="11" spans="2:11">
      <c r="B11">
        <v>556</v>
      </c>
      <c r="C11" t="s">
        <v>90</v>
      </c>
      <c r="D11" s="19">
        <v>1.4142135623697993</v>
      </c>
      <c r="E11" s="19">
        <f t="shared" si="0"/>
        <v>-24.137757216739587</v>
      </c>
      <c r="F11" s="25">
        <v>23.055</v>
      </c>
      <c r="H11" s="25">
        <v>4.1130000000000004</v>
      </c>
      <c r="J11" s="25">
        <v>0.87</v>
      </c>
    </row>
    <row r="12" spans="2:11">
      <c r="B12">
        <v>557</v>
      </c>
      <c r="C12" t="s">
        <v>91</v>
      </c>
      <c r="D12" s="19">
        <v>2.2360679775041112</v>
      </c>
      <c r="E12" s="19">
        <f t="shared" si="0"/>
        <v>-21.901689239235477</v>
      </c>
      <c r="F12" s="25">
        <v>23.01</v>
      </c>
      <c r="H12" s="25">
        <v>4.09</v>
      </c>
      <c r="J12" s="25">
        <v>0.85799999999999998</v>
      </c>
    </row>
    <row r="13" spans="2:11">
      <c r="B13">
        <v>558</v>
      </c>
      <c r="C13" t="s">
        <v>92</v>
      </c>
      <c r="D13" s="19">
        <v>1.4142135623697993</v>
      </c>
      <c r="E13" s="19">
        <f t="shared" si="0"/>
        <v>-20.487475676865678</v>
      </c>
      <c r="F13" s="25">
        <v>23.06</v>
      </c>
      <c r="H13" s="25">
        <v>4.056</v>
      </c>
      <c r="J13" s="25">
        <v>0.84499999999999997</v>
      </c>
    </row>
    <row r="14" spans="2:11">
      <c r="B14">
        <v>559</v>
      </c>
      <c r="C14" t="s">
        <v>93</v>
      </c>
      <c r="D14" s="19">
        <v>2.2360679775104666</v>
      </c>
      <c r="E14" s="19">
        <f t="shared" si="0"/>
        <v>-18.251407699355212</v>
      </c>
      <c r="F14" s="25">
        <v>23.032</v>
      </c>
      <c r="H14" s="25">
        <v>4.01</v>
      </c>
      <c r="J14" s="25">
        <v>0.84099999999999997</v>
      </c>
    </row>
    <row r="15" spans="2:11">
      <c r="B15">
        <v>560</v>
      </c>
      <c r="C15" t="s">
        <v>94</v>
      </c>
      <c r="D15" s="19">
        <v>1.4142135623597507</v>
      </c>
      <c r="E15" s="19">
        <f t="shared" si="0"/>
        <v>-16.837194136995461</v>
      </c>
      <c r="F15" s="25">
        <v>23.035</v>
      </c>
      <c r="H15" s="25">
        <v>3.9649999999999999</v>
      </c>
      <c r="J15" s="25">
        <v>0.83099999999999996</v>
      </c>
    </row>
    <row r="16" spans="2:11">
      <c r="B16">
        <v>561</v>
      </c>
      <c r="C16" t="s">
        <v>95</v>
      </c>
      <c r="D16" s="19">
        <v>2.8284271247596955</v>
      </c>
      <c r="E16" s="19">
        <f t="shared" si="0"/>
        <v>-14.008767012235765</v>
      </c>
      <c r="F16" s="25">
        <v>23</v>
      </c>
      <c r="H16" s="25">
        <v>3.9079999999999999</v>
      </c>
      <c r="J16" s="25">
        <v>0.80700000000000005</v>
      </c>
    </row>
    <row r="17" spans="2:12">
      <c r="B17">
        <v>562</v>
      </c>
      <c r="C17" t="s">
        <v>96</v>
      </c>
      <c r="D17" s="19">
        <v>2.236067977491401</v>
      </c>
      <c r="E17" s="19">
        <f t="shared" si="0"/>
        <v>-11.772699034744365</v>
      </c>
      <c r="F17" s="25">
        <v>22.983000000000001</v>
      </c>
      <c r="H17" s="25">
        <v>3.851</v>
      </c>
      <c r="J17" s="25">
        <v>0.78600000000000003</v>
      </c>
    </row>
    <row r="18" spans="2:12">
      <c r="B18">
        <v>563</v>
      </c>
      <c r="C18" t="s">
        <v>97</v>
      </c>
      <c r="D18" s="19">
        <v>2.2360679774977563</v>
      </c>
      <c r="E18" s="19">
        <f t="shared" si="0"/>
        <v>-9.5366310572466091</v>
      </c>
      <c r="F18" s="25">
        <v>22.963999999999999</v>
      </c>
      <c r="H18" s="25">
        <v>3.7789999999999999</v>
      </c>
      <c r="J18" s="25">
        <v>0.77200000000000002</v>
      </c>
    </row>
    <row r="19" spans="2:12">
      <c r="B19">
        <v>564</v>
      </c>
      <c r="C19" t="s">
        <v>98</v>
      </c>
      <c r="D19" s="19">
        <v>2.2360679774977563</v>
      </c>
      <c r="E19" s="19">
        <f t="shared" si="0"/>
        <v>-7.3005630797488532</v>
      </c>
      <c r="F19" s="25">
        <v>22.969000000000001</v>
      </c>
      <c r="H19" s="25">
        <v>3.7160000000000002</v>
      </c>
      <c r="J19" s="25">
        <v>0.749</v>
      </c>
    </row>
    <row r="20" spans="2:12">
      <c r="B20">
        <v>565</v>
      </c>
      <c r="C20" t="s">
        <v>99</v>
      </c>
      <c r="D20" s="19">
        <v>2.2360679774977563</v>
      </c>
      <c r="E20" s="19">
        <f t="shared" si="0"/>
        <v>-5.0644951022510964</v>
      </c>
      <c r="F20" s="25">
        <v>22.96</v>
      </c>
      <c r="H20" s="25">
        <v>3.6360000000000001</v>
      </c>
      <c r="J20" s="25">
        <v>0.71299999999999997</v>
      </c>
    </row>
    <row r="21" spans="2:12">
      <c r="B21">
        <v>566</v>
      </c>
      <c r="C21" t="s">
        <v>100</v>
      </c>
      <c r="D21" s="19">
        <v>1.4142135623798477</v>
      </c>
      <c r="E21" s="19">
        <f t="shared" si="0"/>
        <v>-3.6502815398712487</v>
      </c>
      <c r="F21" s="25">
        <v>22.913</v>
      </c>
      <c r="H21" s="25">
        <v>3.5859999999999999</v>
      </c>
      <c r="J21" s="25">
        <v>0.68300000000000005</v>
      </c>
    </row>
    <row r="22" spans="2:12">
      <c r="B22">
        <v>567</v>
      </c>
      <c r="C22" t="s">
        <v>101</v>
      </c>
      <c r="D22" s="19">
        <v>2.236067977491401</v>
      </c>
      <c r="E22" s="19">
        <f>E23-D23</f>
        <v>-1.4142135623798477</v>
      </c>
      <c r="F22" s="25">
        <v>22.838999999999999</v>
      </c>
      <c r="H22" s="25">
        <v>3.5030000000000001</v>
      </c>
      <c r="J22" s="25">
        <v>0.61699999999999999</v>
      </c>
    </row>
    <row r="23" spans="2:12" s="2" customFormat="1">
      <c r="B23" s="2">
        <v>568</v>
      </c>
      <c r="C23" s="2" t="s">
        <v>102</v>
      </c>
      <c r="D23" s="20">
        <v>1.4142135623798477</v>
      </c>
      <c r="E23" s="20">
        <f>E2</f>
        <v>0</v>
      </c>
      <c r="F23" s="26">
        <v>21.091999999999999</v>
      </c>
      <c r="H23" s="26">
        <v>3.2330000000000001</v>
      </c>
      <c r="J23" s="26">
        <v>0.47499999999999998</v>
      </c>
      <c r="L23" s="26"/>
    </row>
    <row r="24" spans="2:12">
      <c r="B24">
        <v>569</v>
      </c>
      <c r="C24" t="s">
        <v>103</v>
      </c>
      <c r="D24" s="19">
        <v>2.2360679774977563</v>
      </c>
      <c r="E24" s="19">
        <f>E23+D24</f>
        <v>2.2360679774977563</v>
      </c>
      <c r="F24" s="25">
        <v>7.944</v>
      </c>
      <c r="H24" s="25">
        <v>1.1970000000000001</v>
      </c>
      <c r="J24" s="25">
        <v>0.156</v>
      </c>
    </row>
    <row r="25" spans="2:12">
      <c r="B25">
        <v>570</v>
      </c>
      <c r="C25" t="s">
        <v>104</v>
      </c>
      <c r="D25" s="19">
        <v>2.236067977491401</v>
      </c>
      <c r="E25" s="19">
        <f t="shared" ref="E25:E88" si="1">E24+D25</f>
        <v>4.4721359549891577</v>
      </c>
      <c r="F25" s="25">
        <v>2.1059999999999999</v>
      </c>
      <c r="H25" s="25">
        <v>0.89</v>
      </c>
      <c r="J25" s="25">
        <v>4.7E-2</v>
      </c>
    </row>
    <row r="26" spans="2:12" s="2" customFormat="1">
      <c r="B26" s="2">
        <v>571</v>
      </c>
      <c r="C26" s="2" t="s">
        <v>105</v>
      </c>
      <c r="D26" s="20">
        <v>2.2360679775104666</v>
      </c>
      <c r="E26" s="20">
        <f t="shared" si="1"/>
        <v>6.7082039324996243</v>
      </c>
      <c r="F26" s="26">
        <v>0.36199999999999999</v>
      </c>
      <c r="H26" s="26">
        <v>0.67</v>
      </c>
      <c r="J26" s="26">
        <v>2.1000000000000001E-2</v>
      </c>
      <c r="L26" s="26"/>
    </row>
    <row r="27" spans="2:12">
      <c r="B27">
        <v>572</v>
      </c>
      <c r="C27" t="s">
        <v>106</v>
      </c>
      <c r="D27" s="19">
        <v>1.4142135623697993</v>
      </c>
      <c r="E27" s="30">
        <f t="shared" si="1"/>
        <v>8.1224174948694241</v>
      </c>
      <c r="F27" s="25">
        <v>0.153</v>
      </c>
      <c r="G27">
        <v>0.10306999999999999</v>
      </c>
      <c r="H27" s="25">
        <v>2.3E-2</v>
      </c>
      <c r="J27" s="25">
        <v>1.4999999999999999E-2</v>
      </c>
    </row>
    <row r="28" spans="2:12">
      <c r="B28">
        <v>573</v>
      </c>
      <c r="C28" t="s">
        <v>107</v>
      </c>
      <c r="D28" s="19">
        <v>2.8284271247496471</v>
      </c>
      <c r="E28" s="19">
        <f t="shared" si="1"/>
        <v>10.950844619619071</v>
      </c>
      <c r="F28" s="25">
        <v>0.125</v>
      </c>
      <c r="G28">
        <v>8.6198999999999998E-2</v>
      </c>
      <c r="H28" s="25">
        <v>0</v>
      </c>
      <c r="J28" s="25">
        <v>0.01</v>
      </c>
    </row>
    <row r="29" spans="2:12">
      <c r="B29">
        <v>574</v>
      </c>
      <c r="C29" t="s">
        <v>108</v>
      </c>
      <c r="D29" s="19">
        <v>1.4142135623697993</v>
      </c>
      <c r="E29" s="19">
        <f t="shared" si="1"/>
        <v>12.36505818198887</v>
      </c>
      <c r="F29" s="25">
        <v>0.106</v>
      </c>
      <c r="G29">
        <v>7.1401999999999993E-2</v>
      </c>
      <c r="H29" s="25">
        <v>6.0000000000000001E-3</v>
      </c>
      <c r="J29" s="25">
        <v>8.9999999999999993E-3</v>
      </c>
    </row>
    <row r="30" spans="2:12">
      <c r="B30">
        <v>575</v>
      </c>
      <c r="C30" t="s">
        <v>109</v>
      </c>
      <c r="D30" s="19">
        <v>2.2360679775041112</v>
      </c>
      <c r="E30" s="19">
        <f t="shared" si="1"/>
        <v>14.601126159492981</v>
      </c>
      <c r="F30" s="25">
        <v>0.10100000000000001</v>
      </c>
      <c r="G30">
        <v>7.1778999999999996E-2</v>
      </c>
      <c r="H30" s="25">
        <v>5.0000000000000001E-3</v>
      </c>
      <c r="J30" s="25">
        <v>8.0000000000000002E-3</v>
      </c>
    </row>
    <row r="31" spans="2:12">
      <c r="B31">
        <v>576</v>
      </c>
      <c r="C31" t="s">
        <v>110</v>
      </c>
      <c r="D31" s="19">
        <v>2.2360679775041112</v>
      </c>
      <c r="E31" s="19">
        <f t="shared" si="1"/>
        <v>16.837194136997091</v>
      </c>
      <c r="F31" s="25">
        <v>0.09</v>
      </c>
      <c r="G31">
        <v>6.5035999999999997E-2</v>
      </c>
      <c r="H31" s="25">
        <v>0</v>
      </c>
      <c r="J31" s="25">
        <v>8.9999999999999993E-3</v>
      </c>
    </row>
    <row r="32" spans="2:12">
      <c r="B32">
        <v>577</v>
      </c>
      <c r="C32" t="s">
        <v>111</v>
      </c>
      <c r="D32" s="19">
        <v>2.2360679775041112</v>
      </c>
      <c r="E32" s="19">
        <f t="shared" si="1"/>
        <v>19.073262114501201</v>
      </c>
      <c r="F32" s="25">
        <v>8.4000000000000005E-2</v>
      </c>
      <c r="G32">
        <v>6.2401999999999999E-2</v>
      </c>
      <c r="H32" s="25">
        <v>0</v>
      </c>
      <c r="J32" s="25">
        <v>5.0000000000000001E-3</v>
      </c>
    </row>
    <row r="33" spans="2:10">
      <c r="B33">
        <v>578</v>
      </c>
      <c r="C33" t="s">
        <v>112</v>
      </c>
      <c r="D33" s="19">
        <v>2.2360679774977563</v>
      </c>
      <c r="E33" s="19">
        <f t="shared" si="1"/>
        <v>21.309330091998959</v>
      </c>
      <c r="F33" s="25">
        <v>7.3999999999999996E-2</v>
      </c>
      <c r="G33">
        <v>5.5218999999999997E-2</v>
      </c>
      <c r="H33" s="25">
        <v>2E-3</v>
      </c>
      <c r="J33" s="25">
        <v>8.9999999999999993E-3</v>
      </c>
    </row>
    <row r="34" spans="2:10">
      <c r="B34">
        <v>579</v>
      </c>
      <c r="C34" t="s">
        <v>113</v>
      </c>
      <c r="D34" s="19">
        <v>2.2360679774977563</v>
      </c>
      <c r="E34" s="19">
        <f t="shared" si="1"/>
        <v>23.545398069496716</v>
      </c>
      <c r="F34" s="25">
        <v>7.2999999999999995E-2</v>
      </c>
      <c r="G34">
        <v>5.6498E-2</v>
      </c>
      <c r="H34" s="25">
        <v>0</v>
      </c>
      <c r="J34" s="25">
        <v>0.01</v>
      </c>
    </row>
    <row r="35" spans="2:10">
      <c r="B35">
        <v>580</v>
      </c>
      <c r="C35" t="s">
        <v>114</v>
      </c>
      <c r="D35" s="19">
        <v>1.4142135623697993</v>
      </c>
      <c r="E35" s="19">
        <f t="shared" si="1"/>
        <v>24.959611631866515</v>
      </c>
      <c r="F35" s="25">
        <v>7.0000000000000007E-2</v>
      </c>
      <c r="G35">
        <v>5.4732000000000003E-2</v>
      </c>
      <c r="H35" s="25">
        <v>4.0000000000000001E-3</v>
      </c>
      <c r="J35" s="25">
        <v>7.0000000000000001E-3</v>
      </c>
    </row>
    <row r="36" spans="2:10">
      <c r="B36">
        <v>581</v>
      </c>
      <c r="C36" t="s">
        <v>115</v>
      </c>
      <c r="D36" s="19">
        <v>2.2360679774977563</v>
      </c>
      <c r="E36" s="19">
        <f t="shared" si="1"/>
        <v>27.195679609364273</v>
      </c>
      <c r="F36" s="25">
        <v>6.4000000000000001E-2</v>
      </c>
      <c r="G36">
        <v>5.0533000000000002E-2</v>
      </c>
      <c r="H36" s="25">
        <v>1E-3</v>
      </c>
      <c r="J36" s="25">
        <v>8.9999999999999993E-3</v>
      </c>
    </row>
    <row r="37" spans="2:10">
      <c r="B37">
        <v>582</v>
      </c>
      <c r="C37" t="s">
        <v>116</v>
      </c>
      <c r="D37" s="19">
        <v>2.2360679775104666</v>
      </c>
      <c r="E37" s="19">
        <f t="shared" si="1"/>
        <v>29.431747586874739</v>
      </c>
      <c r="F37" s="25">
        <v>6.2E-2</v>
      </c>
      <c r="G37">
        <v>4.9977000000000001E-2</v>
      </c>
      <c r="H37" s="25">
        <v>1E-3</v>
      </c>
      <c r="J37" s="25">
        <v>6.0000000000000001E-3</v>
      </c>
    </row>
    <row r="38" spans="2:10">
      <c r="B38">
        <v>583</v>
      </c>
      <c r="C38" t="s">
        <v>117</v>
      </c>
      <c r="D38" s="19">
        <v>1.4142135623597507</v>
      </c>
      <c r="E38" s="19">
        <f t="shared" si="1"/>
        <v>30.845961149234491</v>
      </c>
      <c r="F38" s="25">
        <v>0.06</v>
      </c>
      <c r="G38">
        <v>4.8776E-2</v>
      </c>
      <c r="H38" s="25">
        <v>1E-3</v>
      </c>
      <c r="J38" s="25">
        <v>8.0000000000000002E-3</v>
      </c>
    </row>
    <row r="39" spans="2:10">
      <c r="B39">
        <v>584</v>
      </c>
      <c r="C39" t="s">
        <v>118</v>
      </c>
      <c r="D39" s="19">
        <v>1.4142135623798477</v>
      </c>
      <c r="E39" s="19">
        <f t="shared" si="1"/>
        <v>32.26017471161434</v>
      </c>
      <c r="F39" s="25">
        <v>0.06</v>
      </c>
      <c r="G39">
        <v>4.9534000000000002E-2</v>
      </c>
      <c r="H39" s="25">
        <v>1E-3</v>
      </c>
      <c r="J39" s="25">
        <v>6.0000000000000001E-3</v>
      </c>
    </row>
    <row r="40" spans="2:10">
      <c r="B40">
        <v>585</v>
      </c>
      <c r="C40" t="s">
        <v>119</v>
      </c>
      <c r="D40" s="19">
        <v>2.2360679774977563</v>
      </c>
      <c r="E40" s="19">
        <f t="shared" si="1"/>
        <v>34.496242689112094</v>
      </c>
      <c r="F40" s="25">
        <v>5.3999999999999999E-2</v>
      </c>
      <c r="G40">
        <v>4.4578E-2</v>
      </c>
      <c r="H40" s="25">
        <v>0</v>
      </c>
      <c r="J40" s="25">
        <v>7.0000000000000001E-3</v>
      </c>
    </row>
    <row r="41" spans="2:10">
      <c r="B41">
        <v>586</v>
      </c>
      <c r="C41" t="s">
        <v>120</v>
      </c>
      <c r="D41" s="19">
        <v>2.8284271247496471</v>
      </c>
      <c r="E41" s="19">
        <f t="shared" si="1"/>
        <v>37.324669813861739</v>
      </c>
      <c r="F41" s="25">
        <v>5.6000000000000001E-2</v>
      </c>
      <c r="G41">
        <v>4.7705999999999998E-2</v>
      </c>
      <c r="H41" s="25">
        <v>1E-3</v>
      </c>
      <c r="J41" s="25">
        <v>7.0000000000000001E-3</v>
      </c>
    </row>
    <row r="42" spans="2:10">
      <c r="B42">
        <v>587</v>
      </c>
      <c r="C42" t="s">
        <v>121</v>
      </c>
      <c r="D42" s="19">
        <v>2.2360679774977563</v>
      </c>
      <c r="E42" s="19">
        <f t="shared" si="1"/>
        <v>39.560737791359493</v>
      </c>
      <c r="F42" s="25">
        <v>5.6000000000000001E-2</v>
      </c>
      <c r="G42">
        <v>4.8479000000000001E-2</v>
      </c>
      <c r="H42" s="25">
        <v>2E-3</v>
      </c>
      <c r="J42" s="25">
        <v>7.0000000000000001E-3</v>
      </c>
    </row>
    <row r="43" spans="2:10">
      <c r="B43">
        <v>588</v>
      </c>
      <c r="C43" t="s">
        <v>122</v>
      </c>
      <c r="D43" s="19">
        <v>1.4142135623697993</v>
      </c>
      <c r="E43" s="19">
        <f t="shared" si="1"/>
        <v>40.974951353729296</v>
      </c>
      <c r="F43" s="25">
        <v>5.2999999999999999E-2</v>
      </c>
      <c r="G43">
        <v>4.5920999999999997E-2</v>
      </c>
      <c r="H43" s="25">
        <v>4.0000000000000001E-3</v>
      </c>
      <c r="J43" s="25">
        <v>4.0000000000000001E-3</v>
      </c>
    </row>
    <row r="44" spans="2:10">
      <c r="B44">
        <v>589</v>
      </c>
      <c r="C44" t="s">
        <v>123</v>
      </c>
      <c r="D44" s="19">
        <v>2.8284271247496471</v>
      </c>
      <c r="E44" s="19">
        <f t="shared" si="1"/>
        <v>43.80337847847894</v>
      </c>
      <c r="F44" s="25">
        <v>0.05</v>
      </c>
      <c r="G44">
        <v>4.3700000000000003E-2</v>
      </c>
      <c r="H44" s="25">
        <v>0</v>
      </c>
      <c r="J44" s="25">
        <v>8.0000000000000002E-3</v>
      </c>
    </row>
    <row r="45" spans="2:10">
      <c r="B45">
        <v>590</v>
      </c>
      <c r="C45" t="s">
        <v>124</v>
      </c>
      <c r="D45" s="19">
        <v>2.236067977491401</v>
      </c>
      <c r="E45" s="19">
        <f t="shared" si="1"/>
        <v>46.039446455970342</v>
      </c>
      <c r="F45" s="25">
        <v>5.1999999999999998E-2</v>
      </c>
      <c r="G45">
        <v>4.6239000000000002E-2</v>
      </c>
      <c r="H45" s="25">
        <v>0</v>
      </c>
      <c r="J45" s="25">
        <v>0.01</v>
      </c>
    </row>
    <row r="46" spans="2:10">
      <c r="B46">
        <v>591</v>
      </c>
      <c r="C46" t="s">
        <v>125</v>
      </c>
      <c r="D46" s="19">
        <v>1.0000000000047748</v>
      </c>
      <c r="E46" s="19">
        <f t="shared" si="1"/>
        <v>47.039446455975117</v>
      </c>
      <c r="F46" s="25">
        <v>5.2999999999999999E-2</v>
      </c>
      <c r="G46">
        <v>4.7459000000000001E-2</v>
      </c>
      <c r="H46" s="25">
        <v>1E-3</v>
      </c>
      <c r="J46" s="25">
        <v>7.0000000000000001E-3</v>
      </c>
    </row>
    <row r="47" spans="2:10">
      <c r="B47">
        <v>592</v>
      </c>
      <c r="C47" t="s">
        <v>126</v>
      </c>
      <c r="D47" s="19">
        <v>2.2360679774977563</v>
      </c>
      <c r="E47" s="19">
        <f t="shared" si="1"/>
        <v>49.275514433472871</v>
      </c>
      <c r="F47" s="25">
        <v>4.9000000000000002E-2</v>
      </c>
      <c r="G47">
        <v>4.3912E-2</v>
      </c>
      <c r="H47" s="25">
        <v>3.0000000000000001E-3</v>
      </c>
      <c r="J47" s="25">
        <v>6.0000000000000001E-3</v>
      </c>
    </row>
    <row r="48" spans="2:10">
      <c r="B48">
        <v>593</v>
      </c>
      <c r="C48" t="s">
        <v>127</v>
      </c>
      <c r="D48" s="19">
        <v>2.2360679774977563</v>
      </c>
      <c r="E48" s="19">
        <f t="shared" si="1"/>
        <v>51.511582410970625</v>
      </c>
      <c r="F48" s="25">
        <v>5.0999999999999997E-2</v>
      </c>
      <c r="G48">
        <v>4.6324999999999998E-2</v>
      </c>
      <c r="H48" s="25">
        <v>0</v>
      </c>
      <c r="J48" s="25">
        <v>5.0000000000000001E-3</v>
      </c>
    </row>
    <row r="49" spans="2:10">
      <c r="B49">
        <v>594</v>
      </c>
      <c r="C49" t="s">
        <v>128</v>
      </c>
      <c r="D49" s="19">
        <v>2.2360679774977563</v>
      </c>
      <c r="E49" s="19">
        <f t="shared" si="1"/>
        <v>53.747650388468379</v>
      </c>
      <c r="F49" s="25">
        <v>5.0999999999999997E-2</v>
      </c>
      <c r="G49">
        <v>4.6691999999999997E-2</v>
      </c>
      <c r="H49" s="25">
        <v>1E-3</v>
      </c>
      <c r="J49" s="25">
        <v>6.0000000000000001E-3</v>
      </c>
    </row>
    <row r="50" spans="2:10">
      <c r="B50">
        <v>595</v>
      </c>
      <c r="C50" t="s">
        <v>129</v>
      </c>
      <c r="D50" s="19">
        <v>1.4142135623697993</v>
      </c>
      <c r="E50" s="19">
        <f t="shared" si="1"/>
        <v>55.161863950838182</v>
      </c>
      <c r="F50" s="25">
        <v>5.1999999999999998E-2</v>
      </c>
      <c r="G50">
        <v>4.7900999999999999E-2</v>
      </c>
      <c r="H50" s="25">
        <v>3.0000000000000001E-3</v>
      </c>
      <c r="J50" s="25">
        <v>8.0000000000000002E-3</v>
      </c>
    </row>
    <row r="51" spans="2:10">
      <c r="B51">
        <v>596</v>
      </c>
      <c r="C51" t="s">
        <v>130</v>
      </c>
      <c r="D51" s="19">
        <v>2.2360679774977563</v>
      </c>
      <c r="E51" s="19">
        <f t="shared" si="1"/>
        <v>57.397931928335936</v>
      </c>
      <c r="F51" s="25">
        <v>4.5999999999999999E-2</v>
      </c>
      <c r="G51">
        <v>4.2212E-2</v>
      </c>
      <c r="H51" s="25">
        <v>0</v>
      </c>
      <c r="J51" s="25">
        <v>5.0000000000000001E-3</v>
      </c>
    </row>
    <row r="52" spans="2:10">
      <c r="B52">
        <v>597</v>
      </c>
      <c r="C52" t="s">
        <v>131</v>
      </c>
      <c r="D52" s="19">
        <v>2.8284271247496471</v>
      </c>
      <c r="E52" s="19">
        <f t="shared" si="1"/>
        <v>60.226359053085581</v>
      </c>
      <c r="F52" s="25">
        <v>4.9000000000000002E-2</v>
      </c>
      <c r="G52">
        <v>4.5555999999999999E-2</v>
      </c>
      <c r="H52" s="25">
        <v>0</v>
      </c>
      <c r="J52" s="25">
        <v>7.0000000000000001E-3</v>
      </c>
    </row>
    <row r="53" spans="2:10">
      <c r="B53">
        <v>598</v>
      </c>
      <c r="C53" t="s">
        <v>132</v>
      </c>
      <c r="D53" s="19">
        <v>2.2360679774977563</v>
      </c>
      <c r="E53" s="19">
        <f t="shared" si="1"/>
        <v>62.462427030583335</v>
      </c>
      <c r="F53" s="25">
        <v>4.8000000000000001E-2</v>
      </c>
      <c r="G53">
        <v>4.4810999999999997E-2</v>
      </c>
      <c r="H53" s="25">
        <v>0</v>
      </c>
      <c r="J53" s="25">
        <v>3.0000000000000001E-3</v>
      </c>
    </row>
    <row r="54" spans="2:10">
      <c r="B54">
        <v>599</v>
      </c>
      <c r="C54" t="s">
        <v>133</v>
      </c>
      <c r="D54" s="19">
        <v>1.4142135623798477</v>
      </c>
      <c r="E54" s="19">
        <f t="shared" si="1"/>
        <v>63.876640592963184</v>
      </c>
      <c r="F54" s="25">
        <v>4.8000000000000001E-2</v>
      </c>
      <c r="G54">
        <v>4.4957999999999998E-2</v>
      </c>
      <c r="H54" s="25">
        <v>0</v>
      </c>
      <c r="J54" s="25">
        <v>6.0000000000000001E-3</v>
      </c>
    </row>
    <row r="55" spans="2:10">
      <c r="B55">
        <v>600</v>
      </c>
      <c r="C55" t="s">
        <v>134</v>
      </c>
      <c r="D55" s="19">
        <v>1.4142135623597507</v>
      </c>
      <c r="E55" s="19">
        <f t="shared" si="1"/>
        <v>65.290854155322933</v>
      </c>
      <c r="F55" s="25">
        <v>4.7E-2</v>
      </c>
      <c r="G55">
        <v>4.4095000000000002E-2</v>
      </c>
      <c r="H55" s="25">
        <v>0</v>
      </c>
      <c r="J55" s="25">
        <v>6.0000000000000001E-3</v>
      </c>
    </row>
    <row r="56" spans="2:10">
      <c r="B56">
        <v>601</v>
      </c>
      <c r="C56" t="s">
        <v>135</v>
      </c>
      <c r="D56" s="19">
        <v>2.2360679775104666</v>
      </c>
      <c r="E56" s="19">
        <f t="shared" si="1"/>
        <v>67.526922132833405</v>
      </c>
      <c r="F56" s="25">
        <v>4.4999999999999998E-2</v>
      </c>
      <c r="G56">
        <v>4.2291000000000002E-2</v>
      </c>
      <c r="H56" s="25">
        <v>0</v>
      </c>
      <c r="J56" s="25">
        <v>3.0000000000000001E-3</v>
      </c>
    </row>
    <row r="57" spans="2:10">
      <c r="B57">
        <v>602</v>
      </c>
      <c r="C57" t="s">
        <v>136</v>
      </c>
      <c r="D57" s="19">
        <v>2.8284271247395987</v>
      </c>
      <c r="E57" s="19">
        <f t="shared" si="1"/>
        <v>70.35534925757301</v>
      </c>
      <c r="F57" s="25">
        <v>4.5999999999999999E-2</v>
      </c>
      <c r="G57">
        <v>4.3517E-2</v>
      </c>
      <c r="H57" s="25">
        <v>2E-3</v>
      </c>
      <c r="J57" s="25">
        <v>3.0000000000000001E-3</v>
      </c>
    </row>
    <row r="58" spans="2:10">
      <c r="B58">
        <v>603</v>
      </c>
      <c r="C58" t="s">
        <v>137</v>
      </c>
      <c r="D58" s="19">
        <v>1.0000000000047748</v>
      </c>
      <c r="E58" s="19">
        <f t="shared" si="1"/>
        <v>71.355349257577785</v>
      </c>
      <c r="F58" s="25">
        <v>4.7E-2</v>
      </c>
      <c r="G58">
        <v>4.4593000000000001E-2</v>
      </c>
      <c r="H58" s="25">
        <v>3.0000000000000001E-3</v>
      </c>
      <c r="J58" s="25">
        <v>8.0000000000000002E-3</v>
      </c>
    </row>
    <row r="59" spans="2:10">
      <c r="B59">
        <v>604</v>
      </c>
      <c r="C59" t="s">
        <v>138</v>
      </c>
      <c r="D59" s="19">
        <v>3.1622776601699973</v>
      </c>
      <c r="E59" s="19">
        <f t="shared" si="1"/>
        <v>74.517626917747776</v>
      </c>
      <c r="F59" s="25">
        <v>4.8000000000000001E-2</v>
      </c>
      <c r="G59">
        <v>4.5815000000000002E-2</v>
      </c>
      <c r="H59" s="25">
        <v>0</v>
      </c>
      <c r="J59" s="25">
        <v>7.0000000000000001E-3</v>
      </c>
    </row>
    <row r="60" spans="2:10">
      <c r="B60">
        <v>605</v>
      </c>
      <c r="C60" t="s">
        <v>139</v>
      </c>
      <c r="D60" s="19">
        <v>2.236067977491401</v>
      </c>
      <c r="E60" s="19">
        <f t="shared" si="1"/>
        <v>76.753694895239178</v>
      </c>
      <c r="F60" s="25">
        <v>4.3999999999999997E-2</v>
      </c>
      <c r="G60">
        <v>4.1956E-2</v>
      </c>
      <c r="H60" s="25">
        <v>2E-3</v>
      </c>
      <c r="J60" s="25">
        <v>4.0000000000000001E-3</v>
      </c>
    </row>
    <row r="61" spans="2:10">
      <c r="B61">
        <v>606</v>
      </c>
      <c r="C61" t="s">
        <v>140</v>
      </c>
      <c r="D61" s="19">
        <v>2.2360679775104666</v>
      </c>
      <c r="E61" s="19">
        <f t="shared" si="1"/>
        <v>78.989762872749651</v>
      </c>
      <c r="F61" s="25">
        <v>4.5999999999999999E-2</v>
      </c>
      <c r="G61">
        <v>4.4086E-2</v>
      </c>
      <c r="H61" s="25">
        <v>0</v>
      </c>
      <c r="J61" s="25">
        <v>5.0000000000000001E-3</v>
      </c>
    </row>
    <row r="62" spans="2:10">
      <c r="B62">
        <v>607</v>
      </c>
      <c r="C62" t="s">
        <v>141</v>
      </c>
      <c r="D62" s="19">
        <v>1.4142135623697993</v>
      </c>
      <c r="E62" s="19">
        <f t="shared" si="1"/>
        <v>80.403976435119446</v>
      </c>
      <c r="F62" s="25">
        <v>4.5999999999999999E-2</v>
      </c>
      <c r="G62">
        <v>4.4160999999999999E-2</v>
      </c>
      <c r="H62" s="25">
        <v>0</v>
      </c>
      <c r="J62" s="25">
        <v>4.0000000000000001E-3</v>
      </c>
    </row>
    <row r="63" spans="2:10">
      <c r="B63">
        <v>608</v>
      </c>
      <c r="C63" t="s">
        <v>142</v>
      </c>
      <c r="D63" s="19">
        <v>2.2360679775041112</v>
      </c>
      <c r="E63" s="19">
        <f t="shared" si="1"/>
        <v>82.640044412623553</v>
      </c>
      <c r="F63" s="25">
        <v>4.8000000000000001E-2</v>
      </c>
      <c r="G63">
        <v>4.6272000000000001E-2</v>
      </c>
      <c r="H63" s="25">
        <v>0</v>
      </c>
      <c r="J63" s="25">
        <v>6.0000000000000001E-3</v>
      </c>
    </row>
    <row r="64" spans="2:10">
      <c r="B64">
        <v>609</v>
      </c>
      <c r="C64" t="s">
        <v>143</v>
      </c>
      <c r="D64" s="19">
        <v>2.2360679775041112</v>
      </c>
      <c r="E64" s="19">
        <f t="shared" si="1"/>
        <v>84.876112390127659</v>
      </c>
      <c r="F64" s="25">
        <v>4.4999999999999998E-2</v>
      </c>
      <c r="G64">
        <v>4.3381000000000003E-2</v>
      </c>
      <c r="H64" s="25">
        <v>0</v>
      </c>
      <c r="J64" s="25">
        <v>5.0000000000000001E-3</v>
      </c>
    </row>
    <row r="65" spans="2:10">
      <c r="B65">
        <v>610</v>
      </c>
      <c r="C65" t="s">
        <v>144</v>
      </c>
      <c r="D65" s="19">
        <v>2.2360679775041112</v>
      </c>
      <c r="E65" s="19">
        <f t="shared" si="1"/>
        <v>87.112180367631765</v>
      </c>
      <c r="F65" s="25">
        <v>4.3999999999999997E-2</v>
      </c>
      <c r="G65">
        <v>4.2474999999999999E-2</v>
      </c>
      <c r="H65" s="25">
        <v>0</v>
      </c>
      <c r="J65" s="25">
        <v>2E-3</v>
      </c>
    </row>
    <row r="66" spans="2:10">
      <c r="B66">
        <v>611</v>
      </c>
      <c r="C66" t="s">
        <v>145</v>
      </c>
      <c r="D66" s="19">
        <v>1.4142135623697993</v>
      </c>
      <c r="E66" s="19">
        <f t="shared" si="1"/>
        <v>88.526393930001561</v>
      </c>
      <c r="F66" s="25">
        <v>4.7E-2</v>
      </c>
      <c r="G66">
        <v>4.5531000000000002E-2</v>
      </c>
      <c r="H66" s="25">
        <v>0</v>
      </c>
      <c r="J66" s="25">
        <v>5.0000000000000001E-3</v>
      </c>
    </row>
    <row r="67" spans="2:10">
      <c r="B67">
        <v>612</v>
      </c>
      <c r="C67" t="s">
        <v>146</v>
      </c>
      <c r="D67" s="19">
        <v>2.2360679775104666</v>
      </c>
      <c r="E67" s="19">
        <f t="shared" si="1"/>
        <v>90.762461907512034</v>
      </c>
      <c r="F67" s="25">
        <v>4.5999999999999999E-2</v>
      </c>
      <c r="G67">
        <v>4.4616999999999997E-2</v>
      </c>
      <c r="H67" s="25">
        <v>0</v>
      </c>
      <c r="J67" s="25">
        <v>4.0000000000000001E-3</v>
      </c>
    </row>
    <row r="68" spans="2:10">
      <c r="B68">
        <v>613</v>
      </c>
      <c r="C68" t="s">
        <v>147</v>
      </c>
      <c r="D68" s="19">
        <v>2.236067977491401</v>
      </c>
      <c r="E68" s="19">
        <f t="shared" si="1"/>
        <v>92.998529885003435</v>
      </c>
      <c r="F68" s="25">
        <v>4.2999999999999997E-2</v>
      </c>
      <c r="G68">
        <v>4.1695999999999997E-2</v>
      </c>
      <c r="H68" s="25">
        <v>0</v>
      </c>
      <c r="J68" s="25">
        <v>5.0000000000000001E-3</v>
      </c>
    </row>
    <row r="69" spans="2:10">
      <c r="B69">
        <v>614</v>
      </c>
      <c r="C69" t="s">
        <v>148</v>
      </c>
      <c r="D69" s="19">
        <v>2.2360679774977563</v>
      </c>
      <c r="E69" s="19">
        <f t="shared" si="1"/>
        <v>95.23459786250119</v>
      </c>
      <c r="F69" s="25">
        <v>4.2000000000000003E-2</v>
      </c>
      <c r="G69">
        <v>4.0767999999999999E-2</v>
      </c>
      <c r="H69" s="25">
        <v>0</v>
      </c>
      <c r="J69" s="25">
        <v>8.0000000000000002E-3</v>
      </c>
    </row>
    <row r="70" spans="2:10">
      <c r="B70">
        <v>615</v>
      </c>
      <c r="C70" t="s">
        <v>149</v>
      </c>
      <c r="D70" s="19">
        <v>1.4142135623798477</v>
      </c>
      <c r="E70" s="19">
        <f t="shared" si="1"/>
        <v>96.648811424881032</v>
      </c>
      <c r="F70" s="25">
        <v>4.2999999999999997E-2</v>
      </c>
      <c r="G70">
        <v>4.1808999999999999E-2</v>
      </c>
      <c r="H70" s="25">
        <v>2E-3</v>
      </c>
      <c r="J70" s="25">
        <v>7.0000000000000001E-3</v>
      </c>
    </row>
    <row r="71" spans="2:10">
      <c r="B71">
        <v>616</v>
      </c>
      <c r="C71" t="s">
        <v>150</v>
      </c>
      <c r="D71" s="19">
        <v>2.236067977491401</v>
      </c>
      <c r="E71" s="19">
        <f t="shared" si="1"/>
        <v>98.884879402372434</v>
      </c>
      <c r="F71" s="25">
        <v>4.3999999999999997E-2</v>
      </c>
      <c r="G71">
        <v>4.2876999999999998E-2</v>
      </c>
      <c r="H71" s="25">
        <v>0</v>
      </c>
      <c r="J71" s="25">
        <v>5.0000000000000001E-3</v>
      </c>
    </row>
    <row r="72" spans="2:10">
      <c r="B72">
        <v>617</v>
      </c>
      <c r="C72" t="s">
        <v>151</v>
      </c>
      <c r="D72" s="19">
        <v>1.4142135623798477</v>
      </c>
      <c r="E72" s="19">
        <f t="shared" si="1"/>
        <v>100.29909296475228</v>
      </c>
      <c r="F72" s="25">
        <v>4.3999999999999997E-2</v>
      </c>
      <c r="G72">
        <v>4.2917999999999998E-2</v>
      </c>
      <c r="H72" s="25">
        <v>0</v>
      </c>
      <c r="J72" s="25">
        <v>5.0000000000000001E-3</v>
      </c>
    </row>
    <row r="73" spans="2:10">
      <c r="B73">
        <v>618</v>
      </c>
      <c r="C73" t="s">
        <v>152</v>
      </c>
      <c r="D73" s="19">
        <v>2.8284271247395987</v>
      </c>
      <c r="E73" s="19">
        <f t="shared" si="1"/>
        <v>103.12752008949188</v>
      </c>
      <c r="F73" s="25">
        <v>4.2999999999999997E-2</v>
      </c>
      <c r="G73">
        <v>4.1988999999999999E-2</v>
      </c>
      <c r="H73" s="25">
        <v>2E-3</v>
      </c>
      <c r="J73" s="25">
        <v>6.0000000000000001E-3</v>
      </c>
    </row>
    <row r="74" spans="2:10">
      <c r="B74">
        <v>619</v>
      </c>
      <c r="C74" t="s">
        <v>153</v>
      </c>
      <c r="D74" s="19">
        <v>1.4142135623798477</v>
      </c>
      <c r="E74" s="19">
        <f t="shared" si="1"/>
        <v>104.54173365187172</v>
      </c>
      <c r="F74" s="25">
        <v>4.2999999999999997E-2</v>
      </c>
      <c r="G74">
        <v>4.2026000000000001E-2</v>
      </c>
      <c r="H74" s="25">
        <v>0</v>
      </c>
      <c r="J74" s="25">
        <v>3.0000000000000001E-3</v>
      </c>
    </row>
    <row r="75" spans="2:10">
      <c r="B75">
        <v>620</v>
      </c>
      <c r="C75" t="s">
        <v>154</v>
      </c>
      <c r="D75" s="19">
        <v>2.2360679774977563</v>
      </c>
      <c r="E75" s="19">
        <f t="shared" si="1"/>
        <v>106.77780162936948</v>
      </c>
      <c r="F75" s="25">
        <v>4.2999999999999997E-2</v>
      </c>
      <c r="G75">
        <v>4.2077000000000003E-2</v>
      </c>
      <c r="H75" s="25">
        <v>0</v>
      </c>
      <c r="J75" s="25">
        <v>5.0000000000000001E-3</v>
      </c>
    </row>
    <row r="76" spans="2:10">
      <c r="B76">
        <v>621</v>
      </c>
      <c r="C76" t="s">
        <v>155</v>
      </c>
      <c r="D76" s="19">
        <v>2.8284271247496471</v>
      </c>
      <c r="E76" s="19">
        <f t="shared" si="1"/>
        <v>109.60622875411913</v>
      </c>
      <c r="F76" s="25">
        <v>4.2999999999999997E-2</v>
      </c>
      <c r="G76">
        <v>4.2137000000000001E-2</v>
      </c>
      <c r="H76" s="25">
        <v>0</v>
      </c>
      <c r="J76" s="25">
        <v>6.0000000000000001E-3</v>
      </c>
    </row>
    <row r="77" spans="2:10">
      <c r="B77">
        <v>622</v>
      </c>
      <c r="C77" t="s">
        <v>156</v>
      </c>
      <c r="D77" s="19">
        <v>2.2360679774977563</v>
      </c>
      <c r="E77" s="19">
        <f t="shared" si="1"/>
        <v>111.84229673161688</v>
      </c>
      <c r="F77" s="25">
        <v>4.3999999999999997E-2</v>
      </c>
      <c r="G77">
        <v>4.3180999999999997E-2</v>
      </c>
      <c r="H77" s="25">
        <v>1E-3</v>
      </c>
      <c r="J77" s="25">
        <v>2E-3</v>
      </c>
    </row>
    <row r="78" spans="2:10">
      <c r="B78">
        <v>623</v>
      </c>
      <c r="C78" t="s">
        <v>157</v>
      </c>
      <c r="D78" s="19">
        <v>2.236067977491401</v>
      </c>
      <c r="E78" s="19">
        <f t="shared" si="1"/>
        <v>114.07836470910829</v>
      </c>
      <c r="F78" s="25">
        <v>4.2000000000000003E-2</v>
      </c>
      <c r="G78">
        <v>4.1222000000000002E-2</v>
      </c>
      <c r="H78" s="25">
        <v>0</v>
      </c>
      <c r="J78" s="25">
        <v>3.0000000000000001E-3</v>
      </c>
    </row>
    <row r="79" spans="2:10">
      <c r="B79">
        <v>624</v>
      </c>
      <c r="C79" t="s">
        <v>158</v>
      </c>
      <c r="D79" s="19">
        <v>1.4142135623798477</v>
      </c>
      <c r="E79" s="19">
        <f t="shared" si="1"/>
        <v>115.49257827148813</v>
      </c>
      <c r="F79" s="25">
        <v>4.7E-2</v>
      </c>
      <c r="G79">
        <v>4.6247000000000003E-2</v>
      </c>
      <c r="H79" s="25">
        <v>4.0000000000000001E-3</v>
      </c>
      <c r="J79" s="25">
        <v>1E-3</v>
      </c>
    </row>
    <row r="80" spans="2:10">
      <c r="B80">
        <v>625</v>
      </c>
      <c r="C80" t="s">
        <v>159</v>
      </c>
      <c r="D80" s="19">
        <v>2.2360679774977563</v>
      </c>
      <c r="E80" s="19">
        <f t="shared" si="1"/>
        <v>117.72864624898588</v>
      </c>
      <c r="F80" s="25">
        <v>4.4999999999999998E-2</v>
      </c>
      <c r="G80">
        <v>4.4284999999999998E-2</v>
      </c>
      <c r="H80" s="25">
        <v>0</v>
      </c>
      <c r="J80" s="25">
        <v>5.0000000000000001E-3</v>
      </c>
    </row>
    <row r="81" spans="2:10">
      <c r="B81">
        <v>626</v>
      </c>
      <c r="C81" t="s">
        <v>160</v>
      </c>
      <c r="D81" s="19">
        <v>1.4142135623697993</v>
      </c>
      <c r="E81" s="19">
        <f t="shared" si="1"/>
        <v>119.14285981135568</v>
      </c>
      <c r="F81" s="25">
        <v>4.2999999999999997E-2</v>
      </c>
      <c r="G81">
        <v>4.2306999999999997E-2</v>
      </c>
      <c r="H81" s="25">
        <v>0</v>
      </c>
      <c r="J81" s="25">
        <v>5.0000000000000001E-3</v>
      </c>
    </row>
    <row r="82" spans="2:10">
      <c r="B82">
        <v>627</v>
      </c>
      <c r="C82" t="s">
        <v>161</v>
      </c>
      <c r="D82" s="19">
        <v>2.2360679774977563</v>
      </c>
      <c r="E82" s="19">
        <f t="shared" si="1"/>
        <v>121.37892778885343</v>
      </c>
      <c r="F82" s="25">
        <v>4.2999999999999997E-2</v>
      </c>
      <c r="G82">
        <v>4.2340000000000003E-2</v>
      </c>
      <c r="H82" s="25">
        <v>0</v>
      </c>
      <c r="J82" s="25">
        <v>7.0000000000000001E-3</v>
      </c>
    </row>
    <row r="83" spans="2:10">
      <c r="B83">
        <v>628</v>
      </c>
      <c r="C83" t="s">
        <v>162</v>
      </c>
      <c r="D83" s="19">
        <v>1.4142135623798477</v>
      </c>
      <c r="E83" s="19">
        <f t="shared" si="1"/>
        <v>122.79314135123327</v>
      </c>
      <c r="F83" s="25">
        <v>4.2000000000000003E-2</v>
      </c>
      <c r="G83">
        <v>4.1360000000000001E-2</v>
      </c>
      <c r="H83" s="25">
        <v>0</v>
      </c>
      <c r="J83" s="25">
        <v>5.0000000000000001E-3</v>
      </c>
    </row>
    <row r="84" spans="2:10">
      <c r="B84">
        <v>630</v>
      </c>
      <c r="C84" t="s">
        <v>163</v>
      </c>
      <c r="D84" s="19">
        <v>4.4721359550018667</v>
      </c>
      <c r="E84" s="19">
        <f t="shared" si="1"/>
        <v>127.26527730623513</v>
      </c>
      <c r="F84" s="25">
        <v>4.2000000000000003E-2</v>
      </c>
      <c r="G84">
        <v>4.1419999999999998E-2</v>
      </c>
      <c r="H84" s="25">
        <v>5.0000000000000001E-3</v>
      </c>
      <c r="J84" s="25">
        <v>5.0000000000000001E-3</v>
      </c>
    </row>
    <row r="85" spans="2:10">
      <c r="B85">
        <v>631</v>
      </c>
      <c r="C85" t="s">
        <v>164</v>
      </c>
      <c r="D85" s="19">
        <v>2.8284271247395987</v>
      </c>
      <c r="E85" s="19">
        <f t="shared" si="1"/>
        <v>130.09370443097473</v>
      </c>
      <c r="F85" s="25">
        <v>4.2999999999999997E-2</v>
      </c>
      <c r="G85">
        <v>4.2453999999999999E-2</v>
      </c>
      <c r="H85" s="25">
        <v>0</v>
      </c>
      <c r="J85" s="25">
        <v>5.0000000000000001E-3</v>
      </c>
    </row>
    <row r="86" spans="2:10">
      <c r="B86">
        <v>633</v>
      </c>
      <c r="C86" t="s">
        <v>165</v>
      </c>
      <c r="D86" s="19">
        <v>3.6055512754693813</v>
      </c>
      <c r="E86" s="19">
        <f t="shared" si="1"/>
        <v>133.69925570644412</v>
      </c>
      <c r="F86" s="25">
        <v>4.1000000000000002E-2</v>
      </c>
      <c r="G86">
        <v>4.0495000000000003E-2</v>
      </c>
      <c r="H86" s="25">
        <v>2E-3</v>
      </c>
      <c r="J86" s="25">
        <v>5.0000000000000001E-3</v>
      </c>
    </row>
    <row r="87" spans="2:10">
      <c r="B87">
        <v>635</v>
      </c>
      <c r="C87" t="s">
        <v>166</v>
      </c>
      <c r="D87" s="19">
        <v>4.2426406871194464</v>
      </c>
      <c r="E87" s="19">
        <f t="shared" si="1"/>
        <v>137.94189639356355</v>
      </c>
      <c r="F87" s="25">
        <v>4.3999999999999997E-2</v>
      </c>
      <c r="G87">
        <v>4.3535999999999998E-2</v>
      </c>
      <c r="H87" s="25">
        <v>0</v>
      </c>
      <c r="J87" s="25">
        <v>6.0000000000000001E-3</v>
      </c>
    </row>
    <row r="88" spans="2:10">
      <c r="B88">
        <v>637</v>
      </c>
      <c r="C88" t="s">
        <v>167</v>
      </c>
      <c r="D88" s="19">
        <v>3.6055512754614987</v>
      </c>
      <c r="E88" s="19">
        <f t="shared" si="1"/>
        <v>141.54744766902505</v>
      </c>
      <c r="F88" s="25">
        <v>4.2999999999999997E-2</v>
      </c>
      <c r="G88">
        <v>4.2569000000000003E-2</v>
      </c>
      <c r="H88" s="25">
        <v>0</v>
      </c>
      <c r="J88" s="25">
        <v>4.0000000000000001E-3</v>
      </c>
    </row>
    <row r="89" spans="2:10">
      <c r="B89">
        <v>639</v>
      </c>
      <c r="C89" t="s">
        <v>168</v>
      </c>
      <c r="D89" s="19">
        <v>4.4721359550018667</v>
      </c>
      <c r="E89" s="19">
        <f t="shared" ref="E89:E115" si="2">E88+D89</f>
        <v>146.01958362402692</v>
      </c>
      <c r="F89" s="25">
        <v>4.2000000000000003E-2</v>
      </c>
      <c r="G89">
        <v>4.1605000000000003E-2</v>
      </c>
      <c r="H89" s="25">
        <v>0</v>
      </c>
      <c r="J89" s="25">
        <v>5.0000000000000001E-3</v>
      </c>
    </row>
    <row r="90" spans="2:10">
      <c r="B90">
        <v>641</v>
      </c>
      <c r="C90" t="s">
        <v>169</v>
      </c>
      <c r="D90" s="19">
        <v>3.6055512754693813</v>
      </c>
      <c r="E90" s="19">
        <f t="shared" si="2"/>
        <v>149.62513489949632</v>
      </c>
      <c r="F90" s="25">
        <v>4.2000000000000003E-2</v>
      </c>
      <c r="G90">
        <v>4.1632000000000002E-2</v>
      </c>
      <c r="H90" s="25">
        <v>0</v>
      </c>
      <c r="J90" s="25">
        <v>2E-3</v>
      </c>
    </row>
    <row r="91" spans="2:10">
      <c r="B91">
        <v>643</v>
      </c>
      <c r="C91" t="s">
        <v>170</v>
      </c>
      <c r="D91" s="19">
        <v>4.2426406871093976</v>
      </c>
      <c r="E91" s="19">
        <f t="shared" si="2"/>
        <v>153.86777558660572</v>
      </c>
      <c r="F91" s="25">
        <v>4.2000000000000003E-2</v>
      </c>
      <c r="G91">
        <v>4.1660000000000003E-2</v>
      </c>
      <c r="H91" s="25">
        <v>3.0000000000000001E-3</v>
      </c>
      <c r="J91" s="25">
        <v>7.0000000000000001E-3</v>
      </c>
    </row>
    <row r="92" spans="2:10">
      <c r="B92">
        <v>645</v>
      </c>
      <c r="C92" t="s">
        <v>171</v>
      </c>
      <c r="D92" s="19">
        <v>3.6055512754614987</v>
      </c>
      <c r="E92" s="19">
        <f t="shared" si="2"/>
        <v>157.47332686206721</v>
      </c>
      <c r="F92" s="25">
        <v>4.1000000000000002E-2</v>
      </c>
      <c r="G92">
        <v>4.0683999999999998E-2</v>
      </c>
      <c r="H92" s="25">
        <v>0</v>
      </c>
      <c r="J92" s="25">
        <v>6.0000000000000001E-3</v>
      </c>
    </row>
    <row r="93" spans="2:10">
      <c r="B93">
        <v>647</v>
      </c>
      <c r="C93" t="s">
        <v>172</v>
      </c>
      <c r="D93" s="19">
        <v>5.0000000000039799</v>
      </c>
      <c r="E93" s="19">
        <f t="shared" si="2"/>
        <v>162.47332686207119</v>
      </c>
      <c r="F93" s="25">
        <v>4.1000000000000002E-2</v>
      </c>
      <c r="G93">
        <v>4.0710999999999997E-2</v>
      </c>
      <c r="H93" s="25">
        <v>0</v>
      </c>
      <c r="J93" s="25">
        <v>3.0000000000000001E-3</v>
      </c>
    </row>
    <row r="94" spans="2:10">
      <c r="B94">
        <v>650</v>
      </c>
      <c r="C94" t="s">
        <v>173</v>
      </c>
      <c r="D94" s="19">
        <v>5.8309518948414594</v>
      </c>
      <c r="E94" s="19">
        <f t="shared" si="2"/>
        <v>168.30427875691265</v>
      </c>
      <c r="F94" s="25">
        <v>4.2999999999999997E-2</v>
      </c>
      <c r="G94">
        <v>4.2738999999999999E-2</v>
      </c>
      <c r="H94" s="25">
        <v>0</v>
      </c>
      <c r="J94" s="25">
        <v>6.0000000000000001E-3</v>
      </c>
    </row>
    <row r="95" spans="2:10">
      <c r="B95">
        <v>653</v>
      </c>
      <c r="C95" t="s">
        <v>174</v>
      </c>
      <c r="D95" s="19">
        <v>5.0000000000039799</v>
      </c>
      <c r="E95" s="19">
        <f t="shared" si="2"/>
        <v>173.30427875691663</v>
      </c>
      <c r="F95" s="25">
        <v>4.1000000000000002E-2</v>
      </c>
      <c r="G95">
        <v>4.0762E-2</v>
      </c>
      <c r="H95" s="25">
        <v>0</v>
      </c>
      <c r="J95" s="25">
        <v>5.0000000000000001E-3</v>
      </c>
    </row>
    <row r="96" spans="2:10">
      <c r="B96">
        <v>656</v>
      </c>
      <c r="C96" t="s">
        <v>175</v>
      </c>
      <c r="D96" s="19">
        <v>6.403124237432352</v>
      </c>
      <c r="E96" s="19">
        <f t="shared" si="2"/>
        <v>179.707402994349</v>
      </c>
      <c r="F96" s="25">
        <v>4.2999999999999997E-2</v>
      </c>
      <c r="G96">
        <v>4.2785999999999998E-2</v>
      </c>
      <c r="H96" s="25">
        <v>0</v>
      </c>
      <c r="J96" s="25">
        <v>3.0000000000000001E-3</v>
      </c>
    </row>
    <row r="97" spans="2:10">
      <c r="B97">
        <v>659</v>
      </c>
      <c r="C97" t="s">
        <v>176</v>
      </c>
      <c r="D97" s="19">
        <v>6.4031242374345707</v>
      </c>
      <c r="E97" s="19">
        <f t="shared" si="2"/>
        <v>186.11052723178358</v>
      </c>
      <c r="F97" s="25">
        <v>4.1000000000000002E-2</v>
      </c>
      <c r="G97">
        <v>4.0807999999999997E-2</v>
      </c>
      <c r="H97" s="25">
        <v>2E-3</v>
      </c>
      <c r="J97" s="25">
        <v>3.0000000000000001E-3</v>
      </c>
    </row>
    <row r="98" spans="2:10">
      <c r="B98">
        <v>662</v>
      </c>
      <c r="C98" t="s">
        <v>177</v>
      </c>
      <c r="D98" s="19">
        <v>5.8309518948414594</v>
      </c>
      <c r="E98" s="19">
        <f t="shared" si="2"/>
        <v>191.94147912662504</v>
      </c>
      <c r="F98" s="25">
        <v>4.3999999999999997E-2</v>
      </c>
      <c r="G98">
        <v>4.3825000000000003E-2</v>
      </c>
      <c r="H98" s="25">
        <v>1E-3</v>
      </c>
      <c r="J98" s="25">
        <v>4.0000000000000001E-3</v>
      </c>
    </row>
    <row r="99" spans="2:10">
      <c r="B99">
        <v>665</v>
      </c>
      <c r="C99" t="s">
        <v>178</v>
      </c>
      <c r="D99" s="19">
        <v>5.8309518948414594</v>
      </c>
      <c r="E99" s="19">
        <f t="shared" si="2"/>
        <v>197.7724310214665</v>
      </c>
      <c r="F99" s="25">
        <v>4.3999999999999997E-2</v>
      </c>
      <c r="G99">
        <v>4.3840999999999998E-2</v>
      </c>
      <c r="H99" s="25">
        <v>0</v>
      </c>
      <c r="J99" s="25">
        <v>6.0000000000000001E-3</v>
      </c>
    </row>
    <row r="100" spans="2:10">
      <c r="B100">
        <v>668</v>
      </c>
      <c r="C100" t="s">
        <v>179</v>
      </c>
      <c r="D100" s="19">
        <v>5.0000000000039799</v>
      </c>
      <c r="E100" s="19">
        <f t="shared" si="2"/>
        <v>202.77243102147048</v>
      </c>
      <c r="F100" s="25">
        <v>4.3999999999999997E-2</v>
      </c>
      <c r="G100">
        <v>4.3853999999999997E-2</v>
      </c>
      <c r="H100" s="25">
        <v>0</v>
      </c>
      <c r="J100" s="25">
        <v>6.0000000000000001E-3</v>
      </c>
    </row>
    <row r="101" spans="2:10">
      <c r="B101">
        <v>671</v>
      </c>
      <c r="C101" t="s">
        <v>180</v>
      </c>
      <c r="D101" s="19">
        <v>6.403124237432352</v>
      </c>
      <c r="E101" s="19">
        <f t="shared" si="2"/>
        <v>209.17555525890285</v>
      </c>
      <c r="F101" s="25">
        <v>4.2000000000000003E-2</v>
      </c>
      <c r="G101">
        <v>4.1866E-2</v>
      </c>
      <c r="H101" s="25">
        <v>1E-3</v>
      </c>
      <c r="J101" s="25">
        <v>5.0000000000000001E-3</v>
      </c>
    </row>
    <row r="102" spans="2:10">
      <c r="B102">
        <v>674</v>
      </c>
      <c r="C102" t="s">
        <v>181</v>
      </c>
      <c r="D102" s="19">
        <v>7.2111025509308799</v>
      </c>
      <c r="E102" s="19">
        <f t="shared" si="2"/>
        <v>216.38665780983374</v>
      </c>
      <c r="F102" s="25">
        <v>4.2999999999999997E-2</v>
      </c>
      <c r="G102">
        <v>4.2881000000000002E-2</v>
      </c>
      <c r="H102" s="25">
        <v>0</v>
      </c>
      <c r="J102" s="25">
        <v>1E-3</v>
      </c>
    </row>
    <row r="103" spans="2:10">
      <c r="B103">
        <v>677</v>
      </c>
      <c r="C103" t="s">
        <v>182</v>
      </c>
      <c r="D103" s="19">
        <v>5.0000000000039799</v>
      </c>
      <c r="E103" s="19">
        <f t="shared" si="2"/>
        <v>221.38665780983771</v>
      </c>
      <c r="F103" s="25">
        <v>4.1000000000000002E-2</v>
      </c>
      <c r="G103">
        <v>4.0889000000000002E-2</v>
      </c>
      <c r="H103" s="25">
        <v>0</v>
      </c>
      <c r="J103" s="25">
        <v>4.0000000000000001E-3</v>
      </c>
    </row>
    <row r="104" spans="2:10">
      <c r="B104">
        <v>680</v>
      </c>
      <c r="C104" t="s">
        <v>183</v>
      </c>
      <c r="D104" s="19">
        <v>5.8309518948414594</v>
      </c>
      <c r="E104" s="19">
        <f t="shared" si="2"/>
        <v>227.21760970467918</v>
      </c>
      <c r="F104" s="25">
        <v>4.2000000000000003E-2</v>
      </c>
      <c r="G104">
        <v>4.1897999999999998E-2</v>
      </c>
      <c r="H104" s="25">
        <v>0</v>
      </c>
      <c r="J104" s="25">
        <v>3.0000000000000001E-3</v>
      </c>
    </row>
    <row r="105" spans="2:10">
      <c r="B105">
        <v>683</v>
      </c>
      <c r="C105" t="s">
        <v>184</v>
      </c>
      <c r="D105" s="19">
        <v>6.4031242374345707</v>
      </c>
      <c r="E105" s="19">
        <f t="shared" si="2"/>
        <v>233.62073394211376</v>
      </c>
      <c r="F105" s="25">
        <v>4.2000000000000003E-2</v>
      </c>
      <c r="G105">
        <v>4.1905999999999999E-2</v>
      </c>
      <c r="H105" s="25">
        <v>1E-3</v>
      </c>
      <c r="J105" s="25">
        <v>6.0000000000000001E-3</v>
      </c>
    </row>
    <row r="106" spans="2:10">
      <c r="B106">
        <v>686</v>
      </c>
      <c r="C106" t="s">
        <v>185</v>
      </c>
      <c r="D106" s="19">
        <v>6.403124237432352</v>
      </c>
      <c r="E106" s="19">
        <f t="shared" si="2"/>
        <v>240.02385817954612</v>
      </c>
      <c r="F106" s="25">
        <v>4.1000000000000002E-2</v>
      </c>
      <c r="G106">
        <v>4.0915E-2</v>
      </c>
      <c r="H106" s="25">
        <v>0</v>
      </c>
      <c r="J106" s="25">
        <v>4.0000000000000001E-3</v>
      </c>
    </row>
    <row r="107" spans="2:10">
      <c r="B107">
        <v>689</v>
      </c>
      <c r="C107" t="s">
        <v>186</v>
      </c>
      <c r="D107" s="19">
        <v>5.8309518948414594</v>
      </c>
      <c r="E107" s="19">
        <f t="shared" si="2"/>
        <v>245.85481007438759</v>
      </c>
      <c r="F107" s="25">
        <v>0.04</v>
      </c>
      <c r="G107">
        <v>3.9920999999999998E-2</v>
      </c>
      <c r="H107" s="25">
        <v>2E-3</v>
      </c>
      <c r="J107" s="25">
        <v>5.0000000000000001E-3</v>
      </c>
    </row>
    <row r="108" spans="2:10">
      <c r="B108">
        <v>692</v>
      </c>
      <c r="C108" t="s">
        <v>187</v>
      </c>
      <c r="D108" s="19">
        <v>5.8309518948536461</v>
      </c>
      <c r="E108" s="19">
        <f t="shared" si="2"/>
        <v>251.68576196924124</v>
      </c>
      <c r="F108" s="25">
        <v>4.1000000000000002E-2</v>
      </c>
      <c r="G108">
        <v>4.0926999999999998E-2</v>
      </c>
      <c r="H108" s="25">
        <v>0</v>
      </c>
      <c r="J108" s="25">
        <v>6.0000000000000001E-3</v>
      </c>
    </row>
    <row r="109" spans="2:10">
      <c r="B109">
        <v>695</v>
      </c>
      <c r="C109" t="s">
        <v>188</v>
      </c>
      <c r="D109" s="19">
        <v>6.403124237432352</v>
      </c>
      <c r="E109" s="19">
        <f t="shared" si="2"/>
        <v>258.08888620667358</v>
      </c>
      <c r="F109" s="25">
        <v>0.04</v>
      </c>
      <c r="G109">
        <v>3.9933000000000003E-2</v>
      </c>
      <c r="H109" s="25">
        <v>0</v>
      </c>
      <c r="J109" s="25">
        <v>3.0000000000000001E-3</v>
      </c>
    </row>
    <row r="110" spans="2:10">
      <c r="B110">
        <v>698</v>
      </c>
      <c r="C110" t="s">
        <v>189</v>
      </c>
      <c r="D110" s="19">
        <v>6.4031242374234738</v>
      </c>
      <c r="E110" s="19">
        <f t="shared" si="2"/>
        <v>264.49201044409705</v>
      </c>
      <c r="F110" s="25">
        <v>4.1000000000000002E-2</v>
      </c>
      <c r="G110">
        <v>4.0937000000000001E-2</v>
      </c>
      <c r="H110" s="25">
        <v>0</v>
      </c>
      <c r="J110" s="25">
        <v>3.0000000000000001E-3</v>
      </c>
    </row>
    <row r="111" spans="2:10">
      <c r="B111">
        <v>702</v>
      </c>
      <c r="C111" t="s">
        <v>190</v>
      </c>
      <c r="D111" s="19">
        <v>7.2111025509308799</v>
      </c>
      <c r="E111" s="19">
        <f t="shared" si="2"/>
        <v>271.70311299502794</v>
      </c>
      <c r="F111" s="25">
        <v>4.4999999999999998E-2</v>
      </c>
      <c r="G111">
        <v>4.4943999999999998E-2</v>
      </c>
      <c r="H111" s="25">
        <v>0</v>
      </c>
      <c r="J111" s="25">
        <v>0</v>
      </c>
    </row>
    <row r="112" spans="2:10">
      <c r="B112">
        <v>706</v>
      </c>
      <c r="C112" t="s">
        <v>191</v>
      </c>
      <c r="D112" s="19">
        <v>7.8102496759039175</v>
      </c>
      <c r="E112" s="19">
        <f t="shared" si="2"/>
        <v>279.51336267093183</v>
      </c>
      <c r="F112" s="25">
        <v>0.04</v>
      </c>
      <c r="G112">
        <v>3.9947999999999997E-2</v>
      </c>
      <c r="H112" s="25">
        <v>0</v>
      </c>
      <c r="J112" s="25">
        <v>5.0000000000000001E-3</v>
      </c>
    </row>
    <row r="113" spans="2:10">
      <c r="B113">
        <v>710</v>
      </c>
      <c r="C113" t="s">
        <v>192</v>
      </c>
      <c r="D113" s="19">
        <v>9.4339811320624847</v>
      </c>
      <c r="E113" s="19">
        <f t="shared" si="2"/>
        <v>288.94734380299428</v>
      </c>
      <c r="F113" s="25">
        <v>3.6999999999999998E-2</v>
      </c>
      <c r="G113">
        <v>3.6954000000000001E-2</v>
      </c>
      <c r="H113" s="25">
        <v>0</v>
      </c>
      <c r="J113" s="25">
        <v>3.0000000000000001E-3</v>
      </c>
    </row>
    <row r="114" spans="2:10">
      <c r="B114">
        <v>714</v>
      </c>
      <c r="C114" t="s">
        <v>193</v>
      </c>
      <c r="D114" s="19">
        <v>7.2111025509308799</v>
      </c>
      <c r="E114" s="19">
        <f t="shared" si="2"/>
        <v>296.15844635392517</v>
      </c>
      <c r="F114" s="25">
        <v>3.7999999999999999E-2</v>
      </c>
      <c r="G114">
        <v>3.7957999999999999E-2</v>
      </c>
      <c r="H114" s="25">
        <v>0</v>
      </c>
      <c r="J114" s="25">
        <v>4.0000000000000001E-3</v>
      </c>
    </row>
    <row r="115" spans="2:10">
      <c r="B115">
        <v>718</v>
      </c>
      <c r="C115" t="s">
        <v>194</v>
      </c>
      <c r="D115" s="19">
        <v>8.6023252670324908</v>
      </c>
      <c r="E115" s="19">
        <f t="shared" si="2"/>
        <v>304.76077162095766</v>
      </c>
      <c r="F115" s="25">
        <v>3.9E-2</v>
      </c>
      <c r="G115">
        <v>3.8961000000000003E-2</v>
      </c>
      <c r="H115" s="25">
        <v>0</v>
      </c>
      <c r="J115" s="25">
        <v>6.0000000000000001E-3</v>
      </c>
    </row>
    <row r="116" spans="2:10">
      <c r="D116" s="19"/>
      <c r="E116" s="19"/>
    </row>
    <row r="117" spans="2:10">
      <c r="D117" s="19"/>
      <c r="E117" s="19"/>
    </row>
    <row r="118" spans="2:10">
      <c r="D118" s="19"/>
      <c r="E118" s="19"/>
    </row>
    <row r="119" spans="2:10">
      <c r="D119" s="19"/>
      <c r="E119" s="19"/>
    </row>
    <row r="120" spans="2:10">
      <c r="D120" s="19"/>
      <c r="E120" s="19"/>
    </row>
    <row r="121" spans="2:10">
      <c r="D121" s="19"/>
      <c r="E121" s="19"/>
    </row>
    <row r="122" spans="2:10">
      <c r="D122" s="19"/>
      <c r="E122" s="19"/>
    </row>
    <row r="123" spans="2:10">
      <c r="D123" s="19"/>
      <c r="E123" s="19"/>
    </row>
    <row r="124" spans="2:10">
      <c r="D124" s="19"/>
      <c r="E124" s="19"/>
    </row>
    <row r="125" spans="2:10">
      <c r="D125" s="19"/>
      <c r="E125" s="19"/>
    </row>
    <row r="126" spans="2:10">
      <c r="D126" s="19"/>
      <c r="E126" s="19"/>
    </row>
    <row r="127" spans="2:10">
      <c r="D127" s="19"/>
      <c r="E127" s="19"/>
    </row>
    <row r="128" spans="2:10">
      <c r="D128" s="19"/>
      <c r="E128" s="19"/>
    </row>
    <row r="129" spans="4:5">
      <c r="D129" s="19"/>
      <c r="E129" s="19"/>
    </row>
    <row r="130" spans="4:5">
      <c r="D130" s="19"/>
      <c r="E130" s="19"/>
    </row>
    <row r="131" spans="4:5">
      <c r="D131" s="19"/>
      <c r="E131" s="19"/>
    </row>
    <row r="132" spans="4:5">
      <c r="D132" s="19"/>
      <c r="E132" s="19"/>
    </row>
    <row r="133" spans="4:5">
      <c r="D133" s="19"/>
      <c r="E133" s="19"/>
    </row>
    <row r="134" spans="4:5">
      <c r="D134" s="19"/>
      <c r="E134" s="19"/>
    </row>
    <row r="135" spans="4:5">
      <c r="D135" s="19"/>
      <c r="E135" s="19"/>
    </row>
    <row r="136" spans="4:5">
      <c r="D136" s="19"/>
      <c r="E136" s="19"/>
    </row>
    <row r="137" spans="4:5">
      <c r="D137" s="19"/>
      <c r="E137" s="19"/>
    </row>
    <row r="138" spans="4:5">
      <c r="D138" s="19"/>
      <c r="E138" s="19"/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Q2" sqref="Q1:AB1048576"/>
    </sheetView>
  </sheetViews>
  <sheetFormatPr defaultRowHeight="14.4"/>
  <sheetData>
    <row r="1" spans="1:15">
      <c r="B1" s="34" t="s">
        <v>81</v>
      </c>
      <c r="C1" s="34"/>
      <c r="D1" s="34" t="s">
        <v>82</v>
      </c>
      <c r="E1" s="34"/>
      <c r="F1" s="18"/>
      <c r="G1" s="34" t="s">
        <v>195</v>
      </c>
      <c r="H1" s="34"/>
      <c r="I1" s="34" t="s">
        <v>196</v>
      </c>
      <c r="J1" s="34"/>
      <c r="K1" s="18"/>
      <c r="L1" s="34" t="s">
        <v>197</v>
      </c>
      <c r="M1" s="34"/>
      <c r="N1" s="34" t="s">
        <v>198</v>
      </c>
      <c r="O1" s="34"/>
    </row>
    <row r="2" spans="1:15">
      <c r="A2" t="s">
        <v>199</v>
      </c>
      <c r="B2">
        <v>-2</v>
      </c>
      <c r="C2">
        <v>7.5177999999999995E-2</v>
      </c>
      <c r="D2">
        <f>ABS(B2)</f>
        <v>2</v>
      </c>
      <c r="E2">
        <f t="shared" ref="E2:E65" si="0">C2/$A$3*$A$5</f>
        <v>0.10518954980787462</v>
      </c>
      <c r="G2">
        <v>-2</v>
      </c>
      <c r="H2">
        <v>1.2509999999999999E-3</v>
      </c>
      <c r="I2">
        <f>ABS(G2)</f>
        <v>2</v>
      </c>
      <c r="J2">
        <f>H2/$A$8*$A$10/2</f>
        <v>2.3636895279340723E-3</v>
      </c>
      <c r="L2">
        <v>-2</v>
      </c>
      <c r="M2">
        <v>7.9559999999999995E-3</v>
      </c>
      <c r="N2">
        <f>ABS(L2)</f>
        <v>2</v>
      </c>
      <c r="O2">
        <f>M2/$A$13*$A$15/2</f>
        <v>1.1628107108033102E-2</v>
      </c>
    </row>
    <row r="3" spans="1:15">
      <c r="A3">
        <v>40.078000000000003</v>
      </c>
      <c r="B3">
        <v>-4</v>
      </c>
      <c r="C3">
        <v>5.6159000000000001E-2</v>
      </c>
      <c r="D3">
        <f t="shared" ref="D3:D66" si="1">ABS(B3)</f>
        <v>4</v>
      </c>
      <c r="E3">
        <f t="shared" si="0"/>
        <v>7.8578040486052186E-2</v>
      </c>
      <c r="G3">
        <v>-4</v>
      </c>
      <c r="H3">
        <v>3.5599999999999998E-4</v>
      </c>
      <c r="I3">
        <f t="shared" ref="I3:I19" si="2">ABS(G3)</f>
        <v>4</v>
      </c>
      <c r="J3">
        <f t="shared" ref="J3:J19" si="3">H3/$A$8*$A$10/2</f>
        <v>6.7264066502360483E-4</v>
      </c>
      <c r="L3">
        <v>-4</v>
      </c>
      <c r="M3">
        <v>6.4689999999999999E-3</v>
      </c>
      <c r="N3">
        <f t="shared" ref="N3:N66" si="4">ABS(L3)</f>
        <v>4</v>
      </c>
      <c r="O3">
        <f t="shared" ref="O3:O66" si="5">M3/$A$13*$A$15/2</f>
        <v>9.4547793969163071E-3</v>
      </c>
    </row>
    <row r="4" spans="1:15">
      <c r="A4" t="s">
        <v>200</v>
      </c>
      <c r="B4">
        <v>-6</v>
      </c>
      <c r="C4">
        <v>4.4318000000000003E-2</v>
      </c>
      <c r="D4">
        <f t="shared" si="1"/>
        <v>6</v>
      </c>
      <c r="E4">
        <f t="shared" si="0"/>
        <v>6.2010035760267472E-2</v>
      </c>
      <c r="G4">
        <v>-6</v>
      </c>
      <c r="H4">
        <v>1.4899999999999999E-4</v>
      </c>
      <c r="I4">
        <f t="shared" si="2"/>
        <v>6</v>
      </c>
      <c r="J4">
        <f t="shared" si="3"/>
        <v>2.8152657047336271E-4</v>
      </c>
      <c r="L4">
        <v>-6</v>
      </c>
      <c r="M4">
        <v>5.4489999999999999E-3</v>
      </c>
      <c r="N4">
        <f t="shared" si="4"/>
        <v>6</v>
      </c>
      <c r="O4">
        <f t="shared" si="5"/>
        <v>7.9639964343479613E-3</v>
      </c>
    </row>
    <row r="5" spans="1:15">
      <c r="A5">
        <v>56.077399999999997</v>
      </c>
      <c r="B5">
        <v>-8</v>
      </c>
      <c r="C5">
        <v>3.6109000000000002E-2</v>
      </c>
      <c r="D5">
        <f t="shared" si="1"/>
        <v>8</v>
      </c>
      <c r="E5">
        <f t="shared" si="0"/>
        <v>5.052394921403263E-2</v>
      </c>
      <c r="G5">
        <v>-8</v>
      </c>
      <c r="H5">
        <v>8.2999999999999998E-5</v>
      </c>
      <c r="I5">
        <f t="shared" si="2"/>
        <v>8</v>
      </c>
      <c r="J5">
        <f t="shared" si="3"/>
        <v>1.5682352583415505E-4</v>
      </c>
      <c r="L5">
        <v>-8</v>
      </c>
      <c r="M5">
        <v>4.6849999999999999E-3</v>
      </c>
      <c r="N5">
        <f t="shared" si="4"/>
        <v>8</v>
      </c>
      <c r="O5">
        <f t="shared" si="5"/>
        <v>6.8473707643457882E-3</v>
      </c>
    </row>
    <row r="6" spans="1:15">
      <c r="B6">
        <v>-10</v>
      </c>
      <c r="C6">
        <v>3.0071000000000001E-2</v>
      </c>
      <c r="D6">
        <f t="shared" si="1"/>
        <v>10</v>
      </c>
      <c r="E6">
        <f t="shared" si="0"/>
        <v>4.2075540081840404E-2</v>
      </c>
      <c r="G6">
        <v>-10</v>
      </c>
      <c r="H6">
        <v>5.5000000000000002E-5</v>
      </c>
      <c r="I6">
        <f t="shared" si="2"/>
        <v>10</v>
      </c>
      <c r="J6">
        <f t="shared" si="3"/>
        <v>1.0391920386600638E-4</v>
      </c>
      <c r="L6">
        <v>-10</v>
      </c>
      <c r="M6">
        <v>4.0850000000000001E-3</v>
      </c>
      <c r="N6">
        <f t="shared" si="4"/>
        <v>10</v>
      </c>
      <c r="O6">
        <f t="shared" si="5"/>
        <v>5.9704396098938196E-3</v>
      </c>
    </row>
    <row r="7" spans="1:15">
      <c r="A7" t="s">
        <v>73</v>
      </c>
      <c r="B7">
        <v>-12</v>
      </c>
      <c r="C7">
        <v>2.5454000000000001E-2</v>
      </c>
      <c r="D7">
        <f t="shared" si="1"/>
        <v>12</v>
      </c>
      <c r="E7">
        <f t="shared" si="0"/>
        <v>3.561540345326613E-2</v>
      </c>
      <c r="G7">
        <v>-12</v>
      </c>
      <c r="H7">
        <v>4.1E-5</v>
      </c>
      <c r="I7">
        <f t="shared" si="2"/>
        <v>12</v>
      </c>
      <c r="J7">
        <f t="shared" si="3"/>
        <v>7.7467042881932023E-5</v>
      </c>
      <c r="L7">
        <v>-12</v>
      </c>
      <c r="M7">
        <v>3.601E-3</v>
      </c>
      <c r="N7">
        <f t="shared" si="4"/>
        <v>12</v>
      </c>
      <c r="O7">
        <f t="shared" si="5"/>
        <v>5.2630484786358976E-3</v>
      </c>
    </row>
    <row r="8" spans="1:15">
      <c r="A8">
        <v>26.981538499999999</v>
      </c>
      <c r="B8">
        <v>-14</v>
      </c>
      <c r="C8">
        <v>2.1824E-2</v>
      </c>
      <c r="D8">
        <f t="shared" si="1"/>
        <v>14</v>
      </c>
      <c r="E8">
        <f t="shared" si="0"/>
        <v>3.0536283686810717E-2</v>
      </c>
      <c r="G8">
        <v>-14</v>
      </c>
      <c r="H8">
        <v>3.1999999999999999E-5</v>
      </c>
      <c r="I8">
        <f t="shared" si="2"/>
        <v>14</v>
      </c>
      <c r="J8">
        <f t="shared" si="3"/>
        <v>6.04620822493128E-5</v>
      </c>
      <c r="L8">
        <v>-14</v>
      </c>
      <c r="M8">
        <v>3.2000000000000002E-3</v>
      </c>
      <c r="N8">
        <f t="shared" si="4"/>
        <v>14</v>
      </c>
      <c r="O8">
        <f t="shared" si="5"/>
        <v>4.6769661570771658E-3</v>
      </c>
    </row>
    <row r="9" spans="1:15">
      <c r="A9" t="s">
        <v>6</v>
      </c>
      <c r="B9">
        <v>-16</v>
      </c>
      <c r="C9">
        <v>1.8908000000000001E-2</v>
      </c>
      <c r="D9">
        <f t="shared" si="1"/>
        <v>16</v>
      </c>
      <c r="E9">
        <f t="shared" si="0"/>
        <v>2.6456197395079591E-2</v>
      </c>
      <c r="G9">
        <v>-16</v>
      </c>
      <c r="H9">
        <v>2.5999999999999998E-5</v>
      </c>
      <c r="I9">
        <f t="shared" si="2"/>
        <v>16</v>
      </c>
      <c r="J9">
        <f t="shared" si="3"/>
        <v>4.912544182756664E-5</v>
      </c>
      <c r="L9">
        <v>-16</v>
      </c>
      <c r="M9">
        <v>2.8630000000000001E-3</v>
      </c>
      <c r="N9">
        <f t="shared" si="4"/>
        <v>16</v>
      </c>
      <c r="O9">
        <f t="shared" si="5"/>
        <v>4.1844231586599763E-3</v>
      </c>
    </row>
    <row r="10" spans="1:15">
      <c r="A10">
        <v>101.96</v>
      </c>
      <c r="B10">
        <v>-18</v>
      </c>
      <c r="C10">
        <v>1.6524E-2</v>
      </c>
      <c r="D10">
        <f t="shared" si="1"/>
        <v>18</v>
      </c>
      <c r="E10">
        <f t="shared" si="0"/>
        <v>2.3120488986476371E-2</v>
      </c>
      <c r="G10">
        <v>-18</v>
      </c>
      <c r="H10">
        <v>2.1999999999999999E-5</v>
      </c>
      <c r="I10">
        <f t="shared" si="2"/>
        <v>18</v>
      </c>
      <c r="J10">
        <f t="shared" si="3"/>
        <v>4.156768154640255E-5</v>
      </c>
      <c r="L10">
        <v>-18</v>
      </c>
      <c r="M10">
        <v>2.5769999999999999E-3</v>
      </c>
      <c r="N10">
        <f t="shared" si="4"/>
        <v>18</v>
      </c>
      <c r="O10">
        <f t="shared" si="5"/>
        <v>3.7664193083712049E-3</v>
      </c>
    </row>
    <row r="11" spans="1:15">
      <c r="B11">
        <v>-20</v>
      </c>
      <c r="C11">
        <v>1.4548999999999999E-2</v>
      </c>
      <c r="D11">
        <f t="shared" si="1"/>
        <v>20</v>
      </c>
      <c r="E11">
        <f t="shared" si="0"/>
        <v>2.0357056055691398E-2</v>
      </c>
      <c r="G11">
        <v>-20</v>
      </c>
      <c r="H11">
        <v>1.8E-5</v>
      </c>
      <c r="I11">
        <f t="shared" si="2"/>
        <v>20</v>
      </c>
      <c r="J11">
        <f t="shared" si="3"/>
        <v>3.4009921265238452E-5</v>
      </c>
      <c r="L11">
        <v>-20</v>
      </c>
      <c r="M11">
        <v>2.33E-3</v>
      </c>
      <c r="N11">
        <f t="shared" si="4"/>
        <v>20</v>
      </c>
      <c r="O11">
        <f t="shared" si="5"/>
        <v>3.4054159831218116E-3</v>
      </c>
    </row>
    <row r="12" spans="1:15">
      <c r="A12" t="s">
        <v>74</v>
      </c>
      <c r="B12">
        <v>-22</v>
      </c>
      <c r="C12">
        <v>1.2892000000000001E-2</v>
      </c>
      <c r="D12">
        <f t="shared" si="1"/>
        <v>22</v>
      </c>
      <c r="E12">
        <f t="shared" si="0"/>
        <v>1.8038570806926491E-2</v>
      </c>
      <c r="G12">
        <v>-22</v>
      </c>
      <c r="H12">
        <v>1.5999999999999999E-5</v>
      </c>
      <c r="I12">
        <f t="shared" si="2"/>
        <v>22</v>
      </c>
      <c r="J12">
        <f t="shared" si="3"/>
        <v>3.02310411246564E-5</v>
      </c>
      <c r="L12">
        <v>-22</v>
      </c>
      <c r="M12">
        <v>2.1159999999999998E-3</v>
      </c>
      <c r="N12">
        <f t="shared" si="4"/>
        <v>22</v>
      </c>
      <c r="O12">
        <f t="shared" si="5"/>
        <v>3.0926438713672756E-3</v>
      </c>
    </row>
    <row r="13" spans="1:15">
      <c r="A13">
        <v>51.996099999999998</v>
      </c>
      <c r="B13">
        <v>-24</v>
      </c>
      <c r="C13">
        <v>1.1488E-2</v>
      </c>
      <c r="D13">
        <f t="shared" si="1"/>
        <v>24</v>
      </c>
      <c r="E13">
        <f t="shared" si="0"/>
        <v>1.6074084814611506E-2</v>
      </c>
      <c r="G13">
        <v>-24</v>
      </c>
      <c r="H13">
        <v>1.4E-5</v>
      </c>
      <c r="I13">
        <f t="shared" si="2"/>
        <v>24</v>
      </c>
      <c r="J13">
        <f t="shared" si="3"/>
        <v>2.6452160984074348E-5</v>
      </c>
      <c r="L13">
        <v>-24</v>
      </c>
      <c r="M13">
        <v>1.9289999999999999E-3</v>
      </c>
      <c r="N13">
        <f t="shared" si="4"/>
        <v>24</v>
      </c>
      <c r="O13">
        <f t="shared" si="5"/>
        <v>2.8193336615630793E-3</v>
      </c>
    </row>
    <row r="14" spans="1:15">
      <c r="A14" t="s">
        <v>8</v>
      </c>
      <c r="B14">
        <v>-26</v>
      </c>
      <c r="C14">
        <v>1.0289E-2</v>
      </c>
      <c r="D14">
        <f t="shared" si="1"/>
        <v>26</v>
      </c>
      <c r="E14">
        <f t="shared" si="0"/>
        <v>1.4396436164479264E-2</v>
      </c>
      <c r="G14">
        <v>-26</v>
      </c>
      <c r="H14">
        <v>1.2E-5</v>
      </c>
      <c r="I14">
        <f t="shared" si="2"/>
        <v>26</v>
      </c>
      <c r="J14">
        <f t="shared" si="3"/>
        <v>2.2673280843492303E-5</v>
      </c>
      <c r="L14">
        <v>-26</v>
      </c>
      <c r="M14">
        <v>1.7639999999999999E-3</v>
      </c>
      <c r="N14">
        <f t="shared" si="4"/>
        <v>26</v>
      </c>
      <c r="O14">
        <f t="shared" si="5"/>
        <v>2.5781775940887878E-3</v>
      </c>
    </row>
    <row r="15" spans="1:15">
      <c r="A15">
        <v>151.99</v>
      </c>
      <c r="B15">
        <v>-28</v>
      </c>
      <c r="C15">
        <v>9.2549999999999993E-3</v>
      </c>
      <c r="D15">
        <f t="shared" si="1"/>
        <v>28</v>
      </c>
      <c r="E15">
        <f t="shared" si="0"/>
        <v>1.2949656594640448E-2</v>
      </c>
      <c r="G15">
        <v>-28</v>
      </c>
      <c r="H15">
        <v>1.1E-5</v>
      </c>
      <c r="I15">
        <f t="shared" si="2"/>
        <v>28</v>
      </c>
      <c r="J15">
        <f t="shared" si="3"/>
        <v>2.0783840773201275E-5</v>
      </c>
      <c r="L15">
        <v>-28</v>
      </c>
      <c r="M15">
        <v>1.6169999999999999E-3</v>
      </c>
      <c r="N15">
        <f t="shared" si="4"/>
        <v>28</v>
      </c>
      <c r="O15">
        <f t="shared" si="5"/>
        <v>2.3633294612480553E-3</v>
      </c>
    </row>
    <row r="16" spans="1:15">
      <c r="B16">
        <v>-30</v>
      </c>
      <c r="C16">
        <v>8.3590000000000001E-3</v>
      </c>
      <c r="D16">
        <f t="shared" si="1"/>
        <v>30</v>
      </c>
      <c r="E16">
        <f t="shared" si="0"/>
        <v>1.1695967528319777E-2</v>
      </c>
      <c r="G16">
        <v>-30</v>
      </c>
      <c r="H16">
        <v>1.0000000000000001E-5</v>
      </c>
      <c r="I16">
        <f t="shared" si="2"/>
        <v>30</v>
      </c>
      <c r="J16">
        <f t="shared" si="3"/>
        <v>1.8894400702910251E-5</v>
      </c>
      <c r="L16">
        <v>-30</v>
      </c>
      <c r="M16">
        <v>1.487E-3</v>
      </c>
      <c r="N16">
        <f t="shared" si="4"/>
        <v>30</v>
      </c>
      <c r="O16">
        <f t="shared" si="5"/>
        <v>2.1733277111167953E-3</v>
      </c>
    </row>
    <row r="17" spans="2:15">
      <c r="B17">
        <v>-32</v>
      </c>
      <c r="C17">
        <v>7.5770000000000004E-3</v>
      </c>
      <c r="D17">
        <f t="shared" si="1"/>
        <v>32</v>
      </c>
      <c r="E17">
        <f t="shared" si="0"/>
        <v>1.0601788008383651E-2</v>
      </c>
      <c r="G17">
        <v>-32</v>
      </c>
      <c r="H17">
        <v>9.0000000000000002E-6</v>
      </c>
      <c r="I17">
        <f t="shared" si="2"/>
        <v>32</v>
      </c>
      <c r="J17">
        <f t="shared" si="3"/>
        <v>1.7004960632619226E-5</v>
      </c>
      <c r="L17">
        <v>-32</v>
      </c>
      <c r="M17">
        <v>1.371E-3</v>
      </c>
      <c r="N17">
        <f t="shared" si="4"/>
        <v>32</v>
      </c>
      <c r="O17">
        <f t="shared" si="5"/>
        <v>2.0037876879227482E-3</v>
      </c>
    </row>
    <row r="18" spans="2:15">
      <c r="B18">
        <v>-34</v>
      </c>
      <c r="C18">
        <v>6.8919999999999997E-3</v>
      </c>
      <c r="D18">
        <f t="shared" si="1"/>
        <v>34</v>
      </c>
      <c r="E18">
        <f t="shared" si="0"/>
        <v>9.6433315235291157E-3</v>
      </c>
      <c r="G18">
        <v>-34</v>
      </c>
      <c r="H18">
        <v>7.9999999999999996E-6</v>
      </c>
      <c r="I18">
        <f t="shared" si="2"/>
        <v>34</v>
      </c>
      <c r="J18">
        <f t="shared" si="3"/>
        <v>1.51155205623282E-5</v>
      </c>
      <c r="L18">
        <v>-34</v>
      </c>
      <c r="M18">
        <v>1.266E-3</v>
      </c>
      <c r="N18">
        <f t="shared" si="4"/>
        <v>34</v>
      </c>
      <c r="O18">
        <f t="shared" si="5"/>
        <v>1.8503247358936537E-3</v>
      </c>
    </row>
    <row r="19" spans="2:15">
      <c r="B19">
        <v>-36</v>
      </c>
      <c r="C19">
        <v>6.2870000000000001E-3</v>
      </c>
      <c r="D19">
        <f t="shared" si="1"/>
        <v>36</v>
      </c>
      <c r="E19">
        <f t="shared" si="0"/>
        <v>8.7968115624532158E-3</v>
      </c>
      <c r="G19">
        <v>-36</v>
      </c>
      <c r="H19">
        <v>6.9999999999999999E-6</v>
      </c>
      <c r="I19">
        <f t="shared" si="2"/>
        <v>36</v>
      </c>
      <c r="J19">
        <f t="shared" si="3"/>
        <v>1.3226080492037174E-5</v>
      </c>
      <c r="L19">
        <v>-36</v>
      </c>
      <c r="M19">
        <v>1.1720000000000001E-3</v>
      </c>
      <c r="N19">
        <f t="shared" si="4"/>
        <v>36</v>
      </c>
      <c r="O19">
        <f t="shared" si="5"/>
        <v>1.712938855029512E-3</v>
      </c>
    </row>
    <row r="20" spans="2:15">
      <c r="B20">
        <v>-38</v>
      </c>
      <c r="C20">
        <v>5.751E-3</v>
      </c>
      <c r="D20">
        <f t="shared" si="1"/>
        <v>38</v>
      </c>
      <c r="E20">
        <f t="shared" si="0"/>
        <v>8.0468368531363826E-3</v>
      </c>
      <c r="G20">
        <v>-38</v>
      </c>
      <c r="H20">
        <v>6.0000000000000002E-6</v>
      </c>
      <c r="I20">
        <f t="shared" ref="I20:I83" si="6">ABS(G20)</f>
        <v>38</v>
      </c>
      <c r="J20">
        <f t="shared" ref="J20:J83" si="7">H20/$A$8*$A$10/2</f>
        <v>1.1336640421746151E-5</v>
      </c>
      <c r="L20">
        <v>-38</v>
      </c>
      <c r="M20">
        <v>1.0870000000000001E-3</v>
      </c>
      <c r="N20">
        <f t="shared" si="4"/>
        <v>38</v>
      </c>
      <c r="O20">
        <f t="shared" si="5"/>
        <v>1.5887069414821499E-3</v>
      </c>
    </row>
    <row r="21" spans="2:15">
      <c r="B21">
        <v>-40</v>
      </c>
      <c r="C21">
        <v>5.2750000000000002E-3</v>
      </c>
      <c r="D21">
        <f t="shared" si="1"/>
        <v>40</v>
      </c>
      <c r="E21">
        <f t="shared" si="0"/>
        <v>7.380814536653524E-3</v>
      </c>
      <c r="G21">
        <v>-40</v>
      </c>
      <c r="H21">
        <v>6.0000000000000002E-6</v>
      </c>
      <c r="I21">
        <f t="shared" si="6"/>
        <v>40</v>
      </c>
      <c r="J21">
        <f t="shared" si="7"/>
        <v>1.1336640421746151E-5</v>
      </c>
      <c r="L21">
        <v>-40</v>
      </c>
      <c r="M21">
        <v>1.01E-3</v>
      </c>
      <c r="N21">
        <f t="shared" si="4"/>
        <v>40</v>
      </c>
      <c r="O21">
        <f t="shared" si="5"/>
        <v>1.4761674433274804E-3</v>
      </c>
    </row>
    <row r="22" spans="2:15">
      <c r="B22">
        <v>-42</v>
      </c>
      <c r="C22">
        <v>4.849E-3</v>
      </c>
      <c r="D22">
        <f t="shared" si="1"/>
        <v>42</v>
      </c>
      <c r="E22">
        <f t="shared" si="0"/>
        <v>6.7847525475323118E-3</v>
      </c>
      <c r="G22">
        <v>-42</v>
      </c>
      <c r="H22">
        <v>5.0000000000000004E-6</v>
      </c>
      <c r="I22">
        <f t="shared" si="6"/>
        <v>42</v>
      </c>
      <c r="J22">
        <f t="shared" si="7"/>
        <v>9.4472003514551253E-6</v>
      </c>
      <c r="L22">
        <v>-42</v>
      </c>
      <c r="M22">
        <v>9.3999999999999997E-4</v>
      </c>
      <c r="N22">
        <f t="shared" si="4"/>
        <v>42</v>
      </c>
      <c r="O22">
        <f t="shared" si="5"/>
        <v>1.3738588086414174E-3</v>
      </c>
    </row>
    <row r="23" spans="2:15">
      <c r="B23">
        <v>-44</v>
      </c>
      <c r="C23">
        <v>4.4679999999999997E-3</v>
      </c>
      <c r="D23">
        <f t="shared" si="1"/>
        <v>44</v>
      </c>
      <c r="E23">
        <f t="shared" si="0"/>
        <v>6.2516548530365777E-3</v>
      </c>
      <c r="G23">
        <v>-44</v>
      </c>
      <c r="H23">
        <v>5.0000000000000004E-6</v>
      </c>
      <c r="I23">
        <f t="shared" si="6"/>
        <v>44</v>
      </c>
      <c r="J23">
        <f t="shared" si="7"/>
        <v>9.4472003514551253E-6</v>
      </c>
      <c r="L23">
        <v>-44</v>
      </c>
      <c r="M23">
        <v>8.7600000000000004E-4</v>
      </c>
      <c r="N23">
        <f t="shared" si="4"/>
        <v>44</v>
      </c>
      <c r="O23">
        <f t="shared" si="5"/>
        <v>1.2803194854998743E-3</v>
      </c>
    </row>
    <row r="24" spans="2:15">
      <c r="B24">
        <v>-46</v>
      </c>
      <c r="C24">
        <v>4.1250000000000002E-3</v>
      </c>
      <c r="D24">
        <f t="shared" si="1"/>
        <v>46</v>
      </c>
      <c r="E24">
        <f t="shared" si="0"/>
        <v>5.7717270073356945E-3</v>
      </c>
      <c r="G24">
        <v>-46</v>
      </c>
      <c r="H24">
        <v>3.9999999999999998E-6</v>
      </c>
      <c r="I24">
        <f t="shared" si="6"/>
        <v>46</v>
      </c>
      <c r="J24">
        <f t="shared" si="7"/>
        <v>7.5577602811641E-6</v>
      </c>
      <c r="L24">
        <v>-46</v>
      </c>
      <c r="M24">
        <v>8.1800000000000004E-4</v>
      </c>
      <c r="N24">
        <f t="shared" si="4"/>
        <v>46</v>
      </c>
      <c r="O24">
        <f t="shared" si="5"/>
        <v>1.1955494739028505E-3</v>
      </c>
    </row>
    <row r="25" spans="2:15">
      <c r="B25">
        <v>-48</v>
      </c>
      <c r="C25">
        <v>3.8159999999999999E-3</v>
      </c>
      <c r="D25">
        <f t="shared" si="1"/>
        <v>48</v>
      </c>
      <c r="E25">
        <f t="shared" si="0"/>
        <v>5.3393721842407305E-3</v>
      </c>
      <c r="G25">
        <v>-48</v>
      </c>
      <c r="H25">
        <v>3.9999999999999998E-6</v>
      </c>
      <c r="I25">
        <f t="shared" si="6"/>
        <v>48</v>
      </c>
      <c r="J25">
        <f t="shared" si="7"/>
        <v>7.5577602811641E-6</v>
      </c>
      <c r="L25">
        <v>-48</v>
      </c>
      <c r="M25">
        <v>7.6400000000000003E-4</v>
      </c>
      <c r="N25">
        <f t="shared" si="4"/>
        <v>48</v>
      </c>
      <c r="O25">
        <f t="shared" si="5"/>
        <v>1.1166256700021733E-3</v>
      </c>
    </row>
    <row r="26" spans="2:15">
      <c r="B26">
        <v>-50</v>
      </c>
      <c r="C26">
        <v>3.5370000000000002E-3</v>
      </c>
      <c r="D26">
        <f t="shared" si="1"/>
        <v>50</v>
      </c>
      <c r="E26">
        <f t="shared" si="0"/>
        <v>4.9489935575627525E-3</v>
      </c>
      <c r="G26">
        <v>-50</v>
      </c>
      <c r="H26">
        <v>3.9999999999999998E-6</v>
      </c>
      <c r="I26">
        <f t="shared" si="6"/>
        <v>50</v>
      </c>
      <c r="J26">
        <f t="shared" si="7"/>
        <v>7.5577602811641E-6</v>
      </c>
      <c r="L26">
        <v>-50</v>
      </c>
      <c r="M26">
        <v>7.1500000000000003E-4</v>
      </c>
      <c r="N26">
        <f t="shared" si="4"/>
        <v>50</v>
      </c>
      <c r="O26">
        <f t="shared" si="5"/>
        <v>1.0450096257219293E-3</v>
      </c>
    </row>
    <row r="27" spans="2:15">
      <c r="B27">
        <v>-52</v>
      </c>
      <c r="C27">
        <v>3.284E-3</v>
      </c>
      <c r="D27">
        <f t="shared" si="1"/>
        <v>52</v>
      </c>
      <c r="E27">
        <f t="shared" si="0"/>
        <v>4.5949943011128289E-3</v>
      </c>
      <c r="G27">
        <v>-52</v>
      </c>
      <c r="H27">
        <v>3.0000000000000001E-6</v>
      </c>
      <c r="I27">
        <f t="shared" si="6"/>
        <v>52</v>
      </c>
      <c r="J27">
        <f t="shared" si="7"/>
        <v>5.6683202108730757E-6</v>
      </c>
      <c r="L27">
        <v>-52</v>
      </c>
      <c r="M27">
        <v>6.7000000000000002E-4</v>
      </c>
      <c r="N27">
        <f t="shared" si="4"/>
        <v>52</v>
      </c>
      <c r="O27">
        <f t="shared" si="5"/>
        <v>9.7923978913803163E-4</v>
      </c>
    </row>
    <row r="28" spans="2:15">
      <c r="B28">
        <v>-54</v>
      </c>
      <c r="C28">
        <v>3.0530000000000002E-3</v>
      </c>
      <c r="D28">
        <f t="shared" si="1"/>
        <v>54</v>
      </c>
      <c r="E28">
        <f t="shared" si="0"/>
        <v>4.2717775887020307E-3</v>
      </c>
      <c r="G28">
        <v>-54</v>
      </c>
      <c r="H28">
        <v>3.0000000000000001E-6</v>
      </c>
      <c r="I28">
        <f t="shared" si="6"/>
        <v>54</v>
      </c>
      <c r="J28">
        <f t="shared" si="7"/>
        <v>5.6683202108730757E-6</v>
      </c>
      <c r="L28">
        <v>-54</v>
      </c>
      <c r="M28">
        <v>6.2799999999999998E-4</v>
      </c>
      <c r="N28">
        <f t="shared" si="4"/>
        <v>54</v>
      </c>
      <c r="O28">
        <f t="shared" si="5"/>
        <v>9.1785460832639377E-4</v>
      </c>
    </row>
    <row r="29" spans="2:15">
      <c r="B29">
        <v>-56</v>
      </c>
      <c r="C29">
        <v>2.843E-3</v>
      </c>
      <c r="D29">
        <f t="shared" si="1"/>
        <v>56</v>
      </c>
      <c r="E29">
        <f t="shared" si="0"/>
        <v>3.977944213783122E-3</v>
      </c>
      <c r="G29">
        <v>-56</v>
      </c>
      <c r="H29">
        <v>3.0000000000000001E-6</v>
      </c>
      <c r="I29">
        <f t="shared" si="6"/>
        <v>56</v>
      </c>
      <c r="J29">
        <f t="shared" si="7"/>
        <v>5.6683202108730757E-6</v>
      </c>
      <c r="L29">
        <v>-56</v>
      </c>
      <c r="M29">
        <v>5.9000000000000003E-4</v>
      </c>
      <c r="N29">
        <f t="shared" si="4"/>
        <v>56</v>
      </c>
      <c r="O29">
        <f t="shared" si="5"/>
        <v>8.6231563521110247E-4</v>
      </c>
    </row>
    <row r="30" spans="2:15">
      <c r="B30">
        <v>-58</v>
      </c>
      <c r="C30">
        <v>2.6519999999999998E-3</v>
      </c>
      <c r="D30">
        <f t="shared" si="1"/>
        <v>58</v>
      </c>
      <c r="E30">
        <f t="shared" si="0"/>
        <v>3.7106957632616388E-3</v>
      </c>
      <c r="G30">
        <v>-58</v>
      </c>
      <c r="H30">
        <v>3.0000000000000001E-6</v>
      </c>
      <c r="I30">
        <f t="shared" si="6"/>
        <v>58</v>
      </c>
      <c r="J30">
        <f t="shared" si="7"/>
        <v>5.6683202108730757E-6</v>
      </c>
      <c r="L30">
        <v>-58</v>
      </c>
      <c r="M30">
        <v>5.5500000000000005E-4</v>
      </c>
      <c r="N30">
        <f t="shared" si="4"/>
        <v>58</v>
      </c>
      <c r="O30">
        <f t="shared" si="5"/>
        <v>8.1116131786807108E-4</v>
      </c>
    </row>
    <row r="31" spans="2:15">
      <c r="B31">
        <v>-60</v>
      </c>
      <c r="C31">
        <v>2.477E-3</v>
      </c>
      <c r="D31">
        <f t="shared" si="1"/>
        <v>60</v>
      </c>
      <c r="E31">
        <f t="shared" si="0"/>
        <v>3.4658346174958831E-3</v>
      </c>
      <c r="G31">
        <v>-60</v>
      </c>
      <c r="H31">
        <v>3.0000000000000001E-6</v>
      </c>
      <c r="I31">
        <f t="shared" si="6"/>
        <v>60</v>
      </c>
      <c r="J31">
        <f t="shared" si="7"/>
        <v>5.6683202108730757E-6</v>
      </c>
      <c r="L31">
        <v>-60</v>
      </c>
      <c r="M31">
        <v>5.22E-4</v>
      </c>
      <c r="N31">
        <f t="shared" si="4"/>
        <v>60</v>
      </c>
      <c r="O31">
        <f t="shared" si="5"/>
        <v>7.6293010437321275E-4</v>
      </c>
    </row>
    <row r="32" spans="2:15">
      <c r="B32">
        <v>-62</v>
      </c>
      <c r="C32">
        <v>2.3159999999999999E-3</v>
      </c>
      <c r="D32">
        <f t="shared" si="1"/>
        <v>62</v>
      </c>
      <c r="E32">
        <f t="shared" si="0"/>
        <v>3.2405623633913862E-3</v>
      </c>
      <c r="G32">
        <v>-62</v>
      </c>
      <c r="H32">
        <v>1.9999999999999999E-6</v>
      </c>
      <c r="I32">
        <f t="shared" si="6"/>
        <v>62</v>
      </c>
      <c r="J32">
        <f t="shared" si="7"/>
        <v>3.77888014058205E-6</v>
      </c>
      <c r="L32">
        <v>-62</v>
      </c>
      <c r="M32">
        <v>4.9100000000000001E-4</v>
      </c>
      <c r="N32">
        <f t="shared" si="4"/>
        <v>62</v>
      </c>
      <c r="O32">
        <f t="shared" si="5"/>
        <v>7.176219947265277E-4</v>
      </c>
    </row>
    <row r="33" spans="2:15">
      <c r="B33">
        <v>-64</v>
      </c>
      <c r="C33">
        <v>2.1679999999999998E-3</v>
      </c>
      <c r="D33">
        <f t="shared" si="1"/>
        <v>64</v>
      </c>
      <c r="E33">
        <f t="shared" si="0"/>
        <v>3.0334797944009174E-3</v>
      </c>
      <c r="G33">
        <v>-64</v>
      </c>
      <c r="H33">
        <v>1.9999999999999999E-6</v>
      </c>
      <c r="I33">
        <f t="shared" si="6"/>
        <v>64</v>
      </c>
      <c r="J33">
        <f t="shared" si="7"/>
        <v>3.77888014058205E-6</v>
      </c>
      <c r="L33">
        <v>-64</v>
      </c>
      <c r="M33">
        <v>4.6299999999999998E-4</v>
      </c>
      <c r="N33">
        <f t="shared" si="4"/>
        <v>64</v>
      </c>
      <c r="O33">
        <f t="shared" si="5"/>
        <v>6.7669854085210235E-4</v>
      </c>
    </row>
    <row r="34" spans="2:15">
      <c r="B34">
        <v>-66</v>
      </c>
      <c r="C34">
        <v>2.0330000000000001E-3</v>
      </c>
      <c r="D34">
        <f t="shared" si="1"/>
        <v>66</v>
      </c>
      <c r="E34">
        <f t="shared" si="0"/>
        <v>2.8445869105244771E-3</v>
      </c>
      <c r="G34">
        <v>-66</v>
      </c>
      <c r="H34">
        <v>1.9999999999999999E-6</v>
      </c>
      <c r="I34">
        <f t="shared" si="6"/>
        <v>66</v>
      </c>
      <c r="J34">
        <f t="shared" si="7"/>
        <v>3.77888014058205E-6</v>
      </c>
      <c r="L34">
        <v>-66</v>
      </c>
      <c r="M34">
        <v>4.37E-4</v>
      </c>
      <c r="N34">
        <f t="shared" si="4"/>
        <v>66</v>
      </c>
      <c r="O34">
        <f t="shared" si="5"/>
        <v>6.386981908258505E-4</v>
      </c>
    </row>
    <row r="35" spans="2:15">
      <c r="B35">
        <v>-68</v>
      </c>
      <c r="C35">
        <v>1.908E-3</v>
      </c>
      <c r="D35">
        <f t="shared" si="1"/>
        <v>68</v>
      </c>
      <c r="E35">
        <f t="shared" si="0"/>
        <v>2.6696860921203653E-3</v>
      </c>
      <c r="G35">
        <v>-68</v>
      </c>
      <c r="H35">
        <v>1.9999999999999999E-6</v>
      </c>
      <c r="I35">
        <f t="shared" si="6"/>
        <v>68</v>
      </c>
      <c r="J35">
        <f t="shared" si="7"/>
        <v>3.77888014058205E-6</v>
      </c>
      <c r="L35">
        <v>-68</v>
      </c>
      <c r="M35">
        <v>4.1300000000000001E-4</v>
      </c>
      <c r="N35">
        <f t="shared" si="4"/>
        <v>68</v>
      </c>
      <c r="O35">
        <f t="shared" si="5"/>
        <v>6.0362094464777171E-4</v>
      </c>
    </row>
    <row r="36" spans="2:15">
      <c r="B36">
        <v>-70</v>
      </c>
      <c r="C36">
        <v>1.792E-3</v>
      </c>
      <c r="D36">
        <f t="shared" si="1"/>
        <v>70</v>
      </c>
      <c r="E36">
        <f t="shared" si="0"/>
        <v>2.5073781326413491E-3</v>
      </c>
      <c r="G36">
        <v>-70</v>
      </c>
      <c r="H36">
        <v>1.9999999999999999E-6</v>
      </c>
      <c r="I36">
        <f t="shared" si="6"/>
        <v>70</v>
      </c>
      <c r="J36">
        <f t="shared" si="7"/>
        <v>3.77888014058205E-6</v>
      </c>
      <c r="L36">
        <v>-70</v>
      </c>
      <c r="M36">
        <v>3.8999999999999999E-4</v>
      </c>
      <c r="N36">
        <f t="shared" si="4"/>
        <v>70</v>
      </c>
      <c r="O36">
        <f t="shared" si="5"/>
        <v>5.7000525039377955E-4</v>
      </c>
    </row>
    <row r="37" spans="2:15">
      <c r="B37">
        <v>-72</v>
      </c>
      <c r="C37">
        <v>1.6850000000000001E-3</v>
      </c>
      <c r="D37">
        <f t="shared" si="1"/>
        <v>72</v>
      </c>
      <c r="E37">
        <f t="shared" si="0"/>
        <v>2.3576630320874294E-3</v>
      </c>
      <c r="G37">
        <v>-72</v>
      </c>
      <c r="H37">
        <v>1.9999999999999999E-6</v>
      </c>
      <c r="I37">
        <f t="shared" si="6"/>
        <v>72</v>
      </c>
      <c r="J37">
        <f t="shared" si="7"/>
        <v>3.77888014058205E-6</v>
      </c>
      <c r="L37">
        <v>-72</v>
      </c>
      <c r="M37">
        <v>3.6900000000000002E-4</v>
      </c>
      <c r="N37">
        <f t="shared" si="4"/>
        <v>72</v>
      </c>
      <c r="O37">
        <f t="shared" si="5"/>
        <v>5.3931265998796067E-4</v>
      </c>
    </row>
    <row r="38" spans="2:15">
      <c r="B38">
        <v>-74</v>
      </c>
      <c r="C38">
        <v>1.586E-3</v>
      </c>
      <c r="D38">
        <f t="shared" si="1"/>
        <v>74</v>
      </c>
      <c r="E38">
        <f t="shared" si="0"/>
        <v>2.2191415839113724E-3</v>
      </c>
      <c r="G38">
        <v>-74</v>
      </c>
      <c r="H38">
        <v>1.9999999999999999E-6</v>
      </c>
      <c r="I38">
        <f t="shared" si="6"/>
        <v>74</v>
      </c>
      <c r="J38">
        <f t="shared" si="7"/>
        <v>3.77888014058205E-6</v>
      </c>
      <c r="L38">
        <v>-74</v>
      </c>
      <c r="M38">
        <v>3.4900000000000003E-4</v>
      </c>
      <c r="N38">
        <f t="shared" si="4"/>
        <v>74</v>
      </c>
      <c r="O38">
        <f t="shared" si="5"/>
        <v>5.1008162150622844E-4</v>
      </c>
    </row>
    <row r="39" spans="2:15">
      <c r="B39">
        <v>-76</v>
      </c>
      <c r="C39">
        <v>1.495E-3</v>
      </c>
      <c r="D39">
        <f t="shared" si="1"/>
        <v>76</v>
      </c>
      <c r="E39">
        <f t="shared" si="0"/>
        <v>2.091813788113179E-3</v>
      </c>
      <c r="G39">
        <v>-76</v>
      </c>
      <c r="H39">
        <v>1.9999999999999999E-6</v>
      </c>
      <c r="I39">
        <f t="shared" si="6"/>
        <v>76</v>
      </c>
      <c r="J39">
        <f t="shared" si="7"/>
        <v>3.77888014058205E-6</v>
      </c>
      <c r="L39">
        <v>-76</v>
      </c>
      <c r="M39">
        <v>3.3E-4</v>
      </c>
      <c r="N39">
        <f t="shared" si="4"/>
        <v>76</v>
      </c>
      <c r="O39">
        <f t="shared" si="5"/>
        <v>4.8231213494858268E-4</v>
      </c>
    </row>
    <row r="40" spans="2:15">
      <c r="B40">
        <v>-78</v>
      </c>
      <c r="C40">
        <v>1.41E-3</v>
      </c>
      <c r="D40">
        <f t="shared" si="1"/>
        <v>78</v>
      </c>
      <c r="E40">
        <f t="shared" si="0"/>
        <v>1.9728812315983829E-3</v>
      </c>
      <c r="G40">
        <v>-78</v>
      </c>
      <c r="H40">
        <v>9.9999999999999995E-7</v>
      </c>
      <c r="I40">
        <f t="shared" si="6"/>
        <v>78</v>
      </c>
      <c r="J40">
        <f t="shared" si="7"/>
        <v>1.889440070291025E-6</v>
      </c>
      <c r="L40">
        <v>-78</v>
      </c>
      <c r="M40">
        <v>3.1300000000000002E-4</v>
      </c>
      <c r="N40">
        <f t="shared" si="4"/>
        <v>78</v>
      </c>
      <c r="O40">
        <f t="shared" si="5"/>
        <v>4.574657522391103E-4</v>
      </c>
    </row>
    <row r="41" spans="2:15">
      <c r="B41">
        <v>-80</v>
      </c>
      <c r="C41">
        <v>1.3309999999999999E-3</v>
      </c>
      <c r="D41">
        <f t="shared" si="1"/>
        <v>80</v>
      </c>
      <c r="E41">
        <f t="shared" si="0"/>
        <v>1.8623439143669838E-3</v>
      </c>
      <c r="G41">
        <v>-80</v>
      </c>
      <c r="H41">
        <v>9.9999999999999995E-7</v>
      </c>
      <c r="I41">
        <f t="shared" si="6"/>
        <v>80</v>
      </c>
      <c r="J41">
        <f t="shared" si="7"/>
        <v>1.889440070291025E-6</v>
      </c>
      <c r="L41">
        <v>-80</v>
      </c>
      <c r="M41">
        <v>2.9700000000000001E-4</v>
      </c>
      <c r="N41">
        <f t="shared" si="4"/>
        <v>80</v>
      </c>
      <c r="O41">
        <f t="shared" si="5"/>
        <v>4.3408092145372451E-4</v>
      </c>
    </row>
    <row r="42" spans="2:15">
      <c r="B42">
        <v>-82</v>
      </c>
      <c r="C42">
        <v>1.2570000000000001E-3</v>
      </c>
      <c r="D42">
        <f t="shared" si="1"/>
        <v>82</v>
      </c>
      <c r="E42">
        <f t="shared" si="0"/>
        <v>1.7588026298717499E-3</v>
      </c>
      <c r="G42">
        <v>-82</v>
      </c>
      <c r="H42">
        <v>9.9999999999999995E-7</v>
      </c>
      <c r="I42">
        <f t="shared" si="6"/>
        <v>82</v>
      </c>
      <c r="J42">
        <f t="shared" si="7"/>
        <v>1.889440070291025E-6</v>
      </c>
      <c r="L42">
        <v>-82</v>
      </c>
      <c r="M42">
        <v>2.8200000000000002E-4</v>
      </c>
      <c r="N42">
        <f t="shared" si="4"/>
        <v>82</v>
      </c>
      <c r="O42">
        <f t="shared" si="5"/>
        <v>4.1215764259242531E-4</v>
      </c>
    </row>
    <row r="43" spans="2:15">
      <c r="B43">
        <v>-84</v>
      </c>
      <c r="C43">
        <v>1.189E-3</v>
      </c>
      <c r="D43">
        <f t="shared" si="1"/>
        <v>84</v>
      </c>
      <c r="E43">
        <f t="shared" si="0"/>
        <v>1.6636565846599128E-3</v>
      </c>
      <c r="G43">
        <v>-84</v>
      </c>
      <c r="H43">
        <v>9.9999999999999995E-7</v>
      </c>
      <c r="I43">
        <f t="shared" si="6"/>
        <v>84</v>
      </c>
      <c r="J43">
        <f t="shared" si="7"/>
        <v>1.889440070291025E-6</v>
      </c>
      <c r="L43">
        <v>-84</v>
      </c>
      <c r="M43">
        <v>2.6800000000000001E-4</v>
      </c>
      <c r="N43">
        <f t="shared" si="4"/>
        <v>84</v>
      </c>
      <c r="O43">
        <f t="shared" si="5"/>
        <v>3.9169591565521263E-4</v>
      </c>
    </row>
    <row r="44" spans="2:15">
      <c r="B44">
        <v>-86</v>
      </c>
      <c r="C44">
        <v>1.1249999999999999E-3</v>
      </c>
      <c r="D44">
        <f t="shared" si="1"/>
        <v>86</v>
      </c>
      <c r="E44">
        <f t="shared" si="0"/>
        <v>1.5741073656370074E-3</v>
      </c>
      <c r="G44">
        <v>-86</v>
      </c>
      <c r="H44">
        <v>9.9999999999999995E-7</v>
      </c>
      <c r="I44">
        <f t="shared" si="6"/>
        <v>86</v>
      </c>
      <c r="J44">
        <f t="shared" si="7"/>
        <v>1.889440070291025E-6</v>
      </c>
      <c r="L44">
        <v>-86</v>
      </c>
      <c r="M44">
        <v>2.5399999999999999E-4</v>
      </c>
      <c r="N44">
        <f t="shared" si="4"/>
        <v>86</v>
      </c>
      <c r="O44">
        <f t="shared" si="5"/>
        <v>3.7123418871800001E-4</v>
      </c>
    </row>
    <row r="45" spans="2:15">
      <c r="B45">
        <v>-88</v>
      </c>
      <c r="C45">
        <v>1.065E-3</v>
      </c>
      <c r="D45">
        <f t="shared" si="1"/>
        <v>88</v>
      </c>
      <c r="E45">
        <f t="shared" si="0"/>
        <v>1.4901549728030337E-3</v>
      </c>
      <c r="G45">
        <v>-88</v>
      </c>
      <c r="H45">
        <v>9.9999999999999995E-7</v>
      </c>
      <c r="I45">
        <f t="shared" si="6"/>
        <v>88</v>
      </c>
      <c r="J45">
        <f t="shared" si="7"/>
        <v>1.889440070291025E-6</v>
      </c>
      <c r="L45">
        <v>-88</v>
      </c>
      <c r="M45">
        <v>2.42E-4</v>
      </c>
      <c r="N45">
        <f t="shared" si="4"/>
        <v>88</v>
      </c>
      <c r="O45">
        <f t="shared" si="5"/>
        <v>3.5369556562896067E-4</v>
      </c>
    </row>
    <row r="46" spans="2:15">
      <c r="B46">
        <v>-90</v>
      </c>
      <c r="C46">
        <v>1.0089999999999999E-3</v>
      </c>
      <c r="D46">
        <f t="shared" si="1"/>
        <v>90</v>
      </c>
      <c r="E46">
        <f t="shared" si="0"/>
        <v>1.4117994061579916E-3</v>
      </c>
      <c r="G46">
        <v>-90</v>
      </c>
      <c r="H46">
        <v>9.9999999999999995E-7</v>
      </c>
      <c r="I46">
        <f t="shared" si="6"/>
        <v>90</v>
      </c>
      <c r="J46">
        <f t="shared" si="7"/>
        <v>1.889440070291025E-6</v>
      </c>
      <c r="L46">
        <v>-90</v>
      </c>
      <c r="M46">
        <v>2.3000000000000001E-4</v>
      </c>
      <c r="N46">
        <f t="shared" si="4"/>
        <v>90</v>
      </c>
      <c r="O46">
        <f t="shared" si="5"/>
        <v>3.3615694253992127E-4</v>
      </c>
    </row>
    <row r="47" spans="2:15">
      <c r="B47">
        <v>-92</v>
      </c>
      <c r="C47">
        <v>9.5699999999999995E-4</v>
      </c>
      <c r="D47">
        <f t="shared" si="1"/>
        <v>92</v>
      </c>
      <c r="E47">
        <f t="shared" si="0"/>
        <v>1.3390406657018811E-3</v>
      </c>
      <c r="G47">
        <v>-92</v>
      </c>
      <c r="H47">
        <v>9.9999999999999995E-7</v>
      </c>
      <c r="I47">
        <f t="shared" si="6"/>
        <v>92</v>
      </c>
      <c r="J47">
        <f t="shared" si="7"/>
        <v>1.889440070291025E-6</v>
      </c>
      <c r="L47">
        <v>-92</v>
      </c>
      <c r="M47">
        <v>2.1900000000000001E-4</v>
      </c>
      <c r="N47">
        <f t="shared" si="4"/>
        <v>92</v>
      </c>
      <c r="O47">
        <f t="shared" si="5"/>
        <v>3.2007987137496857E-4</v>
      </c>
    </row>
    <row r="48" spans="2:15">
      <c r="B48">
        <v>-94</v>
      </c>
      <c r="C48">
        <v>9.0799999999999995E-4</v>
      </c>
      <c r="D48">
        <f t="shared" si="1"/>
        <v>94</v>
      </c>
      <c r="E48">
        <f t="shared" si="0"/>
        <v>1.2704795448874693E-3</v>
      </c>
      <c r="G48">
        <v>-94</v>
      </c>
      <c r="H48">
        <v>9.9999999999999995E-7</v>
      </c>
      <c r="I48">
        <f t="shared" si="6"/>
        <v>94</v>
      </c>
      <c r="J48">
        <f t="shared" si="7"/>
        <v>1.889440070291025E-6</v>
      </c>
      <c r="L48">
        <v>-94</v>
      </c>
      <c r="M48">
        <v>2.0799999999999999E-4</v>
      </c>
      <c r="N48">
        <f t="shared" si="4"/>
        <v>94</v>
      </c>
      <c r="O48">
        <f t="shared" si="5"/>
        <v>3.0400280021001576E-4</v>
      </c>
    </row>
    <row r="49" spans="2:15">
      <c r="B49">
        <v>-96</v>
      </c>
      <c r="C49">
        <v>8.6300000000000005E-4</v>
      </c>
      <c r="D49">
        <f t="shared" si="1"/>
        <v>96</v>
      </c>
      <c r="E49">
        <f t="shared" si="0"/>
        <v>1.207515250261989E-3</v>
      </c>
      <c r="G49">
        <v>-96</v>
      </c>
      <c r="H49">
        <v>9.9999999999999995E-7</v>
      </c>
      <c r="I49">
        <f t="shared" si="6"/>
        <v>96</v>
      </c>
      <c r="J49">
        <f t="shared" si="7"/>
        <v>1.889440070291025E-6</v>
      </c>
      <c r="L49">
        <v>-96</v>
      </c>
      <c r="M49">
        <v>1.9900000000000001E-4</v>
      </c>
      <c r="N49">
        <f t="shared" si="4"/>
        <v>96</v>
      </c>
      <c r="O49">
        <f t="shared" si="5"/>
        <v>2.9084883289323628E-4</v>
      </c>
    </row>
    <row r="50" spans="2:15">
      <c r="B50">
        <v>-98</v>
      </c>
      <c r="C50">
        <v>8.1999999999999998E-4</v>
      </c>
      <c r="D50">
        <f t="shared" si="1"/>
        <v>98</v>
      </c>
      <c r="E50">
        <f t="shared" si="0"/>
        <v>1.1473493687309746E-3</v>
      </c>
      <c r="G50">
        <v>-98</v>
      </c>
      <c r="H50">
        <v>9.9999999999999995E-7</v>
      </c>
      <c r="I50">
        <f t="shared" si="6"/>
        <v>98</v>
      </c>
      <c r="J50">
        <f t="shared" si="7"/>
        <v>1.889440070291025E-6</v>
      </c>
      <c r="L50">
        <v>-98</v>
      </c>
      <c r="M50">
        <v>1.8900000000000001E-4</v>
      </c>
      <c r="N50">
        <f t="shared" si="4"/>
        <v>98</v>
      </c>
      <c r="O50">
        <f t="shared" si="5"/>
        <v>2.762333136523701E-4</v>
      </c>
    </row>
    <row r="51" spans="2:15">
      <c r="B51">
        <v>-100</v>
      </c>
      <c r="C51">
        <v>7.7899999999999996E-4</v>
      </c>
      <c r="D51">
        <f t="shared" si="1"/>
        <v>100</v>
      </c>
      <c r="E51">
        <f t="shared" si="0"/>
        <v>1.0899819002944257E-3</v>
      </c>
      <c r="G51">
        <v>-100</v>
      </c>
      <c r="H51">
        <v>9.9999999999999995E-7</v>
      </c>
      <c r="I51">
        <f t="shared" si="6"/>
        <v>100</v>
      </c>
      <c r="J51">
        <f t="shared" si="7"/>
        <v>1.889440070291025E-6</v>
      </c>
      <c r="L51">
        <v>-100</v>
      </c>
      <c r="M51">
        <v>1.8100000000000001E-4</v>
      </c>
      <c r="N51">
        <f t="shared" si="4"/>
        <v>100</v>
      </c>
      <c r="O51">
        <f t="shared" si="5"/>
        <v>2.6454089825967721E-4</v>
      </c>
    </row>
    <row r="52" spans="2:15">
      <c r="B52">
        <v>-102</v>
      </c>
      <c r="C52">
        <v>7.4200000000000004E-4</v>
      </c>
      <c r="D52">
        <f t="shared" si="1"/>
        <v>102</v>
      </c>
      <c r="E52">
        <f t="shared" si="0"/>
        <v>1.0382112580468086E-3</v>
      </c>
      <c r="G52">
        <v>-102</v>
      </c>
      <c r="H52">
        <v>9.9999999999999995E-7</v>
      </c>
      <c r="I52">
        <f t="shared" si="6"/>
        <v>102</v>
      </c>
      <c r="J52">
        <f t="shared" si="7"/>
        <v>1.889440070291025E-6</v>
      </c>
      <c r="L52">
        <v>-102</v>
      </c>
      <c r="M52">
        <v>1.7200000000000001E-4</v>
      </c>
      <c r="N52">
        <f t="shared" si="4"/>
        <v>102</v>
      </c>
      <c r="O52">
        <f t="shared" si="5"/>
        <v>2.5138693094289768E-4</v>
      </c>
    </row>
    <row r="53" spans="2:15">
      <c r="B53">
        <v>-104</v>
      </c>
      <c r="C53">
        <v>7.0600000000000003E-4</v>
      </c>
      <c r="D53">
        <f t="shared" si="1"/>
        <v>104</v>
      </c>
      <c r="E53">
        <f t="shared" si="0"/>
        <v>9.8783982234642437E-4</v>
      </c>
      <c r="G53">
        <v>-104</v>
      </c>
      <c r="H53">
        <v>9.9999999999999995E-7</v>
      </c>
      <c r="I53">
        <f t="shared" si="6"/>
        <v>104</v>
      </c>
      <c r="J53">
        <f t="shared" si="7"/>
        <v>1.889440070291025E-6</v>
      </c>
      <c r="L53">
        <v>-104</v>
      </c>
      <c r="M53">
        <v>1.64E-4</v>
      </c>
      <c r="N53">
        <f t="shared" si="4"/>
        <v>104</v>
      </c>
      <c r="O53">
        <f t="shared" si="5"/>
        <v>2.3969451555020475E-4</v>
      </c>
    </row>
    <row r="54" spans="2:15">
      <c r="B54">
        <v>-106</v>
      </c>
      <c r="C54">
        <v>6.7199999999999996E-4</v>
      </c>
      <c r="D54">
        <f t="shared" si="1"/>
        <v>106</v>
      </c>
      <c r="E54">
        <f t="shared" si="0"/>
        <v>9.4026679974050585E-4</v>
      </c>
      <c r="G54">
        <v>-106</v>
      </c>
      <c r="H54">
        <v>9.9999999999999995E-7</v>
      </c>
      <c r="I54">
        <f t="shared" si="6"/>
        <v>106</v>
      </c>
      <c r="J54">
        <f t="shared" si="7"/>
        <v>1.889440070291025E-6</v>
      </c>
      <c r="L54">
        <v>-106</v>
      </c>
      <c r="M54">
        <v>1.5699999999999999E-4</v>
      </c>
      <c r="N54">
        <f t="shared" si="4"/>
        <v>106</v>
      </c>
      <c r="O54">
        <f t="shared" si="5"/>
        <v>2.2946365208159844E-4</v>
      </c>
    </row>
    <row r="55" spans="2:15">
      <c r="B55">
        <v>-108</v>
      </c>
      <c r="C55">
        <v>6.4099999999999997E-4</v>
      </c>
      <c r="D55">
        <f t="shared" si="1"/>
        <v>108</v>
      </c>
      <c r="E55">
        <f t="shared" si="0"/>
        <v>8.9689139677628612E-4</v>
      </c>
      <c r="G55">
        <v>-108</v>
      </c>
      <c r="H55">
        <v>9.9999999999999995E-7</v>
      </c>
      <c r="I55">
        <f t="shared" si="6"/>
        <v>108</v>
      </c>
      <c r="J55">
        <f t="shared" si="7"/>
        <v>1.889440070291025E-6</v>
      </c>
      <c r="L55">
        <v>-108</v>
      </c>
      <c r="M55">
        <v>1.4999999999999999E-4</v>
      </c>
      <c r="N55">
        <f t="shared" si="4"/>
        <v>108</v>
      </c>
      <c r="O55">
        <f t="shared" si="5"/>
        <v>2.1923278861299213E-4</v>
      </c>
    </row>
    <row r="56" spans="2:15">
      <c r="B56">
        <v>-110</v>
      </c>
      <c r="C56">
        <v>6.11E-4</v>
      </c>
      <c r="D56">
        <f t="shared" si="1"/>
        <v>110</v>
      </c>
      <c r="E56">
        <f t="shared" si="0"/>
        <v>8.5491520035929928E-4</v>
      </c>
      <c r="G56">
        <v>-110</v>
      </c>
      <c r="H56">
        <v>9.9999999999999995E-7</v>
      </c>
      <c r="I56">
        <f t="shared" si="6"/>
        <v>110</v>
      </c>
      <c r="J56">
        <f t="shared" si="7"/>
        <v>1.889440070291025E-6</v>
      </c>
      <c r="L56">
        <v>-110</v>
      </c>
      <c r="M56">
        <v>1.44E-4</v>
      </c>
      <c r="N56">
        <f t="shared" si="4"/>
        <v>110</v>
      </c>
      <c r="O56">
        <f t="shared" si="5"/>
        <v>2.1046347706847249E-4</v>
      </c>
    </row>
    <row r="57" spans="2:15">
      <c r="B57">
        <v>-112</v>
      </c>
      <c r="C57">
        <v>5.8299999999999997E-4</v>
      </c>
      <c r="D57">
        <f t="shared" si="1"/>
        <v>112</v>
      </c>
      <c r="E57">
        <f t="shared" si="0"/>
        <v>8.1573741703677813E-4</v>
      </c>
      <c r="G57">
        <v>-112</v>
      </c>
      <c r="H57">
        <v>9.9999999999999995E-7</v>
      </c>
      <c r="I57">
        <f t="shared" si="6"/>
        <v>112</v>
      </c>
      <c r="J57">
        <f t="shared" si="7"/>
        <v>1.889440070291025E-6</v>
      </c>
      <c r="L57">
        <v>-112</v>
      </c>
      <c r="M57">
        <v>1.37E-4</v>
      </c>
      <c r="N57">
        <f t="shared" si="4"/>
        <v>112</v>
      </c>
      <c r="O57">
        <f t="shared" si="5"/>
        <v>2.0023261359986615E-4</v>
      </c>
    </row>
    <row r="58" spans="2:15">
      <c r="B58">
        <v>-114</v>
      </c>
      <c r="C58">
        <v>5.5699999999999999E-4</v>
      </c>
      <c r="D58">
        <f t="shared" si="1"/>
        <v>114</v>
      </c>
      <c r="E58">
        <f t="shared" si="0"/>
        <v>7.7935804680872287E-4</v>
      </c>
      <c r="G58">
        <v>-114</v>
      </c>
      <c r="H58">
        <v>9.9999999999999995E-7</v>
      </c>
      <c r="I58">
        <f t="shared" si="6"/>
        <v>114</v>
      </c>
      <c r="J58">
        <f t="shared" si="7"/>
        <v>1.889440070291025E-6</v>
      </c>
      <c r="L58">
        <v>-114</v>
      </c>
      <c r="M58">
        <v>1.3100000000000001E-4</v>
      </c>
      <c r="N58">
        <f t="shared" si="4"/>
        <v>114</v>
      </c>
      <c r="O58">
        <f t="shared" si="5"/>
        <v>1.9146330205534651E-4</v>
      </c>
    </row>
    <row r="59" spans="2:15">
      <c r="B59">
        <v>-116</v>
      </c>
      <c r="C59">
        <v>5.3200000000000003E-4</v>
      </c>
      <c r="D59">
        <f t="shared" si="1"/>
        <v>116</v>
      </c>
      <c r="E59">
        <f t="shared" si="0"/>
        <v>7.4437788312790062E-4</v>
      </c>
      <c r="G59">
        <v>-116</v>
      </c>
      <c r="H59">
        <v>9.9999999999999995E-7</v>
      </c>
      <c r="I59">
        <f t="shared" si="6"/>
        <v>116</v>
      </c>
      <c r="J59">
        <f t="shared" si="7"/>
        <v>1.889440070291025E-6</v>
      </c>
      <c r="L59">
        <v>-116</v>
      </c>
      <c r="M59">
        <v>1.26E-4</v>
      </c>
      <c r="N59">
        <f t="shared" si="4"/>
        <v>116</v>
      </c>
      <c r="O59">
        <f t="shared" si="5"/>
        <v>1.8415554243491342E-4</v>
      </c>
    </row>
    <row r="60" spans="2:15">
      <c r="B60">
        <v>-118</v>
      </c>
      <c r="C60">
        <v>5.0799999999999999E-4</v>
      </c>
      <c r="D60">
        <f t="shared" si="1"/>
        <v>118</v>
      </c>
      <c r="E60">
        <f t="shared" si="0"/>
        <v>7.1079692599431104E-4</v>
      </c>
      <c r="G60">
        <v>-118</v>
      </c>
      <c r="H60">
        <v>9.9999999999999995E-7</v>
      </c>
      <c r="I60">
        <f t="shared" si="6"/>
        <v>118</v>
      </c>
      <c r="J60">
        <f t="shared" si="7"/>
        <v>1.889440070291025E-6</v>
      </c>
      <c r="L60">
        <v>-118</v>
      </c>
      <c r="M60">
        <v>1.2E-4</v>
      </c>
      <c r="N60">
        <f t="shared" si="4"/>
        <v>118</v>
      </c>
      <c r="O60">
        <f t="shared" si="5"/>
        <v>1.7538623089039372E-4</v>
      </c>
    </row>
    <row r="61" spans="2:15">
      <c r="B61">
        <v>-120</v>
      </c>
      <c r="C61">
        <v>4.86E-4</v>
      </c>
      <c r="D61">
        <f t="shared" si="1"/>
        <v>120</v>
      </c>
      <c r="E61">
        <f t="shared" si="0"/>
        <v>6.8001438195518726E-4</v>
      </c>
      <c r="G61">
        <v>-120</v>
      </c>
      <c r="H61">
        <v>0</v>
      </c>
      <c r="I61">
        <f t="shared" si="6"/>
        <v>120</v>
      </c>
      <c r="J61">
        <f t="shared" si="7"/>
        <v>0</v>
      </c>
      <c r="L61">
        <v>-120</v>
      </c>
      <c r="M61">
        <v>1.15E-4</v>
      </c>
      <c r="N61">
        <f t="shared" si="4"/>
        <v>120</v>
      </c>
      <c r="O61">
        <f t="shared" si="5"/>
        <v>1.6807847126996064E-4</v>
      </c>
    </row>
    <row r="62" spans="2:15">
      <c r="B62">
        <v>-122</v>
      </c>
      <c r="C62">
        <v>4.6500000000000003E-4</v>
      </c>
      <c r="D62">
        <f t="shared" si="1"/>
        <v>122</v>
      </c>
      <c r="E62">
        <f t="shared" si="0"/>
        <v>6.5063104446329658E-4</v>
      </c>
      <c r="G62">
        <v>-122</v>
      </c>
      <c r="H62">
        <v>0</v>
      </c>
      <c r="I62">
        <f t="shared" si="6"/>
        <v>122</v>
      </c>
      <c r="J62">
        <f t="shared" si="7"/>
        <v>0</v>
      </c>
      <c r="L62">
        <v>-122</v>
      </c>
      <c r="M62">
        <v>1.11E-4</v>
      </c>
      <c r="N62">
        <f t="shared" si="4"/>
        <v>122</v>
      </c>
      <c r="O62">
        <f t="shared" si="5"/>
        <v>1.6223226357361419E-4</v>
      </c>
    </row>
    <row r="63" spans="2:15">
      <c r="B63">
        <v>-124</v>
      </c>
      <c r="C63">
        <v>4.4499999999999997E-4</v>
      </c>
      <c r="D63">
        <f t="shared" si="1"/>
        <v>124</v>
      </c>
      <c r="E63">
        <f t="shared" si="0"/>
        <v>6.2264691351863848E-4</v>
      </c>
      <c r="G63">
        <v>-124</v>
      </c>
      <c r="H63">
        <v>0</v>
      </c>
      <c r="I63">
        <f t="shared" si="6"/>
        <v>124</v>
      </c>
      <c r="J63">
        <f t="shared" si="7"/>
        <v>0</v>
      </c>
      <c r="L63">
        <v>-124</v>
      </c>
      <c r="M63">
        <v>1.06E-4</v>
      </c>
      <c r="N63">
        <f t="shared" si="4"/>
        <v>124</v>
      </c>
      <c r="O63">
        <f t="shared" si="5"/>
        <v>1.549245039531811E-4</v>
      </c>
    </row>
    <row r="64" spans="2:15">
      <c r="B64">
        <v>-126</v>
      </c>
      <c r="C64">
        <v>4.26E-4</v>
      </c>
      <c r="D64">
        <f t="shared" si="1"/>
        <v>126</v>
      </c>
      <c r="E64">
        <f t="shared" si="0"/>
        <v>5.9606198912121359E-4</v>
      </c>
      <c r="G64">
        <v>-126</v>
      </c>
      <c r="H64">
        <v>0</v>
      </c>
      <c r="I64">
        <f t="shared" si="6"/>
        <v>126</v>
      </c>
      <c r="J64">
        <f t="shared" si="7"/>
        <v>0</v>
      </c>
      <c r="L64">
        <v>-126</v>
      </c>
      <c r="M64">
        <v>1.02E-4</v>
      </c>
      <c r="N64">
        <f t="shared" si="4"/>
        <v>126</v>
      </c>
      <c r="O64">
        <f t="shared" si="5"/>
        <v>1.4907829625683468E-4</v>
      </c>
    </row>
    <row r="65" spans="2:15">
      <c r="B65">
        <v>-128</v>
      </c>
      <c r="C65">
        <v>4.08E-4</v>
      </c>
      <c r="D65">
        <f t="shared" si="1"/>
        <v>128</v>
      </c>
      <c r="E65">
        <f t="shared" si="0"/>
        <v>5.7087627127102138E-4</v>
      </c>
      <c r="G65">
        <v>-128</v>
      </c>
      <c r="H65">
        <v>0</v>
      </c>
      <c r="I65">
        <f t="shared" si="6"/>
        <v>128</v>
      </c>
      <c r="J65">
        <f t="shared" si="7"/>
        <v>0</v>
      </c>
      <c r="L65">
        <v>-128</v>
      </c>
      <c r="M65">
        <v>9.7999999999999997E-5</v>
      </c>
      <c r="N65">
        <f t="shared" si="4"/>
        <v>128</v>
      </c>
      <c r="O65">
        <f t="shared" si="5"/>
        <v>1.4323208856048818E-4</v>
      </c>
    </row>
    <row r="66" spans="2:15">
      <c r="B66">
        <v>-130</v>
      </c>
      <c r="C66">
        <v>3.9100000000000002E-4</v>
      </c>
      <c r="D66">
        <f t="shared" si="1"/>
        <v>130</v>
      </c>
      <c r="E66">
        <f t="shared" ref="E66:E129" si="8">C66/$A$3*$A$5</f>
        <v>5.4708975996806217E-4</v>
      </c>
      <c r="G66">
        <v>-130</v>
      </c>
      <c r="H66">
        <v>0</v>
      </c>
      <c r="I66">
        <f t="shared" si="6"/>
        <v>130</v>
      </c>
      <c r="J66">
        <f t="shared" si="7"/>
        <v>0</v>
      </c>
      <c r="L66">
        <v>-130</v>
      </c>
      <c r="M66">
        <v>9.3999999999999994E-5</v>
      </c>
      <c r="N66">
        <f t="shared" si="4"/>
        <v>130</v>
      </c>
      <c r="O66">
        <f t="shared" si="5"/>
        <v>1.3738588086414173E-4</v>
      </c>
    </row>
    <row r="67" spans="2:15">
      <c r="B67">
        <v>-132</v>
      </c>
      <c r="C67">
        <v>3.7500000000000001E-4</v>
      </c>
      <c r="D67">
        <f t="shared" ref="D67:D130" si="9">ABS(B67)</f>
        <v>132</v>
      </c>
      <c r="E67">
        <f t="shared" si="8"/>
        <v>5.2470245521233586E-4</v>
      </c>
      <c r="G67">
        <v>-132</v>
      </c>
      <c r="H67">
        <v>0</v>
      </c>
      <c r="I67">
        <f t="shared" si="6"/>
        <v>132</v>
      </c>
      <c r="J67">
        <f t="shared" si="7"/>
        <v>0</v>
      </c>
      <c r="L67">
        <v>-132</v>
      </c>
      <c r="M67">
        <v>9.0000000000000006E-5</v>
      </c>
      <c r="N67">
        <f t="shared" ref="N67:N130" si="10">ABS(L67)</f>
        <v>132</v>
      </c>
      <c r="O67">
        <f t="shared" ref="O67:O130" si="11">M67/$A$13*$A$15/2</f>
        <v>1.3153967316779529E-4</v>
      </c>
    </row>
    <row r="68" spans="2:15">
      <c r="B68">
        <v>-134</v>
      </c>
      <c r="C68">
        <v>3.59E-4</v>
      </c>
      <c r="D68">
        <f t="shared" si="9"/>
        <v>134</v>
      </c>
      <c r="E68">
        <f t="shared" si="8"/>
        <v>5.0231515045660955E-4</v>
      </c>
      <c r="G68">
        <v>-134</v>
      </c>
      <c r="H68">
        <v>0</v>
      </c>
      <c r="I68">
        <f t="shared" si="6"/>
        <v>134</v>
      </c>
      <c r="J68">
        <f t="shared" si="7"/>
        <v>0</v>
      </c>
      <c r="L68">
        <v>-134</v>
      </c>
      <c r="M68">
        <v>8.7000000000000001E-5</v>
      </c>
      <c r="N68">
        <f t="shared" si="10"/>
        <v>134</v>
      </c>
      <c r="O68">
        <f t="shared" si="11"/>
        <v>1.2715501739553545E-4</v>
      </c>
    </row>
    <row r="69" spans="2:15">
      <c r="B69">
        <v>-136</v>
      </c>
      <c r="C69">
        <v>3.4499999999999998E-4</v>
      </c>
      <c r="D69">
        <f t="shared" si="9"/>
        <v>136</v>
      </c>
      <c r="E69">
        <f t="shared" si="8"/>
        <v>4.8272625879534903E-4</v>
      </c>
      <c r="G69">
        <v>-136</v>
      </c>
      <c r="H69">
        <v>0</v>
      </c>
      <c r="I69">
        <f t="shared" si="6"/>
        <v>136</v>
      </c>
      <c r="J69">
        <f t="shared" si="7"/>
        <v>0</v>
      </c>
      <c r="L69">
        <v>-136</v>
      </c>
      <c r="M69">
        <v>8.2999999999999998E-5</v>
      </c>
      <c r="N69">
        <f t="shared" si="10"/>
        <v>136</v>
      </c>
      <c r="O69">
        <f t="shared" si="11"/>
        <v>1.2130880969918899E-4</v>
      </c>
    </row>
    <row r="70" spans="2:15">
      <c r="B70">
        <v>-138</v>
      </c>
      <c r="C70">
        <v>3.3100000000000002E-4</v>
      </c>
      <c r="D70">
        <f t="shared" si="9"/>
        <v>138</v>
      </c>
      <c r="E70">
        <f t="shared" si="8"/>
        <v>4.6313736713408845E-4</v>
      </c>
      <c r="G70">
        <v>-138</v>
      </c>
      <c r="H70">
        <v>0</v>
      </c>
      <c r="I70">
        <f t="shared" si="6"/>
        <v>138</v>
      </c>
      <c r="J70">
        <f t="shared" si="7"/>
        <v>0</v>
      </c>
      <c r="L70">
        <v>-138</v>
      </c>
      <c r="M70">
        <v>8.0000000000000007E-5</v>
      </c>
      <c r="N70">
        <f t="shared" si="10"/>
        <v>138</v>
      </c>
      <c r="O70">
        <f t="shared" si="11"/>
        <v>1.1692415392692915E-4</v>
      </c>
    </row>
    <row r="71" spans="2:15">
      <c r="B71">
        <v>-140</v>
      </c>
      <c r="C71">
        <v>3.1799999999999998E-4</v>
      </c>
      <c r="D71">
        <f t="shared" si="9"/>
        <v>140</v>
      </c>
      <c r="E71">
        <f t="shared" si="8"/>
        <v>4.4494768202006082E-4</v>
      </c>
      <c r="G71">
        <v>-140</v>
      </c>
      <c r="H71">
        <v>0</v>
      </c>
      <c r="I71">
        <f t="shared" si="6"/>
        <v>140</v>
      </c>
      <c r="J71">
        <f t="shared" si="7"/>
        <v>0</v>
      </c>
      <c r="L71">
        <v>-140</v>
      </c>
      <c r="M71">
        <v>7.7000000000000001E-5</v>
      </c>
      <c r="N71">
        <f t="shared" si="10"/>
        <v>140</v>
      </c>
      <c r="O71">
        <f t="shared" si="11"/>
        <v>1.125394981546693E-4</v>
      </c>
    </row>
    <row r="72" spans="2:15">
      <c r="B72">
        <v>-142</v>
      </c>
      <c r="C72">
        <v>3.0499999999999999E-4</v>
      </c>
      <c r="D72">
        <f t="shared" si="9"/>
        <v>142</v>
      </c>
      <c r="E72">
        <f t="shared" si="8"/>
        <v>4.2675799690603319E-4</v>
      </c>
      <c r="G72">
        <v>-142</v>
      </c>
      <c r="H72">
        <v>0</v>
      </c>
      <c r="I72">
        <f t="shared" si="6"/>
        <v>142</v>
      </c>
      <c r="J72">
        <f t="shared" si="7"/>
        <v>0</v>
      </c>
      <c r="L72">
        <v>-142</v>
      </c>
      <c r="M72">
        <v>7.3999999999999996E-5</v>
      </c>
      <c r="N72">
        <f t="shared" si="10"/>
        <v>142</v>
      </c>
      <c r="O72">
        <f t="shared" si="11"/>
        <v>1.0815484238240945E-4</v>
      </c>
    </row>
    <row r="73" spans="2:15">
      <c r="B73">
        <v>-144</v>
      </c>
      <c r="C73">
        <v>2.9300000000000002E-4</v>
      </c>
      <c r="D73">
        <f t="shared" si="9"/>
        <v>144</v>
      </c>
      <c r="E73">
        <f t="shared" si="8"/>
        <v>4.0996751833923846E-4</v>
      </c>
      <c r="G73">
        <v>-144</v>
      </c>
      <c r="H73">
        <v>0</v>
      </c>
      <c r="I73">
        <f t="shared" si="6"/>
        <v>144</v>
      </c>
      <c r="J73">
        <f t="shared" si="7"/>
        <v>0</v>
      </c>
      <c r="L73">
        <v>-144</v>
      </c>
      <c r="M73">
        <v>7.1000000000000005E-5</v>
      </c>
      <c r="N73">
        <f t="shared" si="10"/>
        <v>144</v>
      </c>
      <c r="O73">
        <f t="shared" si="11"/>
        <v>1.0377018661014962E-4</v>
      </c>
    </row>
    <row r="74" spans="2:15">
      <c r="B74">
        <v>-146</v>
      </c>
      <c r="C74">
        <v>2.8200000000000002E-4</v>
      </c>
      <c r="D74">
        <f t="shared" si="9"/>
        <v>146</v>
      </c>
      <c r="E74">
        <f t="shared" si="8"/>
        <v>3.9457624631967662E-4</v>
      </c>
      <c r="G74">
        <v>-146</v>
      </c>
      <c r="H74">
        <v>0</v>
      </c>
      <c r="I74">
        <f t="shared" si="6"/>
        <v>146</v>
      </c>
      <c r="J74">
        <f t="shared" si="7"/>
        <v>0</v>
      </c>
      <c r="L74">
        <v>-146</v>
      </c>
      <c r="M74">
        <v>6.8999999999999997E-5</v>
      </c>
      <c r="N74">
        <f t="shared" si="10"/>
        <v>146</v>
      </c>
      <c r="O74">
        <f t="shared" si="11"/>
        <v>1.0084708276197638E-4</v>
      </c>
    </row>
    <row r="75" spans="2:15">
      <c r="B75">
        <v>-148</v>
      </c>
      <c r="C75">
        <v>2.7099999999999997E-4</v>
      </c>
      <c r="D75">
        <f t="shared" si="9"/>
        <v>148</v>
      </c>
      <c r="E75">
        <f t="shared" si="8"/>
        <v>3.7918497430011467E-4</v>
      </c>
      <c r="G75">
        <v>-148</v>
      </c>
      <c r="H75">
        <v>0</v>
      </c>
      <c r="I75">
        <f t="shared" si="6"/>
        <v>148</v>
      </c>
      <c r="J75">
        <f t="shared" si="7"/>
        <v>0</v>
      </c>
      <c r="L75">
        <v>-148</v>
      </c>
      <c r="M75">
        <v>6.6000000000000005E-5</v>
      </c>
      <c r="N75">
        <f t="shared" si="10"/>
        <v>148</v>
      </c>
      <c r="O75">
        <f t="shared" si="11"/>
        <v>9.646242698971656E-5</v>
      </c>
    </row>
    <row r="76" spans="2:15">
      <c r="B76">
        <v>-150</v>
      </c>
      <c r="C76">
        <v>2.61E-4</v>
      </c>
      <c r="D76">
        <f t="shared" si="9"/>
        <v>150</v>
      </c>
      <c r="E76">
        <f t="shared" si="8"/>
        <v>3.6519290882778578E-4</v>
      </c>
      <c r="G76">
        <v>-150</v>
      </c>
      <c r="H76">
        <v>0</v>
      </c>
      <c r="I76">
        <f t="shared" si="6"/>
        <v>150</v>
      </c>
      <c r="J76">
        <f t="shared" si="7"/>
        <v>0</v>
      </c>
      <c r="L76">
        <v>-150</v>
      </c>
      <c r="M76">
        <v>6.3999999999999997E-5</v>
      </c>
      <c r="N76">
        <f t="shared" si="10"/>
        <v>150</v>
      </c>
      <c r="O76">
        <f t="shared" si="11"/>
        <v>9.3539323141543309E-5</v>
      </c>
    </row>
    <row r="77" spans="2:15">
      <c r="B77">
        <v>-152</v>
      </c>
      <c r="C77">
        <v>2.5099999999999998E-4</v>
      </c>
      <c r="D77">
        <f t="shared" si="9"/>
        <v>152</v>
      </c>
      <c r="E77">
        <f t="shared" si="8"/>
        <v>3.5120084335545678E-4</v>
      </c>
      <c r="G77">
        <v>-152</v>
      </c>
      <c r="H77">
        <v>0</v>
      </c>
      <c r="I77">
        <f t="shared" si="6"/>
        <v>152</v>
      </c>
      <c r="J77">
        <f t="shared" si="7"/>
        <v>0</v>
      </c>
      <c r="L77">
        <v>-152</v>
      </c>
      <c r="M77">
        <v>6.0999999999999999E-5</v>
      </c>
      <c r="N77">
        <f t="shared" si="10"/>
        <v>152</v>
      </c>
      <c r="O77">
        <f t="shared" si="11"/>
        <v>8.9154667369283473E-5</v>
      </c>
    </row>
    <row r="78" spans="2:15">
      <c r="B78">
        <v>-154</v>
      </c>
      <c r="C78">
        <v>2.42E-4</v>
      </c>
      <c r="D78">
        <f t="shared" si="9"/>
        <v>154</v>
      </c>
      <c r="E78">
        <f t="shared" si="8"/>
        <v>3.3860798443036079E-4</v>
      </c>
      <c r="G78">
        <v>-154</v>
      </c>
      <c r="H78">
        <v>0</v>
      </c>
      <c r="I78">
        <f t="shared" si="6"/>
        <v>154</v>
      </c>
      <c r="J78">
        <f t="shared" si="7"/>
        <v>0</v>
      </c>
      <c r="L78">
        <v>-154</v>
      </c>
      <c r="M78">
        <v>5.8999999999999998E-5</v>
      </c>
      <c r="N78">
        <f t="shared" si="10"/>
        <v>154</v>
      </c>
      <c r="O78">
        <f t="shared" si="11"/>
        <v>8.6231563521110236E-5</v>
      </c>
    </row>
    <row r="79" spans="2:15">
      <c r="B79">
        <v>-156</v>
      </c>
      <c r="C79">
        <v>2.33E-4</v>
      </c>
      <c r="D79">
        <f t="shared" si="9"/>
        <v>156</v>
      </c>
      <c r="E79">
        <f t="shared" si="8"/>
        <v>3.2601512550526468E-4</v>
      </c>
      <c r="G79">
        <v>-156</v>
      </c>
      <c r="H79">
        <v>0</v>
      </c>
      <c r="I79">
        <f t="shared" si="6"/>
        <v>156</v>
      </c>
      <c r="J79">
        <f t="shared" si="7"/>
        <v>0</v>
      </c>
      <c r="L79">
        <v>-156</v>
      </c>
      <c r="M79">
        <v>5.7000000000000003E-5</v>
      </c>
      <c r="N79">
        <f t="shared" si="10"/>
        <v>156</v>
      </c>
      <c r="O79">
        <f t="shared" si="11"/>
        <v>8.3308459672937026E-5</v>
      </c>
    </row>
    <row r="80" spans="2:15">
      <c r="B80">
        <v>-158</v>
      </c>
      <c r="C80">
        <v>2.24E-4</v>
      </c>
      <c r="D80">
        <f t="shared" si="9"/>
        <v>158</v>
      </c>
      <c r="E80">
        <f t="shared" si="8"/>
        <v>3.1342226658016863E-4</v>
      </c>
      <c r="G80">
        <v>-158</v>
      </c>
      <c r="H80">
        <v>0</v>
      </c>
      <c r="I80">
        <f t="shared" si="6"/>
        <v>158</v>
      </c>
      <c r="J80">
        <f t="shared" si="7"/>
        <v>0</v>
      </c>
      <c r="L80">
        <v>-158</v>
      </c>
      <c r="M80">
        <v>5.5000000000000002E-5</v>
      </c>
      <c r="N80">
        <f t="shared" si="10"/>
        <v>158</v>
      </c>
      <c r="O80">
        <f t="shared" si="11"/>
        <v>8.0385355824763788E-5</v>
      </c>
    </row>
    <row r="81" spans="2:15">
      <c r="B81">
        <v>-160</v>
      </c>
      <c r="C81">
        <v>2.1599999999999999E-4</v>
      </c>
      <c r="D81">
        <f t="shared" si="9"/>
        <v>160</v>
      </c>
      <c r="E81">
        <f t="shared" si="8"/>
        <v>3.0222861420230542E-4</v>
      </c>
      <c r="G81">
        <v>-160</v>
      </c>
      <c r="H81">
        <v>0</v>
      </c>
      <c r="I81">
        <f t="shared" si="6"/>
        <v>160</v>
      </c>
      <c r="J81">
        <f t="shared" si="7"/>
        <v>0</v>
      </c>
      <c r="L81">
        <v>-160</v>
      </c>
      <c r="M81">
        <v>5.3000000000000001E-5</v>
      </c>
      <c r="N81">
        <f t="shared" si="10"/>
        <v>160</v>
      </c>
      <c r="O81">
        <f t="shared" si="11"/>
        <v>7.7462251976590551E-5</v>
      </c>
    </row>
    <row r="82" spans="2:15">
      <c r="B82">
        <v>-162</v>
      </c>
      <c r="C82">
        <v>2.0799999999999999E-4</v>
      </c>
      <c r="D82">
        <f t="shared" si="9"/>
        <v>162</v>
      </c>
      <c r="E82">
        <f t="shared" si="8"/>
        <v>2.9103496182444232E-4</v>
      </c>
      <c r="G82">
        <v>-162</v>
      </c>
      <c r="H82">
        <v>0</v>
      </c>
      <c r="I82">
        <f t="shared" si="6"/>
        <v>162</v>
      </c>
      <c r="J82">
        <f t="shared" si="7"/>
        <v>0</v>
      </c>
      <c r="L82">
        <v>-162</v>
      </c>
      <c r="M82">
        <v>5.1E-5</v>
      </c>
      <c r="N82">
        <f t="shared" si="10"/>
        <v>162</v>
      </c>
      <c r="O82">
        <f t="shared" si="11"/>
        <v>7.4539148128417341E-5</v>
      </c>
    </row>
    <row r="83" spans="2:15">
      <c r="B83">
        <v>-164</v>
      </c>
      <c r="C83">
        <v>2.0100000000000001E-4</v>
      </c>
      <c r="D83">
        <f t="shared" si="9"/>
        <v>164</v>
      </c>
      <c r="E83">
        <f t="shared" si="8"/>
        <v>2.8124051599381201E-4</v>
      </c>
      <c r="G83">
        <v>-164</v>
      </c>
      <c r="H83">
        <v>0</v>
      </c>
      <c r="I83">
        <f t="shared" si="6"/>
        <v>164</v>
      </c>
      <c r="J83">
        <f t="shared" si="7"/>
        <v>0</v>
      </c>
      <c r="L83">
        <v>-164</v>
      </c>
      <c r="M83">
        <v>4.8999999999999998E-5</v>
      </c>
      <c r="N83">
        <f t="shared" si="10"/>
        <v>164</v>
      </c>
      <c r="O83">
        <f t="shared" si="11"/>
        <v>7.161604428024409E-5</v>
      </c>
    </row>
    <row r="84" spans="2:15">
      <c r="B84">
        <v>-166</v>
      </c>
      <c r="C84">
        <v>1.94E-4</v>
      </c>
      <c r="D84">
        <f t="shared" si="9"/>
        <v>166</v>
      </c>
      <c r="E84">
        <f t="shared" si="8"/>
        <v>2.7144607016318175E-4</v>
      </c>
      <c r="G84">
        <v>-166</v>
      </c>
      <c r="H84">
        <v>0</v>
      </c>
      <c r="I84">
        <f t="shared" ref="I84:I147" si="12">ABS(G84)</f>
        <v>166</v>
      </c>
      <c r="J84">
        <f t="shared" ref="J84:J147" si="13">H84/$A$8*$A$10/2</f>
        <v>0</v>
      </c>
      <c r="L84">
        <v>-166</v>
      </c>
      <c r="M84">
        <v>4.8000000000000001E-5</v>
      </c>
      <c r="N84">
        <f t="shared" si="10"/>
        <v>166</v>
      </c>
      <c r="O84">
        <f t="shared" si="11"/>
        <v>7.0154492356157492E-5</v>
      </c>
    </row>
    <row r="85" spans="2:15">
      <c r="B85">
        <v>-168</v>
      </c>
      <c r="C85">
        <v>1.8699999999999999E-4</v>
      </c>
      <c r="D85">
        <f t="shared" si="9"/>
        <v>168</v>
      </c>
      <c r="E85">
        <f t="shared" si="8"/>
        <v>2.6165162433255148E-4</v>
      </c>
      <c r="G85">
        <v>-168</v>
      </c>
      <c r="H85">
        <v>0</v>
      </c>
      <c r="I85">
        <f t="shared" si="12"/>
        <v>168</v>
      </c>
      <c r="J85">
        <f t="shared" si="13"/>
        <v>0</v>
      </c>
      <c r="L85">
        <v>-168</v>
      </c>
      <c r="M85">
        <v>4.6E-5</v>
      </c>
      <c r="N85">
        <f t="shared" si="10"/>
        <v>168</v>
      </c>
      <c r="O85">
        <f t="shared" si="11"/>
        <v>6.7231388507984268E-5</v>
      </c>
    </row>
    <row r="86" spans="2:15">
      <c r="B86">
        <v>-170</v>
      </c>
      <c r="C86">
        <v>1.8000000000000001E-4</v>
      </c>
      <c r="D86">
        <f t="shared" si="9"/>
        <v>170</v>
      </c>
      <c r="E86">
        <f t="shared" si="8"/>
        <v>2.5185717850192122E-4</v>
      </c>
      <c r="G86">
        <v>-170</v>
      </c>
      <c r="H86">
        <v>0</v>
      </c>
      <c r="I86">
        <f t="shared" si="12"/>
        <v>170</v>
      </c>
      <c r="J86">
        <f t="shared" si="13"/>
        <v>0</v>
      </c>
      <c r="L86">
        <v>-170</v>
      </c>
      <c r="M86">
        <v>4.5000000000000003E-5</v>
      </c>
      <c r="N86">
        <f t="shared" si="10"/>
        <v>170</v>
      </c>
      <c r="O86">
        <f t="shared" si="11"/>
        <v>6.5769836583897643E-5</v>
      </c>
    </row>
    <row r="87" spans="2:15">
      <c r="B87">
        <v>-172</v>
      </c>
      <c r="C87">
        <v>1.74E-4</v>
      </c>
      <c r="D87">
        <f t="shared" si="9"/>
        <v>172</v>
      </c>
      <c r="E87">
        <f t="shared" si="8"/>
        <v>2.4346193921852388E-4</v>
      </c>
      <c r="G87">
        <v>-172</v>
      </c>
      <c r="H87">
        <v>0</v>
      </c>
      <c r="I87">
        <f t="shared" si="12"/>
        <v>172</v>
      </c>
      <c r="J87">
        <f t="shared" si="13"/>
        <v>0</v>
      </c>
      <c r="L87">
        <v>-172</v>
      </c>
      <c r="M87">
        <v>4.3000000000000002E-5</v>
      </c>
      <c r="N87">
        <f t="shared" si="10"/>
        <v>172</v>
      </c>
      <c r="O87">
        <f t="shared" si="11"/>
        <v>6.2846732735724419E-5</v>
      </c>
    </row>
    <row r="88" spans="2:15">
      <c r="B88">
        <v>-174</v>
      </c>
      <c r="C88">
        <v>1.6799999999999999E-4</v>
      </c>
      <c r="D88">
        <f t="shared" si="9"/>
        <v>174</v>
      </c>
      <c r="E88">
        <f t="shared" si="8"/>
        <v>2.3506669993512646E-4</v>
      </c>
      <c r="G88">
        <v>-174</v>
      </c>
      <c r="H88">
        <v>0</v>
      </c>
      <c r="I88">
        <f t="shared" si="12"/>
        <v>174</v>
      </c>
      <c r="J88">
        <f t="shared" si="13"/>
        <v>0</v>
      </c>
      <c r="L88">
        <v>-174</v>
      </c>
      <c r="M88">
        <v>4.1999999999999998E-5</v>
      </c>
      <c r="N88">
        <f t="shared" si="10"/>
        <v>174</v>
      </c>
      <c r="O88">
        <f t="shared" si="11"/>
        <v>6.1385180811637793E-5</v>
      </c>
    </row>
    <row r="89" spans="2:15">
      <c r="B89">
        <v>-176</v>
      </c>
      <c r="C89">
        <v>1.63E-4</v>
      </c>
      <c r="D89">
        <f t="shared" si="9"/>
        <v>176</v>
      </c>
      <c r="E89">
        <f t="shared" si="8"/>
        <v>2.2807066719896199E-4</v>
      </c>
      <c r="G89">
        <v>-176</v>
      </c>
      <c r="H89">
        <v>0</v>
      </c>
      <c r="I89">
        <f t="shared" si="12"/>
        <v>176</v>
      </c>
      <c r="J89">
        <f t="shared" si="13"/>
        <v>0</v>
      </c>
      <c r="L89">
        <v>-176</v>
      </c>
      <c r="M89">
        <v>4.0000000000000003E-5</v>
      </c>
      <c r="N89">
        <f t="shared" si="10"/>
        <v>176</v>
      </c>
      <c r="O89">
        <f t="shared" si="11"/>
        <v>5.8462076963464576E-5</v>
      </c>
    </row>
    <row r="90" spans="2:15">
      <c r="B90">
        <v>-178</v>
      </c>
      <c r="C90">
        <v>1.5699999999999999E-4</v>
      </c>
      <c r="D90">
        <f t="shared" si="9"/>
        <v>178</v>
      </c>
      <c r="E90">
        <f t="shared" si="8"/>
        <v>2.1967542791556462E-4</v>
      </c>
      <c r="G90">
        <v>-178</v>
      </c>
      <c r="H90">
        <v>0</v>
      </c>
      <c r="I90">
        <f t="shared" si="12"/>
        <v>178</v>
      </c>
      <c r="J90">
        <f t="shared" si="13"/>
        <v>0</v>
      </c>
      <c r="L90">
        <v>-178</v>
      </c>
      <c r="M90">
        <v>3.8999999999999999E-5</v>
      </c>
      <c r="N90">
        <f t="shared" si="10"/>
        <v>178</v>
      </c>
      <c r="O90">
        <f t="shared" si="11"/>
        <v>5.7000525039377958E-5</v>
      </c>
    </row>
    <row r="91" spans="2:15">
      <c r="B91">
        <v>-180</v>
      </c>
      <c r="C91">
        <v>1.5200000000000001E-4</v>
      </c>
      <c r="D91">
        <f t="shared" si="9"/>
        <v>180</v>
      </c>
      <c r="E91">
        <f t="shared" si="8"/>
        <v>2.1267939517940015E-4</v>
      </c>
      <c r="G91">
        <v>-180</v>
      </c>
      <c r="H91">
        <v>0</v>
      </c>
      <c r="I91">
        <f t="shared" si="12"/>
        <v>180</v>
      </c>
      <c r="J91">
        <f t="shared" si="13"/>
        <v>0</v>
      </c>
      <c r="L91">
        <v>-180</v>
      </c>
      <c r="M91">
        <v>3.8000000000000002E-5</v>
      </c>
      <c r="N91">
        <f t="shared" si="10"/>
        <v>180</v>
      </c>
      <c r="O91">
        <f t="shared" si="11"/>
        <v>5.5538973115291346E-5</v>
      </c>
    </row>
    <row r="92" spans="2:15">
      <c r="B92">
        <v>-182</v>
      </c>
      <c r="C92">
        <v>1.47E-4</v>
      </c>
      <c r="D92">
        <f t="shared" si="9"/>
        <v>182</v>
      </c>
      <c r="E92">
        <f t="shared" si="8"/>
        <v>2.0568336244323565E-4</v>
      </c>
      <c r="G92">
        <v>-182</v>
      </c>
      <c r="H92">
        <v>0</v>
      </c>
      <c r="I92">
        <f t="shared" si="12"/>
        <v>182</v>
      </c>
      <c r="J92">
        <f t="shared" si="13"/>
        <v>0</v>
      </c>
      <c r="L92">
        <v>-182</v>
      </c>
      <c r="M92">
        <v>3.6000000000000001E-5</v>
      </c>
      <c r="N92">
        <f t="shared" si="10"/>
        <v>182</v>
      </c>
      <c r="O92">
        <f t="shared" si="11"/>
        <v>5.2615869267118122E-5</v>
      </c>
    </row>
    <row r="93" spans="2:15">
      <c r="B93">
        <v>-184</v>
      </c>
      <c r="C93">
        <v>1.4200000000000001E-4</v>
      </c>
      <c r="D93">
        <f t="shared" si="9"/>
        <v>184</v>
      </c>
      <c r="E93">
        <f t="shared" si="8"/>
        <v>1.9868732970707121E-4</v>
      </c>
      <c r="G93">
        <v>-184</v>
      </c>
      <c r="H93">
        <v>0</v>
      </c>
      <c r="I93">
        <f t="shared" si="12"/>
        <v>184</v>
      </c>
      <c r="J93">
        <f t="shared" si="13"/>
        <v>0</v>
      </c>
      <c r="L93">
        <v>-184</v>
      </c>
      <c r="M93">
        <v>3.4999999999999997E-5</v>
      </c>
      <c r="N93">
        <f t="shared" si="10"/>
        <v>184</v>
      </c>
      <c r="O93">
        <f t="shared" si="11"/>
        <v>5.1154317343031497E-5</v>
      </c>
    </row>
    <row r="94" spans="2:15">
      <c r="B94">
        <v>-186</v>
      </c>
      <c r="C94">
        <v>1.37E-4</v>
      </c>
      <c r="D94">
        <f t="shared" si="9"/>
        <v>186</v>
      </c>
      <c r="E94">
        <f t="shared" si="8"/>
        <v>1.9169129697090671E-4</v>
      </c>
      <c r="G94">
        <v>-186</v>
      </c>
      <c r="H94">
        <v>0</v>
      </c>
      <c r="I94">
        <f t="shared" si="12"/>
        <v>186</v>
      </c>
      <c r="J94">
        <f t="shared" si="13"/>
        <v>0</v>
      </c>
      <c r="L94">
        <v>-186</v>
      </c>
      <c r="M94">
        <v>3.4E-5</v>
      </c>
      <c r="N94">
        <f t="shared" si="10"/>
        <v>186</v>
      </c>
      <c r="O94">
        <f t="shared" si="11"/>
        <v>4.9692765418944885E-5</v>
      </c>
    </row>
    <row r="95" spans="2:15">
      <c r="B95">
        <v>-188</v>
      </c>
      <c r="C95">
        <v>1.3300000000000001E-4</v>
      </c>
      <c r="D95">
        <f t="shared" si="9"/>
        <v>188</v>
      </c>
      <c r="E95">
        <f t="shared" si="8"/>
        <v>1.8609447078197516E-4</v>
      </c>
      <c r="G95">
        <v>-188</v>
      </c>
      <c r="H95">
        <v>0</v>
      </c>
      <c r="I95">
        <f t="shared" si="12"/>
        <v>188</v>
      </c>
      <c r="J95">
        <f t="shared" si="13"/>
        <v>0</v>
      </c>
      <c r="L95">
        <v>-188</v>
      </c>
      <c r="M95">
        <v>3.3000000000000003E-5</v>
      </c>
      <c r="N95">
        <f t="shared" si="10"/>
        <v>188</v>
      </c>
      <c r="O95">
        <f t="shared" si="11"/>
        <v>4.823121349485828E-5</v>
      </c>
    </row>
    <row r="96" spans="2:15">
      <c r="B96">
        <v>-190</v>
      </c>
      <c r="C96">
        <v>1.2899999999999999E-4</v>
      </c>
      <c r="D96">
        <f t="shared" si="9"/>
        <v>190</v>
      </c>
      <c r="E96">
        <f t="shared" si="8"/>
        <v>1.8049764459304352E-4</v>
      </c>
      <c r="G96">
        <v>-190</v>
      </c>
      <c r="H96">
        <v>0</v>
      </c>
      <c r="I96">
        <f t="shared" si="12"/>
        <v>190</v>
      </c>
      <c r="J96">
        <f t="shared" si="13"/>
        <v>0</v>
      </c>
      <c r="L96">
        <v>-190</v>
      </c>
      <c r="M96">
        <v>3.1999999999999999E-5</v>
      </c>
      <c r="N96">
        <f t="shared" si="10"/>
        <v>190</v>
      </c>
      <c r="O96">
        <f t="shared" si="11"/>
        <v>4.6769661570771654E-5</v>
      </c>
    </row>
    <row r="97" spans="2:15">
      <c r="B97">
        <v>-192</v>
      </c>
      <c r="C97">
        <v>1.25E-4</v>
      </c>
      <c r="D97">
        <f t="shared" si="9"/>
        <v>192</v>
      </c>
      <c r="E97">
        <f t="shared" si="8"/>
        <v>1.7490081840411195E-4</v>
      </c>
      <c r="G97">
        <v>-192</v>
      </c>
      <c r="H97">
        <v>0</v>
      </c>
      <c r="I97">
        <f t="shared" si="12"/>
        <v>192</v>
      </c>
      <c r="J97">
        <f t="shared" si="13"/>
        <v>0</v>
      </c>
      <c r="L97">
        <v>-192</v>
      </c>
      <c r="M97">
        <v>3.1000000000000001E-5</v>
      </c>
      <c r="N97">
        <f t="shared" si="10"/>
        <v>192</v>
      </c>
      <c r="O97">
        <f t="shared" si="11"/>
        <v>4.5308109646685043E-5</v>
      </c>
    </row>
    <row r="98" spans="2:15">
      <c r="B98">
        <v>-194</v>
      </c>
      <c r="C98">
        <v>1.21E-4</v>
      </c>
      <c r="D98">
        <f t="shared" si="9"/>
        <v>194</v>
      </c>
      <c r="E98">
        <f t="shared" si="8"/>
        <v>1.6930399221518039E-4</v>
      </c>
      <c r="G98">
        <v>-194</v>
      </c>
      <c r="H98">
        <v>0</v>
      </c>
      <c r="I98">
        <f t="shared" si="12"/>
        <v>194</v>
      </c>
      <c r="J98">
        <f t="shared" si="13"/>
        <v>0</v>
      </c>
      <c r="L98">
        <v>-194</v>
      </c>
      <c r="M98">
        <v>3.0000000000000001E-5</v>
      </c>
      <c r="N98">
        <f t="shared" si="10"/>
        <v>194</v>
      </c>
      <c r="O98">
        <f t="shared" si="11"/>
        <v>4.3846557722598431E-5</v>
      </c>
    </row>
    <row r="99" spans="2:15">
      <c r="B99">
        <v>-196</v>
      </c>
      <c r="C99">
        <v>1.17E-4</v>
      </c>
      <c r="D99">
        <f t="shared" si="9"/>
        <v>196</v>
      </c>
      <c r="E99">
        <f t="shared" si="8"/>
        <v>1.6370716602624879E-4</v>
      </c>
      <c r="G99">
        <v>-196</v>
      </c>
      <c r="H99">
        <v>0</v>
      </c>
      <c r="I99">
        <f t="shared" si="12"/>
        <v>196</v>
      </c>
      <c r="J99">
        <f t="shared" si="13"/>
        <v>0</v>
      </c>
      <c r="L99">
        <v>-196</v>
      </c>
      <c r="M99">
        <v>2.9E-5</v>
      </c>
      <c r="N99">
        <f t="shared" si="10"/>
        <v>196</v>
      </c>
      <c r="O99">
        <f t="shared" si="11"/>
        <v>4.2385005798511819E-5</v>
      </c>
    </row>
    <row r="100" spans="2:15">
      <c r="B100">
        <v>-198</v>
      </c>
      <c r="C100">
        <v>1.13E-4</v>
      </c>
      <c r="D100">
        <f t="shared" si="9"/>
        <v>198</v>
      </c>
      <c r="E100">
        <f t="shared" si="8"/>
        <v>1.5811033983731721E-4</v>
      </c>
      <c r="G100">
        <v>-198</v>
      </c>
      <c r="H100">
        <v>0</v>
      </c>
      <c r="I100">
        <f t="shared" si="12"/>
        <v>198</v>
      </c>
      <c r="J100">
        <f t="shared" si="13"/>
        <v>0</v>
      </c>
      <c r="L100">
        <v>-198</v>
      </c>
      <c r="M100">
        <v>2.8E-5</v>
      </c>
      <c r="N100">
        <f t="shared" si="10"/>
        <v>198</v>
      </c>
      <c r="O100">
        <f t="shared" si="11"/>
        <v>4.09234538744252E-5</v>
      </c>
    </row>
    <row r="101" spans="2:15">
      <c r="B101">
        <v>-200</v>
      </c>
      <c r="C101">
        <v>1.1E-4</v>
      </c>
      <c r="D101">
        <f t="shared" si="9"/>
        <v>200</v>
      </c>
      <c r="E101">
        <f t="shared" si="8"/>
        <v>1.5391272019561853E-4</v>
      </c>
      <c r="G101">
        <v>-200</v>
      </c>
      <c r="H101">
        <v>0</v>
      </c>
      <c r="I101">
        <f t="shared" si="12"/>
        <v>200</v>
      </c>
      <c r="J101">
        <f t="shared" si="13"/>
        <v>0</v>
      </c>
      <c r="L101">
        <v>-200</v>
      </c>
      <c r="M101">
        <v>2.6999999999999999E-5</v>
      </c>
      <c r="N101">
        <f t="shared" si="10"/>
        <v>200</v>
      </c>
      <c r="O101">
        <f t="shared" si="11"/>
        <v>3.9461901950338588E-5</v>
      </c>
    </row>
    <row r="102" spans="2:15">
      <c r="B102">
        <v>-202</v>
      </c>
      <c r="C102">
        <v>1.06E-4</v>
      </c>
      <c r="D102">
        <f t="shared" si="9"/>
        <v>202</v>
      </c>
      <c r="E102">
        <f t="shared" si="8"/>
        <v>1.4831589400668695E-4</v>
      </c>
      <c r="G102">
        <v>-202</v>
      </c>
      <c r="H102">
        <v>0</v>
      </c>
      <c r="I102">
        <f t="shared" si="12"/>
        <v>202</v>
      </c>
      <c r="J102">
        <f t="shared" si="13"/>
        <v>0</v>
      </c>
      <c r="L102">
        <v>-202</v>
      </c>
      <c r="M102">
        <v>2.6999999999999999E-5</v>
      </c>
      <c r="N102">
        <f t="shared" si="10"/>
        <v>202</v>
      </c>
      <c r="O102">
        <f t="shared" si="11"/>
        <v>3.9461901950338588E-5</v>
      </c>
    </row>
    <row r="103" spans="2:15">
      <c r="B103">
        <v>-204</v>
      </c>
      <c r="C103">
        <v>1.03E-4</v>
      </c>
      <c r="D103">
        <f t="shared" si="9"/>
        <v>204</v>
      </c>
      <c r="E103">
        <f t="shared" si="8"/>
        <v>1.4411827436498824E-4</v>
      </c>
      <c r="G103">
        <v>-204</v>
      </c>
      <c r="H103">
        <v>0</v>
      </c>
      <c r="I103">
        <f t="shared" si="12"/>
        <v>204</v>
      </c>
      <c r="J103">
        <f t="shared" si="13"/>
        <v>0</v>
      </c>
      <c r="L103">
        <v>-204</v>
      </c>
      <c r="M103">
        <v>2.5999999999999998E-5</v>
      </c>
      <c r="N103">
        <f t="shared" si="10"/>
        <v>204</v>
      </c>
      <c r="O103">
        <f t="shared" si="11"/>
        <v>3.800035002625197E-5</v>
      </c>
    </row>
    <row r="104" spans="2:15">
      <c r="B104">
        <v>-206</v>
      </c>
      <c r="C104">
        <v>1E-4</v>
      </c>
      <c r="D104">
        <f t="shared" si="9"/>
        <v>206</v>
      </c>
      <c r="E104">
        <f t="shared" si="8"/>
        <v>1.3992065472328958E-4</v>
      </c>
      <c r="G104">
        <v>-206</v>
      </c>
      <c r="H104">
        <v>0</v>
      </c>
      <c r="I104">
        <f t="shared" si="12"/>
        <v>206</v>
      </c>
      <c r="J104">
        <f t="shared" si="13"/>
        <v>0</v>
      </c>
      <c r="L104">
        <v>-206</v>
      </c>
      <c r="M104">
        <v>2.5000000000000001E-5</v>
      </c>
      <c r="N104">
        <f t="shared" si="10"/>
        <v>206</v>
      </c>
      <c r="O104">
        <f t="shared" si="11"/>
        <v>3.6538798102165358E-5</v>
      </c>
    </row>
    <row r="105" spans="2:15">
      <c r="B105">
        <v>-208</v>
      </c>
      <c r="C105">
        <v>9.7E-5</v>
      </c>
      <c r="D105">
        <f t="shared" si="9"/>
        <v>208</v>
      </c>
      <c r="E105">
        <f t="shared" si="8"/>
        <v>1.3572303508159087E-4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2.4000000000000001E-5</v>
      </c>
      <c r="N105">
        <f t="shared" si="10"/>
        <v>208</v>
      </c>
      <c r="O105">
        <f t="shared" si="11"/>
        <v>3.5077246178078746E-5</v>
      </c>
    </row>
    <row r="106" spans="2:15">
      <c r="B106">
        <v>-210</v>
      </c>
      <c r="C106">
        <v>9.3999999999999994E-5</v>
      </c>
      <c r="D106">
        <f t="shared" si="9"/>
        <v>210</v>
      </c>
      <c r="E106">
        <f t="shared" si="8"/>
        <v>1.3152541543989219E-4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2.4000000000000001E-5</v>
      </c>
      <c r="N106">
        <f t="shared" si="10"/>
        <v>210</v>
      </c>
      <c r="O106">
        <f t="shared" si="11"/>
        <v>3.5077246178078746E-5</v>
      </c>
    </row>
    <row r="107" spans="2:15">
      <c r="B107">
        <v>-212</v>
      </c>
      <c r="C107">
        <v>9.1000000000000003E-5</v>
      </c>
      <c r="D107">
        <f t="shared" si="9"/>
        <v>212</v>
      </c>
      <c r="E107">
        <f t="shared" si="8"/>
        <v>1.2732779579819351E-4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2.3E-5</v>
      </c>
      <c r="N107">
        <f t="shared" si="10"/>
        <v>212</v>
      </c>
      <c r="O107">
        <f t="shared" si="11"/>
        <v>3.3615694253992134E-5</v>
      </c>
    </row>
    <row r="108" spans="2:15">
      <c r="B108">
        <v>-214</v>
      </c>
      <c r="C108">
        <v>8.8999999999999995E-5</v>
      </c>
      <c r="D108">
        <f t="shared" si="9"/>
        <v>214</v>
      </c>
      <c r="E108">
        <f t="shared" si="8"/>
        <v>1.2452938270372772E-4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2.1999999999999999E-5</v>
      </c>
      <c r="N108">
        <f t="shared" si="10"/>
        <v>214</v>
      </c>
      <c r="O108">
        <f t="shared" si="11"/>
        <v>3.2154142329905515E-5</v>
      </c>
    </row>
    <row r="109" spans="2:15">
      <c r="B109">
        <v>-216</v>
      </c>
      <c r="C109">
        <v>8.6000000000000003E-5</v>
      </c>
      <c r="D109">
        <f t="shared" si="9"/>
        <v>216</v>
      </c>
      <c r="E109">
        <f t="shared" si="8"/>
        <v>1.2033176306202902E-4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2.1999999999999999E-5</v>
      </c>
      <c r="N109">
        <f t="shared" si="10"/>
        <v>216</v>
      </c>
      <c r="O109">
        <f t="shared" si="11"/>
        <v>3.2154142329905515E-5</v>
      </c>
    </row>
    <row r="110" spans="2:15">
      <c r="B110">
        <v>-218</v>
      </c>
      <c r="C110">
        <v>8.3999999999999995E-5</v>
      </c>
      <c r="D110">
        <f t="shared" si="9"/>
        <v>218</v>
      </c>
      <c r="E110">
        <f t="shared" si="8"/>
        <v>1.1753334996756323E-4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2.0999999999999999E-5</v>
      </c>
      <c r="N110">
        <f t="shared" si="10"/>
        <v>218</v>
      </c>
      <c r="O110">
        <f t="shared" si="11"/>
        <v>3.0692590405818897E-5</v>
      </c>
    </row>
    <row r="111" spans="2:15">
      <c r="B111">
        <v>-220</v>
      </c>
      <c r="C111">
        <v>8.1000000000000004E-5</v>
      </c>
      <c r="D111">
        <f t="shared" si="9"/>
        <v>220</v>
      </c>
      <c r="E111">
        <f t="shared" si="8"/>
        <v>1.1333573032586455E-4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2.0000000000000002E-5</v>
      </c>
      <c r="N111">
        <f t="shared" si="10"/>
        <v>220</v>
      </c>
      <c r="O111">
        <f t="shared" si="11"/>
        <v>2.9231038481732288E-5</v>
      </c>
    </row>
    <row r="112" spans="2:15">
      <c r="B112">
        <v>-222</v>
      </c>
      <c r="C112">
        <v>7.8999999999999996E-5</v>
      </c>
      <c r="D112">
        <f t="shared" si="9"/>
        <v>222</v>
      </c>
      <c r="E112">
        <f t="shared" si="8"/>
        <v>1.1053731723139874E-4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2.0000000000000002E-5</v>
      </c>
      <c r="N112">
        <f t="shared" si="10"/>
        <v>222</v>
      </c>
      <c r="O112">
        <f t="shared" si="11"/>
        <v>2.9231038481732288E-5</v>
      </c>
    </row>
    <row r="113" spans="2:15">
      <c r="B113">
        <v>-224</v>
      </c>
      <c r="C113">
        <v>7.7000000000000001E-5</v>
      </c>
      <c r="D113">
        <f t="shared" si="9"/>
        <v>224</v>
      </c>
      <c r="E113">
        <f t="shared" si="8"/>
        <v>1.0773890413693297E-4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1.9000000000000001E-5</v>
      </c>
      <c r="N113">
        <f t="shared" si="10"/>
        <v>224</v>
      </c>
      <c r="O113">
        <f t="shared" si="11"/>
        <v>2.7769486557645673E-5</v>
      </c>
    </row>
    <row r="114" spans="2:15">
      <c r="B114">
        <v>-226</v>
      </c>
      <c r="C114">
        <v>7.3999999999999996E-5</v>
      </c>
      <c r="D114">
        <f t="shared" si="9"/>
        <v>226</v>
      </c>
      <c r="E114">
        <f t="shared" si="8"/>
        <v>1.0354128449523429E-4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1.9000000000000001E-5</v>
      </c>
      <c r="N114">
        <f t="shared" si="10"/>
        <v>226</v>
      </c>
      <c r="O114">
        <f t="shared" si="11"/>
        <v>2.7769486557645673E-5</v>
      </c>
    </row>
    <row r="115" spans="2:15">
      <c r="B115">
        <v>-228</v>
      </c>
      <c r="C115">
        <v>7.2000000000000002E-5</v>
      </c>
      <c r="D115">
        <f t="shared" si="9"/>
        <v>228</v>
      </c>
      <c r="E115">
        <f t="shared" si="8"/>
        <v>1.007428714007685E-4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1.8E-5</v>
      </c>
      <c r="N115">
        <f t="shared" si="10"/>
        <v>228</v>
      </c>
      <c r="O115">
        <f t="shared" si="11"/>
        <v>2.6307934633559061E-5</v>
      </c>
    </row>
    <row r="116" spans="2:15">
      <c r="B116">
        <v>-230</v>
      </c>
      <c r="C116">
        <v>6.9999999999999994E-5</v>
      </c>
      <c r="D116">
        <f t="shared" si="9"/>
        <v>230</v>
      </c>
      <c r="E116">
        <f t="shared" si="8"/>
        <v>9.7944458306302681E-5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1.8E-5</v>
      </c>
      <c r="N116">
        <f t="shared" si="10"/>
        <v>230</v>
      </c>
      <c r="O116">
        <f t="shared" si="11"/>
        <v>2.6307934633559061E-5</v>
      </c>
    </row>
    <row r="117" spans="2:15">
      <c r="B117">
        <v>-232</v>
      </c>
      <c r="C117">
        <v>6.7999999999999999E-5</v>
      </c>
      <c r="D117">
        <f t="shared" si="9"/>
        <v>232</v>
      </c>
      <c r="E117">
        <f t="shared" si="8"/>
        <v>9.5146045211836906E-5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1.7E-5</v>
      </c>
      <c r="N117">
        <f t="shared" si="10"/>
        <v>232</v>
      </c>
      <c r="O117">
        <f t="shared" si="11"/>
        <v>2.4846382709472442E-5</v>
      </c>
    </row>
    <row r="118" spans="2:15">
      <c r="B118">
        <v>-234</v>
      </c>
      <c r="C118">
        <v>6.7000000000000002E-5</v>
      </c>
      <c r="D118">
        <f t="shared" si="9"/>
        <v>234</v>
      </c>
      <c r="E118">
        <f t="shared" si="8"/>
        <v>9.3746838664604011E-5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1.7E-5</v>
      </c>
      <c r="N118">
        <f t="shared" si="10"/>
        <v>234</v>
      </c>
      <c r="O118">
        <f t="shared" si="11"/>
        <v>2.4846382709472442E-5</v>
      </c>
    </row>
    <row r="119" spans="2:15">
      <c r="B119">
        <v>-236</v>
      </c>
      <c r="C119">
        <v>6.4999999999999994E-5</v>
      </c>
      <c r="D119">
        <f t="shared" si="9"/>
        <v>236</v>
      </c>
      <c r="E119">
        <f t="shared" si="8"/>
        <v>9.0948425570138209E-5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1.5999999999999999E-5</v>
      </c>
      <c r="N119">
        <f t="shared" si="10"/>
        <v>236</v>
      </c>
      <c r="O119">
        <f t="shared" si="11"/>
        <v>2.3384830785385827E-5</v>
      </c>
    </row>
    <row r="120" spans="2:15">
      <c r="B120">
        <v>-238</v>
      </c>
      <c r="C120">
        <v>6.3E-5</v>
      </c>
      <c r="D120">
        <f t="shared" si="9"/>
        <v>238</v>
      </c>
      <c r="E120">
        <f t="shared" si="8"/>
        <v>8.8150012475672433E-5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1.5999999999999999E-5</v>
      </c>
      <c r="N120">
        <f t="shared" si="10"/>
        <v>238</v>
      </c>
      <c r="O120">
        <f t="shared" si="11"/>
        <v>2.3384830785385827E-5</v>
      </c>
    </row>
    <row r="121" spans="2:15">
      <c r="B121">
        <v>-240</v>
      </c>
      <c r="C121">
        <v>6.0999999999999999E-5</v>
      </c>
      <c r="D121">
        <f t="shared" si="9"/>
        <v>240</v>
      </c>
      <c r="E121">
        <f t="shared" si="8"/>
        <v>8.5351599381206631E-5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1.5E-5</v>
      </c>
      <c r="N121">
        <f t="shared" si="10"/>
        <v>240</v>
      </c>
      <c r="O121">
        <f t="shared" si="11"/>
        <v>2.1923278861299215E-5</v>
      </c>
    </row>
    <row r="122" spans="2:15">
      <c r="B122">
        <v>-242</v>
      </c>
      <c r="C122">
        <v>6.0000000000000002E-5</v>
      </c>
      <c r="D122">
        <f t="shared" si="9"/>
        <v>242</v>
      </c>
      <c r="E122">
        <f t="shared" si="8"/>
        <v>8.3952392833973736E-5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1.5E-5</v>
      </c>
      <c r="N122">
        <f t="shared" si="10"/>
        <v>242</v>
      </c>
      <c r="O122">
        <f t="shared" si="11"/>
        <v>2.1923278861299215E-5</v>
      </c>
    </row>
    <row r="123" spans="2:15">
      <c r="B123">
        <v>-244</v>
      </c>
      <c r="C123">
        <v>5.8E-5</v>
      </c>
      <c r="D123">
        <f t="shared" si="9"/>
        <v>244</v>
      </c>
      <c r="E123">
        <f t="shared" si="8"/>
        <v>8.1153979739507947E-5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1.5E-5</v>
      </c>
      <c r="N123">
        <f t="shared" si="10"/>
        <v>244</v>
      </c>
      <c r="O123">
        <f t="shared" si="11"/>
        <v>2.1923278861299215E-5</v>
      </c>
    </row>
    <row r="124" spans="2:15">
      <c r="B124">
        <v>-246</v>
      </c>
      <c r="C124">
        <v>5.5999999999999999E-5</v>
      </c>
      <c r="D124">
        <f t="shared" si="9"/>
        <v>246</v>
      </c>
      <c r="E124">
        <f t="shared" si="8"/>
        <v>7.8355566645042158E-5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1.4E-5</v>
      </c>
      <c r="N124">
        <f t="shared" si="10"/>
        <v>246</v>
      </c>
      <c r="O124">
        <f t="shared" si="11"/>
        <v>2.04617269372126E-5</v>
      </c>
    </row>
    <row r="125" spans="2:15">
      <c r="B125">
        <v>-248</v>
      </c>
      <c r="C125">
        <v>5.5000000000000002E-5</v>
      </c>
      <c r="D125">
        <f t="shared" si="9"/>
        <v>248</v>
      </c>
      <c r="E125">
        <f t="shared" si="8"/>
        <v>7.6956360097809264E-5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1.4E-5</v>
      </c>
      <c r="N125">
        <f t="shared" si="10"/>
        <v>248</v>
      </c>
      <c r="O125">
        <f t="shared" si="11"/>
        <v>2.04617269372126E-5</v>
      </c>
    </row>
    <row r="126" spans="2:15">
      <c r="B126">
        <v>-250</v>
      </c>
      <c r="C126">
        <v>5.3999999999999998E-5</v>
      </c>
      <c r="D126">
        <f t="shared" si="9"/>
        <v>250</v>
      </c>
      <c r="E126">
        <f t="shared" si="8"/>
        <v>7.5557153550576356E-5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1.4E-5</v>
      </c>
      <c r="N126">
        <f t="shared" si="10"/>
        <v>250</v>
      </c>
      <c r="O126">
        <f t="shared" si="11"/>
        <v>2.04617269372126E-5</v>
      </c>
    </row>
    <row r="127" spans="2:15">
      <c r="B127">
        <v>-252</v>
      </c>
      <c r="C127">
        <v>5.1999999999999997E-5</v>
      </c>
      <c r="D127">
        <f t="shared" si="9"/>
        <v>252</v>
      </c>
      <c r="E127">
        <f t="shared" si="8"/>
        <v>7.2758740456110581E-5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1.2999999999999999E-5</v>
      </c>
      <c r="N127">
        <f t="shared" si="10"/>
        <v>252</v>
      </c>
      <c r="O127">
        <f t="shared" si="11"/>
        <v>1.9000175013125985E-5</v>
      </c>
    </row>
    <row r="128" spans="2:15">
      <c r="B128">
        <v>-254</v>
      </c>
      <c r="C128">
        <v>5.1E-5</v>
      </c>
      <c r="D128">
        <f t="shared" si="9"/>
        <v>254</v>
      </c>
      <c r="E128">
        <f t="shared" si="8"/>
        <v>7.1359533908877673E-5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1.2999999999999999E-5</v>
      </c>
      <c r="N128">
        <f t="shared" si="10"/>
        <v>254</v>
      </c>
      <c r="O128">
        <f t="shared" si="11"/>
        <v>1.9000175013125985E-5</v>
      </c>
    </row>
    <row r="129" spans="2:15">
      <c r="B129">
        <v>-256</v>
      </c>
      <c r="C129">
        <v>5.0000000000000002E-5</v>
      </c>
      <c r="D129">
        <f t="shared" si="9"/>
        <v>256</v>
      </c>
      <c r="E129">
        <f t="shared" si="8"/>
        <v>6.9960327361644792E-5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1.2999999999999999E-5</v>
      </c>
      <c r="N129">
        <f t="shared" si="10"/>
        <v>256</v>
      </c>
      <c r="O129">
        <f t="shared" si="11"/>
        <v>1.9000175013125985E-5</v>
      </c>
    </row>
    <row r="130" spans="2:15">
      <c r="B130">
        <v>-258</v>
      </c>
      <c r="C130">
        <v>4.8000000000000001E-5</v>
      </c>
      <c r="D130">
        <f t="shared" si="9"/>
        <v>258</v>
      </c>
      <c r="E130">
        <f t="shared" ref="E130:E193" si="14">C130/$A$3*$A$5</f>
        <v>6.7161914267178989E-5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1.2E-5</v>
      </c>
      <c r="N130">
        <f t="shared" si="10"/>
        <v>258</v>
      </c>
      <c r="O130">
        <f t="shared" si="11"/>
        <v>1.7538623089039373E-5</v>
      </c>
    </row>
    <row r="131" spans="2:15">
      <c r="B131">
        <v>-260</v>
      </c>
      <c r="C131">
        <v>4.6999999999999997E-5</v>
      </c>
      <c r="D131">
        <f t="shared" ref="D131:D194" si="15">ABS(B131)</f>
        <v>260</v>
      </c>
      <c r="E131">
        <f t="shared" si="14"/>
        <v>6.5762707719946095E-5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1.2E-5</v>
      </c>
      <c r="N131">
        <f t="shared" ref="N131:N194" si="16">ABS(L131)</f>
        <v>260</v>
      </c>
      <c r="O131">
        <f t="shared" ref="O131:O194" si="17">M131/$A$13*$A$15/2</f>
        <v>1.7538623089039373E-5</v>
      </c>
    </row>
    <row r="132" spans="2:15">
      <c r="B132">
        <v>-262</v>
      </c>
      <c r="C132">
        <v>4.6E-5</v>
      </c>
      <c r="D132">
        <f t="shared" si="15"/>
        <v>262</v>
      </c>
      <c r="E132">
        <f t="shared" si="14"/>
        <v>6.43635011727132E-5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1.2E-5</v>
      </c>
      <c r="N132">
        <f t="shared" si="16"/>
        <v>262</v>
      </c>
      <c r="O132">
        <f t="shared" si="17"/>
        <v>1.7538623089039373E-5</v>
      </c>
    </row>
    <row r="133" spans="2:15">
      <c r="B133">
        <v>-264</v>
      </c>
      <c r="C133">
        <v>4.5000000000000003E-5</v>
      </c>
      <c r="D133">
        <f t="shared" si="15"/>
        <v>264</v>
      </c>
      <c r="E133">
        <f t="shared" si="14"/>
        <v>6.2964294625480306E-5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1.1E-5</v>
      </c>
      <c r="N133">
        <f t="shared" si="16"/>
        <v>264</v>
      </c>
      <c r="O133">
        <f t="shared" si="17"/>
        <v>1.6077071164952758E-5</v>
      </c>
    </row>
    <row r="134" spans="2:15">
      <c r="B134">
        <v>-266</v>
      </c>
      <c r="C134">
        <v>4.3999999999999999E-5</v>
      </c>
      <c r="D134">
        <f t="shared" si="15"/>
        <v>266</v>
      </c>
      <c r="E134">
        <f t="shared" si="14"/>
        <v>6.1565088078247411E-5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1.1E-5</v>
      </c>
      <c r="N134">
        <f t="shared" si="16"/>
        <v>266</v>
      </c>
      <c r="O134">
        <f t="shared" si="17"/>
        <v>1.6077071164952758E-5</v>
      </c>
    </row>
    <row r="135" spans="2:15">
      <c r="B135">
        <v>-268</v>
      </c>
      <c r="C135">
        <v>4.3000000000000002E-5</v>
      </c>
      <c r="D135">
        <f t="shared" si="15"/>
        <v>268</v>
      </c>
      <c r="E135">
        <f t="shared" si="14"/>
        <v>6.016588153101451E-5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1.1E-5</v>
      </c>
      <c r="N135">
        <f t="shared" si="16"/>
        <v>268</v>
      </c>
      <c r="O135">
        <f t="shared" si="17"/>
        <v>1.6077071164952758E-5</v>
      </c>
    </row>
    <row r="136" spans="2:15">
      <c r="B136">
        <v>-270</v>
      </c>
      <c r="C136">
        <v>4.1E-5</v>
      </c>
      <c r="D136">
        <f t="shared" si="15"/>
        <v>270</v>
      </c>
      <c r="E136">
        <f t="shared" si="14"/>
        <v>5.7367468436548728E-5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1.1E-5</v>
      </c>
      <c r="N136">
        <f t="shared" si="16"/>
        <v>270</v>
      </c>
      <c r="O136">
        <f t="shared" si="17"/>
        <v>1.6077071164952758E-5</v>
      </c>
    </row>
    <row r="137" spans="2:15">
      <c r="B137">
        <v>-272</v>
      </c>
      <c r="C137">
        <v>4.0000000000000003E-5</v>
      </c>
      <c r="D137">
        <f t="shared" si="15"/>
        <v>272</v>
      </c>
      <c r="E137">
        <f t="shared" si="14"/>
        <v>5.5968261889315826E-5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1.0000000000000001E-5</v>
      </c>
      <c r="N137">
        <f t="shared" si="16"/>
        <v>272</v>
      </c>
      <c r="O137">
        <f t="shared" si="17"/>
        <v>1.4615519240866144E-5</v>
      </c>
    </row>
    <row r="138" spans="2:15">
      <c r="B138">
        <v>-274</v>
      </c>
      <c r="C138">
        <v>3.8999999999999999E-5</v>
      </c>
      <c r="D138">
        <f t="shared" si="15"/>
        <v>274</v>
      </c>
      <c r="E138">
        <f t="shared" si="14"/>
        <v>5.4569055342082932E-5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1.0000000000000001E-5</v>
      </c>
      <c r="N138">
        <f t="shared" si="16"/>
        <v>274</v>
      </c>
      <c r="O138">
        <f t="shared" si="17"/>
        <v>1.4615519240866144E-5</v>
      </c>
    </row>
    <row r="139" spans="2:15">
      <c r="B139">
        <v>-276</v>
      </c>
      <c r="C139">
        <v>3.8999999999999999E-5</v>
      </c>
      <c r="D139">
        <f t="shared" si="15"/>
        <v>276</v>
      </c>
      <c r="E139">
        <f t="shared" si="14"/>
        <v>5.4569055342082932E-5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1.0000000000000001E-5</v>
      </c>
      <c r="N139">
        <f t="shared" si="16"/>
        <v>276</v>
      </c>
      <c r="O139">
        <f t="shared" si="17"/>
        <v>1.4615519240866144E-5</v>
      </c>
    </row>
    <row r="140" spans="2:15">
      <c r="B140">
        <v>-278</v>
      </c>
      <c r="C140">
        <v>3.8000000000000002E-5</v>
      </c>
      <c r="D140">
        <f t="shared" si="15"/>
        <v>278</v>
      </c>
      <c r="E140">
        <f t="shared" si="14"/>
        <v>5.3169848794850038E-5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1.0000000000000001E-5</v>
      </c>
      <c r="N140">
        <f t="shared" si="16"/>
        <v>278</v>
      </c>
      <c r="O140">
        <f t="shared" si="17"/>
        <v>1.4615519240866144E-5</v>
      </c>
    </row>
    <row r="141" spans="2:15">
      <c r="B141">
        <v>-280</v>
      </c>
      <c r="C141">
        <v>3.6999999999999998E-5</v>
      </c>
      <c r="D141">
        <f t="shared" si="15"/>
        <v>280</v>
      </c>
      <c r="E141">
        <f t="shared" si="14"/>
        <v>5.1770642247617143E-5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9.0000000000000002E-6</v>
      </c>
      <c r="N141">
        <f t="shared" si="16"/>
        <v>280</v>
      </c>
      <c r="O141">
        <f t="shared" si="17"/>
        <v>1.3153967316779531E-5</v>
      </c>
    </row>
    <row r="142" spans="2:15">
      <c r="B142">
        <v>-282</v>
      </c>
      <c r="C142">
        <v>3.6000000000000001E-5</v>
      </c>
      <c r="D142">
        <f t="shared" si="15"/>
        <v>282</v>
      </c>
      <c r="E142">
        <f t="shared" si="14"/>
        <v>5.0371435700384249E-5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9.0000000000000002E-6</v>
      </c>
      <c r="N142">
        <f t="shared" si="16"/>
        <v>282</v>
      </c>
      <c r="O142">
        <f t="shared" si="17"/>
        <v>1.3153967316779531E-5</v>
      </c>
    </row>
    <row r="143" spans="2:15">
      <c r="B143">
        <v>-284</v>
      </c>
      <c r="C143">
        <v>3.4999999999999997E-5</v>
      </c>
      <c r="D143">
        <f t="shared" si="15"/>
        <v>284</v>
      </c>
      <c r="E143">
        <f t="shared" si="14"/>
        <v>4.8972229153151341E-5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9.0000000000000002E-6</v>
      </c>
      <c r="N143">
        <f t="shared" si="16"/>
        <v>284</v>
      </c>
      <c r="O143">
        <f t="shared" si="17"/>
        <v>1.3153967316779531E-5</v>
      </c>
    </row>
    <row r="144" spans="2:15">
      <c r="B144">
        <v>-286</v>
      </c>
      <c r="C144">
        <v>3.4E-5</v>
      </c>
      <c r="D144">
        <f t="shared" si="15"/>
        <v>286</v>
      </c>
      <c r="E144">
        <f t="shared" si="14"/>
        <v>4.7573022605918453E-5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9.0000000000000002E-6</v>
      </c>
      <c r="N144">
        <f t="shared" si="16"/>
        <v>286</v>
      </c>
      <c r="O144">
        <f t="shared" si="17"/>
        <v>1.3153967316779531E-5</v>
      </c>
    </row>
    <row r="145" spans="2:15">
      <c r="B145">
        <v>-288</v>
      </c>
      <c r="C145">
        <v>3.3000000000000003E-5</v>
      </c>
      <c r="D145">
        <f t="shared" si="15"/>
        <v>288</v>
      </c>
      <c r="E145">
        <f t="shared" si="14"/>
        <v>4.6173816058685558E-5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7.9999999999999996E-6</v>
      </c>
      <c r="N145">
        <f t="shared" si="16"/>
        <v>288</v>
      </c>
      <c r="O145">
        <f t="shared" si="17"/>
        <v>1.1692415392692914E-5</v>
      </c>
    </row>
    <row r="146" spans="2:15">
      <c r="B146">
        <v>-290</v>
      </c>
      <c r="C146">
        <v>3.3000000000000003E-5</v>
      </c>
      <c r="D146">
        <f t="shared" si="15"/>
        <v>290</v>
      </c>
      <c r="E146">
        <f t="shared" si="14"/>
        <v>4.6173816058685558E-5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7.9999999999999996E-6</v>
      </c>
      <c r="N146">
        <f t="shared" si="16"/>
        <v>290</v>
      </c>
      <c r="O146">
        <f t="shared" si="17"/>
        <v>1.1692415392692914E-5</v>
      </c>
    </row>
    <row r="147" spans="2:15">
      <c r="B147">
        <v>-292</v>
      </c>
      <c r="C147">
        <v>3.1999999999999999E-5</v>
      </c>
      <c r="D147">
        <f t="shared" si="15"/>
        <v>292</v>
      </c>
      <c r="E147">
        <f t="shared" si="14"/>
        <v>4.4774609511452657E-5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7.9999999999999996E-6</v>
      </c>
      <c r="N147">
        <f t="shared" si="16"/>
        <v>292</v>
      </c>
      <c r="O147">
        <f t="shared" si="17"/>
        <v>1.1692415392692914E-5</v>
      </c>
    </row>
    <row r="148" spans="2:15">
      <c r="B148">
        <v>-294</v>
      </c>
      <c r="C148">
        <v>3.1000000000000001E-5</v>
      </c>
      <c r="D148">
        <f t="shared" si="15"/>
        <v>294</v>
      </c>
      <c r="E148">
        <f t="shared" si="14"/>
        <v>4.3375402964219769E-5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7.9999999999999996E-6</v>
      </c>
      <c r="N148">
        <f t="shared" si="16"/>
        <v>294</v>
      </c>
      <c r="O148">
        <f t="shared" si="17"/>
        <v>1.1692415392692914E-5</v>
      </c>
    </row>
    <row r="149" spans="2:15">
      <c r="B149">
        <v>-296</v>
      </c>
      <c r="C149">
        <v>3.0000000000000001E-5</v>
      </c>
      <c r="D149">
        <f t="shared" si="15"/>
        <v>296</v>
      </c>
      <c r="E149">
        <f t="shared" si="14"/>
        <v>4.1976196416986868E-5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7.9999999999999996E-6</v>
      </c>
      <c r="N149">
        <f t="shared" si="16"/>
        <v>296</v>
      </c>
      <c r="O149">
        <f t="shared" si="17"/>
        <v>1.1692415392692914E-5</v>
      </c>
    </row>
    <row r="150" spans="2:15">
      <c r="B150">
        <v>-298</v>
      </c>
      <c r="C150">
        <v>3.0000000000000001E-5</v>
      </c>
      <c r="D150">
        <f t="shared" si="15"/>
        <v>298</v>
      </c>
      <c r="E150">
        <f t="shared" si="14"/>
        <v>4.1976196416986868E-5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7.9999999999999996E-6</v>
      </c>
      <c r="N150">
        <f t="shared" si="16"/>
        <v>298</v>
      </c>
      <c r="O150">
        <f t="shared" si="17"/>
        <v>1.1692415392692914E-5</v>
      </c>
    </row>
    <row r="151" spans="2:15">
      <c r="B151">
        <v>-300</v>
      </c>
      <c r="C151">
        <v>2.9E-5</v>
      </c>
      <c r="D151">
        <f t="shared" si="15"/>
        <v>300</v>
      </c>
      <c r="E151">
        <f t="shared" si="14"/>
        <v>4.0576989869753974E-5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6.9999999999999999E-6</v>
      </c>
      <c r="N151">
        <f t="shared" si="16"/>
        <v>300</v>
      </c>
      <c r="O151">
        <f t="shared" si="17"/>
        <v>1.02308634686063E-5</v>
      </c>
    </row>
    <row r="152" spans="2:15">
      <c r="B152">
        <v>-302</v>
      </c>
      <c r="C152">
        <v>2.8E-5</v>
      </c>
      <c r="D152">
        <f t="shared" si="15"/>
        <v>302</v>
      </c>
      <c r="E152">
        <f t="shared" si="14"/>
        <v>3.9177783322521079E-5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6.9999999999999999E-6</v>
      </c>
      <c r="N152">
        <f t="shared" si="16"/>
        <v>302</v>
      </c>
      <c r="O152">
        <f t="shared" si="17"/>
        <v>1.02308634686063E-5</v>
      </c>
    </row>
    <row r="153" spans="2:15">
      <c r="B153">
        <v>-304</v>
      </c>
      <c r="C153">
        <v>2.8E-5</v>
      </c>
      <c r="D153">
        <f t="shared" si="15"/>
        <v>304</v>
      </c>
      <c r="E153">
        <f t="shared" si="14"/>
        <v>3.9177783322521079E-5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6.9999999999999999E-6</v>
      </c>
      <c r="N153">
        <f t="shared" si="16"/>
        <v>304</v>
      </c>
      <c r="O153">
        <f t="shared" si="17"/>
        <v>1.02308634686063E-5</v>
      </c>
    </row>
    <row r="154" spans="2:15">
      <c r="B154">
        <v>-306</v>
      </c>
      <c r="C154">
        <v>2.6999999999999999E-5</v>
      </c>
      <c r="D154">
        <f t="shared" si="15"/>
        <v>306</v>
      </c>
      <c r="E154">
        <f t="shared" si="14"/>
        <v>3.7778576775288178E-5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6.9999999999999999E-6</v>
      </c>
      <c r="N154">
        <f t="shared" si="16"/>
        <v>306</v>
      </c>
      <c r="O154">
        <f t="shared" si="17"/>
        <v>1.02308634686063E-5</v>
      </c>
    </row>
    <row r="155" spans="2:15">
      <c r="B155">
        <v>-308</v>
      </c>
      <c r="C155">
        <v>2.5999999999999998E-5</v>
      </c>
      <c r="D155">
        <f t="shared" si="15"/>
        <v>308</v>
      </c>
      <c r="E155">
        <f t="shared" si="14"/>
        <v>3.637937022805529E-5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6.9999999999999999E-6</v>
      </c>
      <c r="N155">
        <f t="shared" si="16"/>
        <v>308</v>
      </c>
      <c r="O155">
        <f t="shared" si="17"/>
        <v>1.02308634686063E-5</v>
      </c>
    </row>
    <row r="156" spans="2:15">
      <c r="B156">
        <v>-310</v>
      </c>
      <c r="C156">
        <v>2.5999999999999998E-5</v>
      </c>
      <c r="D156">
        <f t="shared" si="15"/>
        <v>310</v>
      </c>
      <c r="E156">
        <f t="shared" si="14"/>
        <v>3.637937022805529E-5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6.9999999999999999E-6</v>
      </c>
      <c r="N156">
        <f t="shared" si="16"/>
        <v>310</v>
      </c>
      <c r="O156">
        <f t="shared" si="17"/>
        <v>1.02308634686063E-5</v>
      </c>
    </row>
    <row r="157" spans="2:15">
      <c r="B157">
        <v>-312</v>
      </c>
      <c r="C157">
        <v>2.5000000000000001E-5</v>
      </c>
      <c r="D157">
        <f t="shared" si="15"/>
        <v>312</v>
      </c>
      <c r="E157">
        <f t="shared" si="14"/>
        <v>3.4980163680822396E-5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6.0000000000000002E-6</v>
      </c>
      <c r="N157">
        <f t="shared" si="16"/>
        <v>312</v>
      </c>
      <c r="O157">
        <f t="shared" si="17"/>
        <v>8.7693115445196865E-6</v>
      </c>
    </row>
    <row r="158" spans="2:15">
      <c r="B158">
        <v>-314</v>
      </c>
      <c r="C158">
        <v>2.5000000000000001E-5</v>
      </c>
      <c r="D158">
        <f t="shared" si="15"/>
        <v>314</v>
      </c>
      <c r="E158">
        <f t="shared" si="14"/>
        <v>3.4980163680822396E-5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6.0000000000000002E-6</v>
      </c>
      <c r="N158">
        <f t="shared" si="16"/>
        <v>314</v>
      </c>
      <c r="O158">
        <f t="shared" si="17"/>
        <v>8.7693115445196865E-6</v>
      </c>
    </row>
    <row r="159" spans="2:15">
      <c r="B159">
        <v>-316</v>
      </c>
      <c r="C159">
        <v>2.4000000000000001E-5</v>
      </c>
      <c r="D159">
        <f t="shared" si="15"/>
        <v>316</v>
      </c>
      <c r="E159">
        <f t="shared" si="14"/>
        <v>3.3580957133589495E-5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6.0000000000000002E-6</v>
      </c>
      <c r="N159">
        <f t="shared" si="16"/>
        <v>316</v>
      </c>
      <c r="O159">
        <f t="shared" si="17"/>
        <v>8.7693115445196865E-6</v>
      </c>
    </row>
    <row r="160" spans="2:15">
      <c r="B160">
        <v>-318</v>
      </c>
      <c r="C160">
        <v>2.4000000000000001E-5</v>
      </c>
      <c r="D160">
        <f t="shared" si="15"/>
        <v>318</v>
      </c>
      <c r="E160">
        <f t="shared" si="14"/>
        <v>3.3580957133589495E-5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6.0000000000000002E-6</v>
      </c>
      <c r="N160">
        <f t="shared" si="16"/>
        <v>318</v>
      </c>
      <c r="O160">
        <f t="shared" si="17"/>
        <v>8.7693115445196865E-6</v>
      </c>
    </row>
    <row r="161" spans="2:15">
      <c r="B161">
        <v>-320</v>
      </c>
      <c r="C161">
        <v>2.3E-5</v>
      </c>
      <c r="D161">
        <f t="shared" si="15"/>
        <v>320</v>
      </c>
      <c r="E161">
        <f t="shared" si="14"/>
        <v>3.21817505863566E-5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6.0000000000000002E-6</v>
      </c>
      <c r="N161">
        <f t="shared" si="16"/>
        <v>320</v>
      </c>
      <c r="O161">
        <f t="shared" si="17"/>
        <v>8.7693115445196865E-6</v>
      </c>
    </row>
    <row r="162" spans="2:15">
      <c r="B162">
        <v>-322</v>
      </c>
      <c r="C162">
        <v>2.3E-5</v>
      </c>
      <c r="D162">
        <f t="shared" si="15"/>
        <v>322</v>
      </c>
      <c r="E162">
        <f t="shared" si="14"/>
        <v>3.21817505863566E-5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6.0000000000000002E-6</v>
      </c>
      <c r="N162">
        <f t="shared" si="16"/>
        <v>322</v>
      </c>
      <c r="O162">
        <f t="shared" si="17"/>
        <v>8.7693115445196865E-6</v>
      </c>
    </row>
    <row r="163" spans="2:15">
      <c r="B163">
        <v>-324</v>
      </c>
      <c r="C163">
        <v>2.1999999999999999E-5</v>
      </c>
      <c r="D163">
        <f t="shared" si="15"/>
        <v>324</v>
      </c>
      <c r="E163">
        <f t="shared" si="14"/>
        <v>3.0782544039123706E-5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6.0000000000000002E-6</v>
      </c>
      <c r="N163">
        <f t="shared" si="16"/>
        <v>324</v>
      </c>
      <c r="O163">
        <f t="shared" si="17"/>
        <v>8.7693115445196865E-6</v>
      </c>
    </row>
    <row r="164" spans="2:15">
      <c r="B164">
        <v>-326</v>
      </c>
      <c r="C164">
        <v>2.1999999999999999E-5</v>
      </c>
      <c r="D164">
        <f t="shared" si="15"/>
        <v>326</v>
      </c>
      <c r="E164">
        <f t="shared" si="14"/>
        <v>3.0782544039123706E-5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6.0000000000000002E-6</v>
      </c>
      <c r="N164">
        <f t="shared" si="16"/>
        <v>326</v>
      </c>
      <c r="O164">
        <f t="shared" si="17"/>
        <v>8.7693115445196865E-6</v>
      </c>
    </row>
    <row r="165" spans="2:15">
      <c r="B165">
        <v>-328</v>
      </c>
      <c r="C165">
        <v>2.0999999999999999E-5</v>
      </c>
      <c r="D165">
        <f t="shared" si="15"/>
        <v>328</v>
      </c>
      <c r="E165">
        <f t="shared" si="14"/>
        <v>2.9383337491890808E-5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5.0000000000000004E-6</v>
      </c>
      <c r="N165">
        <f t="shared" si="16"/>
        <v>328</v>
      </c>
      <c r="O165">
        <f t="shared" si="17"/>
        <v>7.3077596204330721E-6</v>
      </c>
    </row>
    <row r="166" spans="2:15">
      <c r="B166">
        <v>-330</v>
      </c>
      <c r="C166">
        <v>2.0999999999999999E-5</v>
      </c>
      <c r="D166">
        <f t="shared" si="15"/>
        <v>330</v>
      </c>
      <c r="E166">
        <f t="shared" si="14"/>
        <v>2.9383337491890808E-5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5.0000000000000004E-6</v>
      </c>
      <c r="N166">
        <f t="shared" si="16"/>
        <v>330</v>
      </c>
      <c r="O166">
        <f t="shared" si="17"/>
        <v>7.3077596204330721E-6</v>
      </c>
    </row>
    <row r="167" spans="2:15">
      <c r="B167">
        <v>-332</v>
      </c>
      <c r="C167">
        <v>2.0000000000000002E-5</v>
      </c>
      <c r="D167">
        <f t="shared" si="15"/>
        <v>332</v>
      </c>
      <c r="E167">
        <f t="shared" si="14"/>
        <v>2.7984130944657913E-5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5.0000000000000004E-6</v>
      </c>
      <c r="N167">
        <f t="shared" si="16"/>
        <v>332</v>
      </c>
      <c r="O167">
        <f t="shared" si="17"/>
        <v>7.3077596204330721E-6</v>
      </c>
    </row>
    <row r="168" spans="2:15">
      <c r="B168">
        <v>-334</v>
      </c>
      <c r="C168">
        <v>2.0000000000000002E-5</v>
      </c>
      <c r="D168">
        <f t="shared" si="15"/>
        <v>334</v>
      </c>
      <c r="E168">
        <f t="shared" si="14"/>
        <v>2.7984130944657913E-5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5.0000000000000004E-6</v>
      </c>
      <c r="N168">
        <f t="shared" si="16"/>
        <v>334</v>
      </c>
      <c r="O168">
        <f t="shared" si="17"/>
        <v>7.3077596204330721E-6</v>
      </c>
    </row>
    <row r="169" spans="2:15">
      <c r="B169">
        <v>-336</v>
      </c>
      <c r="C169">
        <v>2.0000000000000002E-5</v>
      </c>
      <c r="D169">
        <f t="shared" si="15"/>
        <v>336</v>
      </c>
      <c r="E169">
        <f t="shared" si="14"/>
        <v>2.7984130944657913E-5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5.0000000000000004E-6</v>
      </c>
      <c r="N169">
        <f t="shared" si="16"/>
        <v>336</v>
      </c>
      <c r="O169">
        <f t="shared" si="17"/>
        <v>7.3077596204330721E-6</v>
      </c>
    </row>
    <row r="170" spans="2:15">
      <c r="B170">
        <v>-338</v>
      </c>
      <c r="C170">
        <v>1.9000000000000001E-5</v>
      </c>
      <c r="D170">
        <f t="shared" si="15"/>
        <v>338</v>
      </c>
      <c r="E170">
        <f t="shared" si="14"/>
        <v>2.6584924397425019E-5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5.0000000000000004E-6</v>
      </c>
      <c r="N170">
        <f t="shared" si="16"/>
        <v>338</v>
      </c>
      <c r="O170">
        <f t="shared" si="17"/>
        <v>7.3077596204330721E-6</v>
      </c>
    </row>
    <row r="171" spans="2:15">
      <c r="B171">
        <v>-340</v>
      </c>
      <c r="C171">
        <v>1.9000000000000001E-5</v>
      </c>
      <c r="D171">
        <f t="shared" si="15"/>
        <v>340</v>
      </c>
      <c r="E171">
        <f t="shared" si="14"/>
        <v>2.6584924397425019E-5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5.0000000000000004E-6</v>
      </c>
      <c r="N171">
        <f t="shared" si="16"/>
        <v>340</v>
      </c>
      <c r="O171">
        <f t="shared" si="17"/>
        <v>7.3077596204330721E-6</v>
      </c>
    </row>
    <row r="172" spans="2:15">
      <c r="B172">
        <v>-342</v>
      </c>
      <c r="C172">
        <v>1.8E-5</v>
      </c>
      <c r="D172">
        <f t="shared" si="15"/>
        <v>342</v>
      </c>
      <c r="E172">
        <f t="shared" si="14"/>
        <v>2.5185717850192124E-5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5.0000000000000004E-6</v>
      </c>
      <c r="N172">
        <f t="shared" si="16"/>
        <v>342</v>
      </c>
      <c r="O172">
        <f t="shared" si="17"/>
        <v>7.3077596204330721E-6</v>
      </c>
    </row>
    <row r="173" spans="2:15">
      <c r="B173">
        <v>-344</v>
      </c>
      <c r="C173">
        <v>1.8E-5</v>
      </c>
      <c r="D173">
        <f t="shared" si="15"/>
        <v>344</v>
      </c>
      <c r="E173">
        <f t="shared" si="14"/>
        <v>2.5185717850192124E-5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5.0000000000000004E-6</v>
      </c>
      <c r="N173">
        <f t="shared" si="16"/>
        <v>344</v>
      </c>
      <c r="O173">
        <f t="shared" si="17"/>
        <v>7.3077596204330721E-6</v>
      </c>
    </row>
    <row r="174" spans="2:15">
      <c r="B174">
        <v>-346</v>
      </c>
      <c r="C174">
        <v>1.8E-5</v>
      </c>
      <c r="D174">
        <f t="shared" si="15"/>
        <v>346</v>
      </c>
      <c r="E174">
        <f t="shared" si="14"/>
        <v>2.5185717850192124E-5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3.9999999999999998E-6</v>
      </c>
      <c r="N174">
        <f t="shared" si="16"/>
        <v>346</v>
      </c>
      <c r="O174">
        <f t="shared" si="17"/>
        <v>5.8462076963464568E-6</v>
      </c>
    </row>
    <row r="175" spans="2:15">
      <c r="B175">
        <v>-348</v>
      </c>
      <c r="C175">
        <v>1.7E-5</v>
      </c>
      <c r="D175">
        <f t="shared" si="15"/>
        <v>348</v>
      </c>
      <c r="E175">
        <f t="shared" si="14"/>
        <v>2.3786511302959226E-5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3.9999999999999998E-6</v>
      </c>
      <c r="N175">
        <f t="shared" si="16"/>
        <v>348</v>
      </c>
      <c r="O175">
        <f t="shared" si="17"/>
        <v>5.8462076963464568E-6</v>
      </c>
    </row>
    <row r="176" spans="2:15">
      <c r="B176">
        <v>-350</v>
      </c>
      <c r="C176">
        <v>1.7E-5</v>
      </c>
      <c r="D176">
        <f t="shared" si="15"/>
        <v>350</v>
      </c>
      <c r="E176">
        <f t="shared" si="14"/>
        <v>2.3786511302959226E-5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3.9999999999999998E-6</v>
      </c>
      <c r="N176">
        <f t="shared" si="16"/>
        <v>350</v>
      </c>
      <c r="O176">
        <f t="shared" si="17"/>
        <v>5.8462076963464568E-6</v>
      </c>
    </row>
    <row r="177" spans="2:15">
      <c r="B177">
        <v>-352</v>
      </c>
      <c r="C177">
        <v>1.7E-5</v>
      </c>
      <c r="D177">
        <f t="shared" si="15"/>
        <v>352</v>
      </c>
      <c r="E177">
        <f t="shared" si="14"/>
        <v>2.3786511302959226E-5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3.9999999999999998E-6</v>
      </c>
      <c r="N177">
        <f t="shared" si="16"/>
        <v>352</v>
      </c>
      <c r="O177">
        <f t="shared" si="17"/>
        <v>5.8462076963464568E-6</v>
      </c>
    </row>
    <row r="178" spans="2:15">
      <c r="B178">
        <v>-354</v>
      </c>
      <c r="C178">
        <v>1.5999999999999999E-5</v>
      </c>
      <c r="D178">
        <f t="shared" si="15"/>
        <v>354</v>
      </c>
      <c r="E178">
        <f t="shared" si="14"/>
        <v>2.2387304755726329E-5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3.9999999999999998E-6</v>
      </c>
      <c r="N178">
        <f t="shared" si="16"/>
        <v>354</v>
      </c>
      <c r="O178">
        <f t="shared" si="17"/>
        <v>5.8462076963464568E-6</v>
      </c>
    </row>
    <row r="179" spans="2:15">
      <c r="B179">
        <v>-356</v>
      </c>
      <c r="C179">
        <v>1.5999999999999999E-5</v>
      </c>
      <c r="D179">
        <f t="shared" si="15"/>
        <v>356</v>
      </c>
      <c r="E179">
        <f t="shared" si="14"/>
        <v>2.2387304755726329E-5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3.9999999999999998E-6</v>
      </c>
      <c r="N179">
        <f t="shared" si="16"/>
        <v>356</v>
      </c>
      <c r="O179">
        <f t="shared" si="17"/>
        <v>5.8462076963464568E-6</v>
      </c>
    </row>
    <row r="180" spans="2:15">
      <c r="B180">
        <v>-358</v>
      </c>
      <c r="C180">
        <v>1.5999999999999999E-5</v>
      </c>
      <c r="D180">
        <f t="shared" si="15"/>
        <v>358</v>
      </c>
      <c r="E180">
        <f t="shared" si="14"/>
        <v>2.2387304755726329E-5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3.9999999999999998E-6</v>
      </c>
      <c r="N180">
        <f t="shared" si="16"/>
        <v>358</v>
      </c>
      <c r="O180">
        <f t="shared" si="17"/>
        <v>5.8462076963464568E-6</v>
      </c>
    </row>
    <row r="181" spans="2:15">
      <c r="B181">
        <v>-360</v>
      </c>
      <c r="C181">
        <v>1.5E-5</v>
      </c>
      <c r="D181">
        <f t="shared" si="15"/>
        <v>360</v>
      </c>
      <c r="E181">
        <f t="shared" si="14"/>
        <v>2.0988098208493434E-5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3.9999999999999998E-6</v>
      </c>
      <c r="N181">
        <f t="shared" si="16"/>
        <v>360</v>
      </c>
      <c r="O181">
        <f t="shared" si="17"/>
        <v>5.8462076963464568E-6</v>
      </c>
    </row>
    <row r="182" spans="2:15">
      <c r="B182">
        <v>-362</v>
      </c>
      <c r="C182">
        <v>1.5E-5</v>
      </c>
      <c r="D182">
        <f t="shared" si="15"/>
        <v>362</v>
      </c>
      <c r="E182">
        <f t="shared" si="14"/>
        <v>2.0988098208493434E-5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3.9999999999999998E-6</v>
      </c>
      <c r="N182">
        <f t="shared" si="16"/>
        <v>362</v>
      </c>
      <c r="O182">
        <f t="shared" si="17"/>
        <v>5.8462076963464568E-6</v>
      </c>
    </row>
    <row r="183" spans="2:15">
      <c r="B183">
        <v>-364</v>
      </c>
      <c r="C183">
        <v>1.5E-5</v>
      </c>
      <c r="D183">
        <f t="shared" si="15"/>
        <v>364</v>
      </c>
      <c r="E183">
        <f t="shared" si="14"/>
        <v>2.0988098208493434E-5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3.9999999999999998E-6</v>
      </c>
      <c r="N183">
        <f t="shared" si="16"/>
        <v>364</v>
      </c>
      <c r="O183">
        <f t="shared" si="17"/>
        <v>5.8462076963464568E-6</v>
      </c>
    </row>
    <row r="184" spans="2:15">
      <c r="B184">
        <v>-366</v>
      </c>
      <c r="C184">
        <v>1.4E-5</v>
      </c>
      <c r="D184">
        <f t="shared" si="15"/>
        <v>366</v>
      </c>
      <c r="E184">
        <f t="shared" si="14"/>
        <v>1.958889166126054E-5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3.9999999999999998E-6</v>
      </c>
      <c r="N184">
        <f t="shared" si="16"/>
        <v>366</v>
      </c>
      <c r="O184">
        <f t="shared" si="17"/>
        <v>5.8462076963464568E-6</v>
      </c>
    </row>
    <row r="185" spans="2:15">
      <c r="B185">
        <v>-368</v>
      </c>
      <c r="C185">
        <v>1.4E-5</v>
      </c>
      <c r="D185">
        <f t="shared" si="15"/>
        <v>368</v>
      </c>
      <c r="E185">
        <f t="shared" si="14"/>
        <v>1.958889166126054E-5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3.9999999999999998E-6</v>
      </c>
      <c r="N185">
        <f t="shared" si="16"/>
        <v>368</v>
      </c>
      <c r="O185">
        <f t="shared" si="17"/>
        <v>5.8462076963464568E-6</v>
      </c>
    </row>
    <row r="186" spans="2:15">
      <c r="B186">
        <v>-370</v>
      </c>
      <c r="C186">
        <v>1.4E-5</v>
      </c>
      <c r="D186">
        <f t="shared" si="15"/>
        <v>370</v>
      </c>
      <c r="E186">
        <f t="shared" si="14"/>
        <v>1.958889166126054E-5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3.9999999999999998E-6</v>
      </c>
      <c r="N186">
        <f t="shared" si="16"/>
        <v>370</v>
      </c>
      <c r="O186">
        <f t="shared" si="17"/>
        <v>5.8462076963464568E-6</v>
      </c>
    </row>
    <row r="187" spans="2:15">
      <c r="B187">
        <v>-372</v>
      </c>
      <c r="C187">
        <v>1.4E-5</v>
      </c>
      <c r="D187">
        <f t="shared" si="15"/>
        <v>372</v>
      </c>
      <c r="E187">
        <f t="shared" si="14"/>
        <v>1.958889166126054E-5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3.0000000000000001E-6</v>
      </c>
      <c r="N187">
        <f t="shared" si="16"/>
        <v>372</v>
      </c>
      <c r="O187">
        <f t="shared" si="17"/>
        <v>4.3846557722598432E-6</v>
      </c>
    </row>
    <row r="188" spans="2:15">
      <c r="B188">
        <v>-374</v>
      </c>
      <c r="C188">
        <v>1.2999999999999999E-5</v>
      </c>
      <c r="D188">
        <f t="shared" si="15"/>
        <v>374</v>
      </c>
      <c r="E188">
        <f t="shared" si="14"/>
        <v>1.8189685114027645E-5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3.0000000000000001E-6</v>
      </c>
      <c r="N188">
        <f t="shared" si="16"/>
        <v>374</v>
      </c>
      <c r="O188">
        <f t="shared" si="17"/>
        <v>4.3846557722598432E-6</v>
      </c>
    </row>
    <row r="189" spans="2:15">
      <c r="B189">
        <v>-376</v>
      </c>
      <c r="C189">
        <v>1.2999999999999999E-5</v>
      </c>
      <c r="D189">
        <f t="shared" si="15"/>
        <v>376</v>
      </c>
      <c r="E189">
        <f t="shared" si="14"/>
        <v>1.8189685114027645E-5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3.0000000000000001E-6</v>
      </c>
      <c r="N189">
        <f t="shared" si="16"/>
        <v>376</v>
      </c>
      <c r="O189">
        <f t="shared" si="17"/>
        <v>4.3846557722598432E-6</v>
      </c>
    </row>
    <row r="190" spans="2:15">
      <c r="B190">
        <v>-378</v>
      </c>
      <c r="C190">
        <v>1.2999999999999999E-5</v>
      </c>
      <c r="D190">
        <f t="shared" si="15"/>
        <v>378</v>
      </c>
      <c r="E190">
        <f t="shared" si="14"/>
        <v>1.8189685114027645E-5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3.0000000000000001E-6</v>
      </c>
      <c r="N190">
        <f t="shared" si="16"/>
        <v>378</v>
      </c>
      <c r="O190">
        <f t="shared" si="17"/>
        <v>4.3846557722598432E-6</v>
      </c>
    </row>
    <row r="191" spans="2:15">
      <c r="B191">
        <v>-380</v>
      </c>
      <c r="C191">
        <v>1.2E-5</v>
      </c>
      <c r="D191">
        <f t="shared" si="15"/>
        <v>380</v>
      </c>
      <c r="E191">
        <f t="shared" si="14"/>
        <v>1.6790478566794747E-5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3.0000000000000001E-6</v>
      </c>
      <c r="N191">
        <f t="shared" si="16"/>
        <v>380</v>
      </c>
      <c r="O191">
        <f t="shared" si="17"/>
        <v>4.3846557722598432E-6</v>
      </c>
    </row>
    <row r="192" spans="2:15">
      <c r="B192">
        <v>-382</v>
      </c>
      <c r="C192">
        <v>1.2E-5</v>
      </c>
      <c r="D192">
        <f t="shared" si="15"/>
        <v>382</v>
      </c>
      <c r="E192">
        <f t="shared" si="14"/>
        <v>1.6790478566794747E-5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3.0000000000000001E-6</v>
      </c>
      <c r="N192">
        <f t="shared" si="16"/>
        <v>382</v>
      </c>
      <c r="O192">
        <f t="shared" si="17"/>
        <v>4.3846557722598432E-6</v>
      </c>
    </row>
    <row r="193" spans="2:15">
      <c r="B193">
        <v>-384</v>
      </c>
      <c r="C193">
        <v>1.2E-5</v>
      </c>
      <c r="D193">
        <f t="shared" si="15"/>
        <v>384</v>
      </c>
      <c r="E193">
        <f t="shared" si="14"/>
        <v>1.6790478566794747E-5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3.0000000000000001E-6</v>
      </c>
      <c r="N193">
        <f t="shared" si="16"/>
        <v>384</v>
      </c>
      <c r="O193">
        <f t="shared" si="17"/>
        <v>4.3846557722598432E-6</v>
      </c>
    </row>
    <row r="194" spans="2:15">
      <c r="B194">
        <v>-386</v>
      </c>
      <c r="C194">
        <v>1.2E-5</v>
      </c>
      <c r="D194">
        <f t="shared" si="15"/>
        <v>386</v>
      </c>
      <c r="E194">
        <f t="shared" ref="E194:E257" si="20">C194/$A$3*$A$5</f>
        <v>1.6790478566794747E-5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3.0000000000000001E-6</v>
      </c>
      <c r="N194">
        <f t="shared" si="16"/>
        <v>386</v>
      </c>
      <c r="O194">
        <f t="shared" si="17"/>
        <v>4.3846557722598432E-6</v>
      </c>
    </row>
    <row r="195" spans="2:15">
      <c r="B195">
        <v>-388</v>
      </c>
      <c r="C195">
        <v>1.2E-5</v>
      </c>
      <c r="D195">
        <f t="shared" ref="D195:D258" si="21">ABS(B195)</f>
        <v>388</v>
      </c>
      <c r="E195">
        <f t="shared" si="20"/>
        <v>1.6790478566794747E-5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3.0000000000000001E-6</v>
      </c>
      <c r="N195">
        <f t="shared" ref="N195:N258" si="22">ABS(L195)</f>
        <v>388</v>
      </c>
      <c r="O195">
        <f t="shared" ref="O195:O258" si="23">M195/$A$13*$A$15/2</f>
        <v>4.3846557722598432E-6</v>
      </c>
    </row>
    <row r="196" spans="2:15">
      <c r="B196">
        <v>-390</v>
      </c>
      <c r="C196">
        <v>1.1E-5</v>
      </c>
      <c r="D196">
        <f t="shared" si="21"/>
        <v>390</v>
      </c>
      <c r="E196">
        <f t="shared" si="20"/>
        <v>1.5391272019561853E-5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3.0000000000000001E-6</v>
      </c>
      <c r="N196">
        <f t="shared" si="22"/>
        <v>390</v>
      </c>
      <c r="O196">
        <f t="shared" si="23"/>
        <v>4.3846557722598432E-6</v>
      </c>
    </row>
    <row r="197" spans="2:15">
      <c r="B197">
        <v>-392</v>
      </c>
      <c r="C197">
        <v>1.1E-5</v>
      </c>
      <c r="D197">
        <f t="shared" si="21"/>
        <v>392</v>
      </c>
      <c r="E197">
        <f t="shared" si="20"/>
        <v>1.5391272019561853E-5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3.0000000000000001E-6</v>
      </c>
      <c r="N197">
        <f t="shared" si="22"/>
        <v>392</v>
      </c>
      <c r="O197">
        <f t="shared" si="23"/>
        <v>4.3846557722598432E-6</v>
      </c>
    </row>
    <row r="198" spans="2:15">
      <c r="B198">
        <v>-394</v>
      </c>
      <c r="C198">
        <v>1.1E-5</v>
      </c>
      <c r="D198">
        <f t="shared" si="21"/>
        <v>394</v>
      </c>
      <c r="E198">
        <f t="shared" si="20"/>
        <v>1.5391272019561853E-5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3.0000000000000001E-6</v>
      </c>
      <c r="N198">
        <f t="shared" si="22"/>
        <v>394</v>
      </c>
      <c r="O198">
        <f t="shared" si="23"/>
        <v>4.3846557722598432E-6</v>
      </c>
    </row>
    <row r="199" spans="2:15">
      <c r="B199">
        <v>-396</v>
      </c>
      <c r="C199">
        <v>1.1E-5</v>
      </c>
      <c r="D199">
        <f t="shared" si="21"/>
        <v>396</v>
      </c>
      <c r="E199">
        <f t="shared" si="20"/>
        <v>1.5391272019561853E-5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3.0000000000000001E-6</v>
      </c>
      <c r="N199">
        <f t="shared" si="22"/>
        <v>396</v>
      </c>
      <c r="O199">
        <f t="shared" si="23"/>
        <v>4.3846557722598432E-6</v>
      </c>
    </row>
    <row r="200" spans="2:15">
      <c r="B200">
        <v>-398</v>
      </c>
      <c r="C200">
        <v>1.1E-5</v>
      </c>
      <c r="D200">
        <f t="shared" si="21"/>
        <v>398</v>
      </c>
      <c r="E200">
        <f t="shared" si="20"/>
        <v>1.5391272019561853E-5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3.0000000000000001E-6</v>
      </c>
      <c r="N200">
        <f t="shared" si="22"/>
        <v>398</v>
      </c>
      <c r="O200">
        <f t="shared" si="23"/>
        <v>4.3846557722598432E-6</v>
      </c>
    </row>
    <row r="201" spans="2:15">
      <c r="B201">
        <v>-400</v>
      </c>
      <c r="C201">
        <v>1.0000000000000001E-5</v>
      </c>
      <c r="D201">
        <f t="shared" si="21"/>
        <v>400</v>
      </c>
      <c r="E201">
        <f t="shared" si="20"/>
        <v>1.3992065472328957E-5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3.0000000000000001E-6</v>
      </c>
      <c r="N201">
        <f t="shared" si="22"/>
        <v>400</v>
      </c>
      <c r="O201">
        <f t="shared" si="23"/>
        <v>4.3846557722598432E-6</v>
      </c>
    </row>
    <row r="202" spans="2:15">
      <c r="B202">
        <v>-402</v>
      </c>
      <c r="C202">
        <v>1.0000000000000001E-5</v>
      </c>
      <c r="D202">
        <f t="shared" si="21"/>
        <v>402</v>
      </c>
      <c r="E202">
        <f t="shared" si="20"/>
        <v>1.3992065472328957E-5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3.0000000000000001E-6</v>
      </c>
      <c r="N202">
        <f t="shared" si="22"/>
        <v>402</v>
      </c>
      <c r="O202">
        <f t="shared" si="23"/>
        <v>4.3846557722598432E-6</v>
      </c>
    </row>
    <row r="203" spans="2:15">
      <c r="B203">
        <v>-404</v>
      </c>
      <c r="C203">
        <v>1.0000000000000001E-5</v>
      </c>
      <c r="D203">
        <f t="shared" si="21"/>
        <v>404</v>
      </c>
      <c r="E203">
        <f t="shared" si="20"/>
        <v>1.3992065472328957E-5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3.0000000000000001E-6</v>
      </c>
      <c r="N203">
        <f t="shared" si="22"/>
        <v>404</v>
      </c>
      <c r="O203">
        <f t="shared" si="23"/>
        <v>4.3846557722598432E-6</v>
      </c>
    </row>
    <row r="204" spans="2:15">
      <c r="B204">
        <v>-406</v>
      </c>
      <c r="C204">
        <v>1.0000000000000001E-5</v>
      </c>
      <c r="D204">
        <f t="shared" si="21"/>
        <v>406</v>
      </c>
      <c r="E204">
        <f t="shared" si="20"/>
        <v>1.3992065472328957E-5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1.9999999999999999E-6</v>
      </c>
      <c r="N204">
        <f t="shared" si="22"/>
        <v>406</v>
      </c>
      <c r="O204">
        <f t="shared" si="23"/>
        <v>2.9231038481732284E-6</v>
      </c>
    </row>
    <row r="205" spans="2:15">
      <c r="B205">
        <v>-408</v>
      </c>
      <c r="C205">
        <v>1.0000000000000001E-5</v>
      </c>
      <c r="D205">
        <f t="shared" si="21"/>
        <v>408</v>
      </c>
      <c r="E205">
        <f t="shared" si="20"/>
        <v>1.3992065472328957E-5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1.9999999999999999E-6</v>
      </c>
      <c r="N205">
        <f t="shared" si="22"/>
        <v>408</v>
      </c>
      <c r="O205">
        <f t="shared" si="23"/>
        <v>2.9231038481732284E-6</v>
      </c>
    </row>
    <row r="206" spans="2:15">
      <c r="B206">
        <v>-410</v>
      </c>
      <c r="C206">
        <v>9.0000000000000002E-6</v>
      </c>
      <c r="D206">
        <f t="shared" si="21"/>
        <v>410</v>
      </c>
      <c r="E206">
        <f t="shared" si="20"/>
        <v>1.2592858925096062E-5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1.9999999999999999E-6</v>
      </c>
      <c r="N206">
        <f t="shared" si="22"/>
        <v>410</v>
      </c>
      <c r="O206">
        <f t="shared" si="23"/>
        <v>2.9231038481732284E-6</v>
      </c>
    </row>
    <row r="207" spans="2:15">
      <c r="B207">
        <v>-412</v>
      </c>
      <c r="C207">
        <v>9.0000000000000002E-6</v>
      </c>
      <c r="D207">
        <f t="shared" si="21"/>
        <v>412</v>
      </c>
      <c r="E207">
        <f t="shared" si="20"/>
        <v>1.2592858925096062E-5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1.9999999999999999E-6</v>
      </c>
      <c r="N207">
        <f t="shared" si="22"/>
        <v>412</v>
      </c>
      <c r="O207">
        <f t="shared" si="23"/>
        <v>2.9231038481732284E-6</v>
      </c>
    </row>
    <row r="208" spans="2:15">
      <c r="B208">
        <v>-414</v>
      </c>
      <c r="C208">
        <v>9.0000000000000002E-6</v>
      </c>
      <c r="D208">
        <f t="shared" si="21"/>
        <v>414</v>
      </c>
      <c r="E208">
        <f t="shared" si="20"/>
        <v>1.2592858925096062E-5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1.9999999999999999E-6</v>
      </c>
      <c r="N208">
        <f t="shared" si="22"/>
        <v>414</v>
      </c>
      <c r="O208">
        <f t="shared" si="23"/>
        <v>2.9231038481732284E-6</v>
      </c>
    </row>
    <row r="209" spans="2:15">
      <c r="B209">
        <v>-416</v>
      </c>
      <c r="C209">
        <v>9.0000000000000002E-6</v>
      </c>
      <c r="D209">
        <f t="shared" si="21"/>
        <v>416</v>
      </c>
      <c r="E209">
        <f t="shared" si="20"/>
        <v>1.2592858925096062E-5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1.9999999999999999E-6</v>
      </c>
      <c r="N209">
        <f t="shared" si="22"/>
        <v>416</v>
      </c>
      <c r="O209">
        <f t="shared" si="23"/>
        <v>2.9231038481732284E-6</v>
      </c>
    </row>
    <row r="210" spans="2:15">
      <c r="B210">
        <v>-418</v>
      </c>
      <c r="C210">
        <v>9.0000000000000002E-6</v>
      </c>
      <c r="D210">
        <f t="shared" si="21"/>
        <v>418</v>
      </c>
      <c r="E210">
        <f t="shared" si="20"/>
        <v>1.2592858925096062E-5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1.9999999999999999E-6</v>
      </c>
      <c r="N210">
        <f t="shared" si="22"/>
        <v>418</v>
      </c>
      <c r="O210">
        <f t="shared" si="23"/>
        <v>2.9231038481732284E-6</v>
      </c>
    </row>
    <row r="211" spans="2:15">
      <c r="B211">
        <v>-420</v>
      </c>
      <c r="C211">
        <v>9.0000000000000002E-6</v>
      </c>
      <c r="D211">
        <f t="shared" si="21"/>
        <v>420</v>
      </c>
      <c r="E211">
        <f t="shared" si="20"/>
        <v>1.2592858925096062E-5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1.9999999999999999E-6</v>
      </c>
      <c r="N211">
        <f t="shared" si="22"/>
        <v>420</v>
      </c>
      <c r="O211">
        <f t="shared" si="23"/>
        <v>2.9231038481732284E-6</v>
      </c>
    </row>
    <row r="212" spans="2:15">
      <c r="B212">
        <v>-422</v>
      </c>
      <c r="C212">
        <v>7.9999999999999996E-6</v>
      </c>
      <c r="D212">
        <f t="shared" si="21"/>
        <v>422</v>
      </c>
      <c r="E212">
        <f t="shared" si="20"/>
        <v>1.1193652377863164E-5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1.9999999999999999E-6</v>
      </c>
      <c r="N212">
        <f t="shared" si="22"/>
        <v>422</v>
      </c>
      <c r="O212">
        <f t="shared" si="23"/>
        <v>2.9231038481732284E-6</v>
      </c>
    </row>
    <row r="213" spans="2:15">
      <c r="B213">
        <v>-424</v>
      </c>
      <c r="C213">
        <v>7.9999999999999996E-6</v>
      </c>
      <c r="D213">
        <f t="shared" si="21"/>
        <v>424</v>
      </c>
      <c r="E213">
        <f t="shared" si="20"/>
        <v>1.1193652377863164E-5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1.9999999999999999E-6</v>
      </c>
      <c r="N213">
        <f t="shared" si="22"/>
        <v>424</v>
      </c>
      <c r="O213">
        <f t="shared" si="23"/>
        <v>2.9231038481732284E-6</v>
      </c>
    </row>
    <row r="214" spans="2:15">
      <c r="B214">
        <v>-426</v>
      </c>
      <c r="C214">
        <v>7.9999999999999996E-6</v>
      </c>
      <c r="D214">
        <f t="shared" si="21"/>
        <v>426</v>
      </c>
      <c r="E214">
        <f t="shared" si="20"/>
        <v>1.1193652377863164E-5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1.9999999999999999E-6</v>
      </c>
      <c r="N214">
        <f t="shared" si="22"/>
        <v>426</v>
      </c>
      <c r="O214">
        <f t="shared" si="23"/>
        <v>2.9231038481732284E-6</v>
      </c>
    </row>
    <row r="215" spans="2:15">
      <c r="B215">
        <v>-428</v>
      </c>
      <c r="C215">
        <v>7.9999999999999996E-6</v>
      </c>
      <c r="D215">
        <f t="shared" si="21"/>
        <v>428</v>
      </c>
      <c r="E215">
        <f t="shared" si="20"/>
        <v>1.1193652377863164E-5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1.9999999999999999E-6</v>
      </c>
      <c r="N215">
        <f t="shared" si="22"/>
        <v>428</v>
      </c>
      <c r="O215">
        <f t="shared" si="23"/>
        <v>2.9231038481732284E-6</v>
      </c>
    </row>
    <row r="216" spans="2:15">
      <c r="B216">
        <v>-430</v>
      </c>
      <c r="C216">
        <v>7.9999999999999996E-6</v>
      </c>
      <c r="D216">
        <f t="shared" si="21"/>
        <v>430</v>
      </c>
      <c r="E216">
        <f t="shared" si="20"/>
        <v>1.1193652377863164E-5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1.9999999999999999E-6</v>
      </c>
      <c r="N216">
        <f t="shared" si="22"/>
        <v>430</v>
      </c>
      <c r="O216">
        <f t="shared" si="23"/>
        <v>2.9231038481732284E-6</v>
      </c>
    </row>
    <row r="217" spans="2:15">
      <c r="B217">
        <v>-432</v>
      </c>
      <c r="C217">
        <v>7.9999999999999996E-6</v>
      </c>
      <c r="D217">
        <f t="shared" si="21"/>
        <v>432</v>
      </c>
      <c r="E217">
        <f t="shared" si="20"/>
        <v>1.1193652377863164E-5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1.9999999999999999E-6</v>
      </c>
      <c r="N217">
        <f t="shared" si="22"/>
        <v>432</v>
      </c>
      <c r="O217">
        <f t="shared" si="23"/>
        <v>2.9231038481732284E-6</v>
      </c>
    </row>
    <row r="218" spans="2:15">
      <c r="B218">
        <v>-434</v>
      </c>
      <c r="C218">
        <v>7.9999999999999996E-6</v>
      </c>
      <c r="D218">
        <f t="shared" si="21"/>
        <v>434</v>
      </c>
      <c r="E218">
        <f t="shared" si="20"/>
        <v>1.1193652377863164E-5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1.9999999999999999E-6</v>
      </c>
      <c r="N218">
        <f t="shared" si="22"/>
        <v>434</v>
      </c>
      <c r="O218">
        <f t="shared" si="23"/>
        <v>2.9231038481732284E-6</v>
      </c>
    </row>
    <row r="219" spans="2:15">
      <c r="B219">
        <v>-436</v>
      </c>
      <c r="C219">
        <v>6.9999999999999999E-6</v>
      </c>
      <c r="D219">
        <f t="shared" si="21"/>
        <v>436</v>
      </c>
      <c r="E219">
        <f t="shared" si="20"/>
        <v>9.7944458306302698E-6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1.9999999999999999E-6</v>
      </c>
      <c r="N219">
        <f t="shared" si="22"/>
        <v>436</v>
      </c>
      <c r="O219">
        <f t="shared" si="23"/>
        <v>2.9231038481732284E-6</v>
      </c>
    </row>
    <row r="220" spans="2:15">
      <c r="B220">
        <v>-438</v>
      </c>
      <c r="C220">
        <v>6.9999999999999999E-6</v>
      </c>
      <c r="D220">
        <f t="shared" si="21"/>
        <v>438</v>
      </c>
      <c r="E220">
        <f t="shared" si="20"/>
        <v>9.7944458306302698E-6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1.9999999999999999E-6</v>
      </c>
      <c r="N220">
        <f t="shared" si="22"/>
        <v>438</v>
      </c>
      <c r="O220">
        <f t="shared" si="23"/>
        <v>2.9231038481732284E-6</v>
      </c>
    </row>
    <row r="221" spans="2:15">
      <c r="B221">
        <v>-440</v>
      </c>
      <c r="C221">
        <v>6.9999999999999999E-6</v>
      </c>
      <c r="D221">
        <f t="shared" si="21"/>
        <v>440</v>
      </c>
      <c r="E221">
        <f t="shared" si="20"/>
        <v>9.7944458306302698E-6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1.9999999999999999E-6</v>
      </c>
      <c r="N221">
        <f t="shared" si="22"/>
        <v>440</v>
      </c>
      <c r="O221">
        <f t="shared" si="23"/>
        <v>2.9231038481732284E-6</v>
      </c>
    </row>
    <row r="222" spans="2:15">
      <c r="B222">
        <v>-442</v>
      </c>
      <c r="C222">
        <v>6.9999999999999999E-6</v>
      </c>
      <c r="D222">
        <f t="shared" si="21"/>
        <v>442</v>
      </c>
      <c r="E222">
        <f t="shared" si="20"/>
        <v>9.7944458306302698E-6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1.9999999999999999E-6</v>
      </c>
      <c r="N222">
        <f t="shared" si="22"/>
        <v>442</v>
      </c>
      <c r="O222">
        <f t="shared" si="23"/>
        <v>2.9231038481732284E-6</v>
      </c>
    </row>
    <row r="223" spans="2:15">
      <c r="B223">
        <v>-444</v>
      </c>
      <c r="C223">
        <v>6.9999999999999999E-6</v>
      </c>
      <c r="D223">
        <f t="shared" si="21"/>
        <v>444</v>
      </c>
      <c r="E223">
        <f t="shared" si="20"/>
        <v>9.7944458306302698E-6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1.9999999999999999E-6</v>
      </c>
      <c r="N223">
        <f t="shared" si="22"/>
        <v>444</v>
      </c>
      <c r="O223">
        <f t="shared" si="23"/>
        <v>2.9231038481732284E-6</v>
      </c>
    </row>
    <row r="224" spans="2:15">
      <c r="B224">
        <v>-446</v>
      </c>
      <c r="C224">
        <v>6.9999999999999999E-6</v>
      </c>
      <c r="D224">
        <f t="shared" si="21"/>
        <v>446</v>
      </c>
      <c r="E224">
        <f t="shared" si="20"/>
        <v>9.7944458306302698E-6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1.9999999999999999E-6</v>
      </c>
      <c r="N224">
        <f t="shared" si="22"/>
        <v>446</v>
      </c>
      <c r="O224">
        <f t="shared" si="23"/>
        <v>2.9231038481732284E-6</v>
      </c>
    </row>
    <row r="225" spans="2:15">
      <c r="B225">
        <v>-448</v>
      </c>
      <c r="C225">
        <v>6.9999999999999999E-6</v>
      </c>
      <c r="D225">
        <f t="shared" si="21"/>
        <v>448</v>
      </c>
      <c r="E225">
        <f t="shared" si="20"/>
        <v>9.7944458306302698E-6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1.9999999999999999E-6</v>
      </c>
      <c r="N225">
        <f t="shared" si="22"/>
        <v>448</v>
      </c>
      <c r="O225">
        <f t="shared" si="23"/>
        <v>2.9231038481732284E-6</v>
      </c>
    </row>
    <row r="226" spans="2:15">
      <c r="B226">
        <v>-450</v>
      </c>
      <c r="C226">
        <v>6.9999999999999999E-6</v>
      </c>
      <c r="D226">
        <f t="shared" si="21"/>
        <v>450</v>
      </c>
      <c r="E226">
        <f t="shared" si="20"/>
        <v>9.7944458306302698E-6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1.9999999999999999E-6</v>
      </c>
      <c r="N226">
        <f t="shared" si="22"/>
        <v>450</v>
      </c>
      <c r="O226">
        <f t="shared" si="23"/>
        <v>2.9231038481732284E-6</v>
      </c>
    </row>
    <row r="227" spans="2:15">
      <c r="B227">
        <v>-452</v>
      </c>
      <c r="C227">
        <v>6.0000000000000002E-6</v>
      </c>
      <c r="D227">
        <f t="shared" si="21"/>
        <v>452</v>
      </c>
      <c r="E227">
        <f t="shared" si="20"/>
        <v>8.3952392833973736E-6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1.9999999999999999E-6</v>
      </c>
      <c r="N227">
        <f t="shared" si="22"/>
        <v>452</v>
      </c>
      <c r="O227">
        <f t="shared" si="23"/>
        <v>2.9231038481732284E-6</v>
      </c>
    </row>
    <row r="228" spans="2:15">
      <c r="B228">
        <v>-454</v>
      </c>
      <c r="C228">
        <v>6.0000000000000002E-6</v>
      </c>
      <c r="D228">
        <f t="shared" si="21"/>
        <v>454</v>
      </c>
      <c r="E228">
        <f t="shared" si="20"/>
        <v>8.3952392833973736E-6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1.9999999999999999E-6</v>
      </c>
      <c r="N228">
        <f t="shared" si="22"/>
        <v>454</v>
      </c>
      <c r="O228">
        <f t="shared" si="23"/>
        <v>2.9231038481732284E-6</v>
      </c>
    </row>
    <row r="229" spans="2:15">
      <c r="B229">
        <v>-456</v>
      </c>
      <c r="C229">
        <v>6.0000000000000002E-6</v>
      </c>
      <c r="D229">
        <f t="shared" si="21"/>
        <v>456</v>
      </c>
      <c r="E229">
        <f t="shared" si="20"/>
        <v>8.3952392833973736E-6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1.9999999999999999E-6</v>
      </c>
      <c r="N229">
        <f t="shared" si="22"/>
        <v>456</v>
      </c>
      <c r="O229">
        <f t="shared" si="23"/>
        <v>2.9231038481732284E-6</v>
      </c>
    </row>
    <row r="230" spans="2:15">
      <c r="B230">
        <v>-458</v>
      </c>
      <c r="C230">
        <v>6.0000000000000002E-6</v>
      </c>
      <c r="D230">
        <f t="shared" si="21"/>
        <v>458</v>
      </c>
      <c r="E230">
        <f t="shared" si="20"/>
        <v>8.3952392833973736E-6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1.9999999999999999E-6</v>
      </c>
      <c r="N230">
        <f t="shared" si="22"/>
        <v>458</v>
      </c>
      <c r="O230">
        <f t="shared" si="23"/>
        <v>2.9231038481732284E-6</v>
      </c>
    </row>
    <row r="231" spans="2:15">
      <c r="B231">
        <v>-460</v>
      </c>
      <c r="C231">
        <v>6.0000000000000002E-6</v>
      </c>
      <c r="D231">
        <f t="shared" si="21"/>
        <v>460</v>
      </c>
      <c r="E231">
        <f t="shared" si="20"/>
        <v>8.3952392833973736E-6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1.9999999999999999E-6</v>
      </c>
      <c r="N231">
        <f t="shared" si="22"/>
        <v>460</v>
      </c>
      <c r="O231">
        <f t="shared" si="23"/>
        <v>2.9231038481732284E-6</v>
      </c>
    </row>
    <row r="232" spans="2:15">
      <c r="B232">
        <v>-462</v>
      </c>
      <c r="C232">
        <v>6.0000000000000002E-6</v>
      </c>
      <c r="D232">
        <f t="shared" si="21"/>
        <v>462</v>
      </c>
      <c r="E232">
        <f t="shared" si="20"/>
        <v>8.3952392833973736E-6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1.9999999999999999E-6</v>
      </c>
      <c r="N232">
        <f t="shared" si="22"/>
        <v>462</v>
      </c>
      <c r="O232">
        <f t="shared" si="23"/>
        <v>2.9231038481732284E-6</v>
      </c>
    </row>
    <row r="233" spans="2:15">
      <c r="B233">
        <v>-464</v>
      </c>
      <c r="C233">
        <v>6.0000000000000002E-6</v>
      </c>
      <c r="D233">
        <f t="shared" si="21"/>
        <v>464</v>
      </c>
      <c r="E233">
        <f t="shared" si="20"/>
        <v>8.3952392833973736E-6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9.9999999999999995E-7</v>
      </c>
      <c r="N233">
        <f t="shared" si="22"/>
        <v>464</v>
      </c>
      <c r="O233">
        <f t="shared" si="23"/>
        <v>1.4615519240866142E-6</v>
      </c>
    </row>
    <row r="234" spans="2:15">
      <c r="B234">
        <v>-466</v>
      </c>
      <c r="C234">
        <v>6.0000000000000002E-6</v>
      </c>
      <c r="D234">
        <f t="shared" si="21"/>
        <v>466</v>
      </c>
      <c r="E234">
        <f t="shared" si="20"/>
        <v>8.3952392833973736E-6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9.9999999999999995E-7</v>
      </c>
      <c r="N234">
        <f t="shared" si="22"/>
        <v>466</v>
      </c>
      <c r="O234">
        <f t="shared" si="23"/>
        <v>1.4615519240866142E-6</v>
      </c>
    </row>
    <row r="235" spans="2:15">
      <c r="B235">
        <v>-468</v>
      </c>
      <c r="C235">
        <v>6.0000000000000002E-6</v>
      </c>
      <c r="D235">
        <f t="shared" si="21"/>
        <v>468</v>
      </c>
      <c r="E235">
        <f t="shared" si="20"/>
        <v>8.3952392833973736E-6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9.9999999999999995E-7</v>
      </c>
      <c r="N235">
        <f t="shared" si="22"/>
        <v>468</v>
      </c>
      <c r="O235">
        <f t="shared" si="23"/>
        <v>1.4615519240866142E-6</v>
      </c>
    </row>
    <row r="236" spans="2:15">
      <c r="B236">
        <v>-470</v>
      </c>
      <c r="C236">
        <v>5.0000000000000004E-6</v>
      </c>
      <c r="D236">
        <f t="shared" si="21"/>
        <v>470</v>
      </c>
      <c r="E236">
        <f t="shared" si="20"/>
        <v>6.9960327361644783E-6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9.9999999999999995E-7</v>
      </c>
      <c r="N236">
        <f t="shared" si="22"/>
        <v>470</v>
      </c>
      <c r="O236">
        <f t="shared" si="23"/>
        <v>1.4615519240866142E-6</v>
      </c>
    </row>
    <row r="237" spans="2:15">
      <c r="B237">
        <v>-472</v>
      </c>
      <c r="C237">
        <v>5.0000000000000004E-6</v>
      </c>
      <c r="D237">
        <f t="shared" si="21"/>
        <v>472</v>
      </c>
      <c r="E237">
        <f t="shared" si="20"/>
        <v>6.9960327361644783E-6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9.9999999999999995E-7</v>
      </c>
      <c r="N237">
        <f t="shared" si="22"/>
        <v>472</v>
      </c>
      <c r="O237">
        <f t="shared" si="23"/>
        <v>1.4615519240866142E-6</v>
      </c>
    </row>
    <row r="238" spans="2:15">
      <c r="B238">
        <v>-474</v>
      </c>
      <c r="C238">
        <v>5.0000000000000004E-6</v>
      </c>
      <c r="D238">
        <f t="shared" si="21"/>
        <v>474</v>
      </c>
      <c r="E238">
        <f t="shared" si="20"/>
        <v>6.9960327361644783E-6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9.9999999999999995E-7</v>
      </c>
      <c r="N238">
        <f t="shared" si="22"/>
        <v>474</v>
      </c>
      <c r="O238">
        <f t="shared" si="23"/>
        <v>1.4615519240866142E-6</v>
      </c>
    </row>
    <row r="239" spans="2:15">
      <c r="B239">
        <v>-476</v>
      </c>
      <c r="C239">
        <v>5.0000000000000004E-6</v>
      </c>
      <c r="D239">
        <f t="shared" si="21"/>
        <v>476</v>
      </c>
      <c r="E239">
        <f t="shared" si="20"/>
        <v>6.9960327361644783E-6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9.9999999999999995E-7</v>
      </c>
      <c r="N239">
        <f t="shared" si="22"/>
        <v>476</v>
      </c>
      <c r="O239">
        <f t="shared" si="23"/>
        <v>1.4615519240866142E-6</v>
      </c>
    </row>
    <row r="240" spans="2:15">
      <c r="B240">
        <v>-478</v>
      </c>
      <c r="C240">
        <v>5.0000000000000004E-6</v>
      </c>
      <c r="D240">
        <f t="shared" si="21"/>
        <v>478</v>
      </c>
      <c r="E240">
        <f t="shared" si="20"/>
        <v>6.9960327361644783E-6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9.9999999999999995E-7</v>
      </c>
      <c r="N240">
        <f t="shared" si="22"/>
        <v>478</v>
      </c>
      <c r="O240">
        <f t="shared" si="23"/>
        <v>1.4615519240866142E-6</v>
      </c>
    </row>
    <row r="241" spans="2:15">
      <c r="B241">
        <v>-480</v>
      </c>
      <c r="C241">
        <v>5.0000000000000004E-6</v>
      </c>
      <c r="D241">
        <f t="shared" si="21"/>
        <v>480</v>
      </c>
      <c r="E241">
        <f t="shared" si="20"/>
        <v>6.9960327361644783E-6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9.9999999999999995E-7</v>
      </c>
      <c r="N241">
        <f t="shared" si="22"/>
        <v>480</v>
      </c>
      <c r="O241">
        <f t="shared" si="23"/>
        <v>1.4615519240866142E-6</v>
      </c>
    </row>
    <row r="242" spans="2:15">
      <c r="B242">
        <v>-482</v>
      </c>
      <c r="C242">
        <v>5.0000000000000004E-6</v>
      </c>
      <c r="D242">
        <f t="shared" si="21"/>
        <v>482</v>
      </c>
      <c r="E242">
        <f t="shared" si="20"/>
        <v>6.9960327361644783E-6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9.9999999999999995E-7</v>
      </c>
      <c r="N242">
        <f t="shared" si="22"/>
        <v>482</v>
      </c>
      <c r="O242">
        <f t="shared" si="23"/>
        <v>1.4615519240866142E-6</v>
      </c>
    </row>
    <row r="243" spans="2:15">
      <c r="B243">
        <v>-484</v>
      </c>
      <c r="C243">
        <v>5.0000000000000004E-6</v>
      </c>
      <c r="D243">
        <f t="shared" si="21"/>
        <v>484</v>
      </c>
      <c r="E243">
        <f t="shared" si="20"/>
        <v>6.9960327361644783E-6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9.9999999999999995E-7</v>
      </c>
      <c r="N243">
        <f t="shared" si="22"/>
        <v>484</v>
      </c>
      <c r="O243">
        <f t="shared" si="23"/>
        <v>1.4615519240866142E-6</v>
      </c>
    </row>
    <row r="244" spans="2:15">
      <c r="B244">
        <v>-486</v>
      </c>
      <c r="C244">
        <v>5.0000000000000004E-6</v>
      </c>
      <c r="D244">
        <f t="shared" si="21"/>
        <v>486</v>
      </c>
      <c r="E244">
        <f t="shared" si="20"/>
        <v>6.9960327361644783E-6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9.9999999999999995E-7</v>
      </c>
      <c r="N244">
        <f t="shared" si="22"/>
        <v>486</v>
      </c>
      <c r="O244">
        <f t="shared" si="23"/>
        <v>1.4615519240866142E-6</v>
      </c>
    </row>
    <row r="245" spans="2:15">
      <c r="B245">
        <v>-488</v>
      </c>
      <c r="C245">
        <v>5.0000000000000004E-6</v>
      </c>
      <c r="D245">
        <f t="shared" si="21"/>
        <v>488</v>
      </c>
      <c r="E245">
        <f t="shared" si="20"/>
        <v>6.9960327361644783E-6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9.9999999999999995E-7</v>
      </c>
      <c r="N245">
        <f t="shared" si="22"/>
        <v>488</v>
      </c>
      <c r="O245">
        <f t="shared" si="23"/>
        <v>1.4615519240866142E-6</v>
      </c>
    </row>
    <row r="246" spans="2:15">
      <c r="B246">
        <v>-490</v>
      </c>
      <c r="C246">
        <v>5.0000000000000004E-6</v>
      </c>
      <c r="D246">
        <f t="shared" si="21"/>
        <v>490</v>
      </c>
      <c r="E246">
        <f t="shared" si="20"/>
        <v>6.9960327361644783E-6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9.9999999999999995E-7</v>
      </c>
      <c r="N246">
        <f t="shared" si="22"/>
        <v>490</v>
      </c>
      <c r="O246">
        <f t="shared" si="23"/>
        <v>1.4615519240866142E-6</v>
      </c>
    </row>
    <row r="247" spans="2:15">
      <c r="B247">
        <v>-492</v>
      </c>
      <c r="C247">
        <v>5.0000000000000004E-6</v>
      </c>
      <c r="D247">
        <f t="shared" si="21"/>
        <v>492</v>
      </c>
      <c r="E247">
        <f t="shared" si="20"/>
        <v>6.9960327361644783E-6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9.9999999999999995E-7</v>
      </c>
      <c r="N247">
        <f t="shared" si="22"/>
        <v>492</v>
      </c>
      <c r="O247">
        <f t="shared" si="23"/>
        <v>1.4615519240866142E-6</v>
      </c>
    </row>
    <row r="248" spans="2:15">
      <c r="B248">
        <v>-494</v>
      </c>
      <c r="C248">
        <v>3.9999999999999998E-6</v>
      </c>
      <c r="D248">
        <f t="shared" si="21"/>
        <v>494</v>
      </c>
      <c r="E248">
        <f t="shared" si="20"/>
        <v>5.5968261889315821E-6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9.9999999999999995E-7</v>
      </c>
      <c r="N248">
        <f t="shared" si="22"/>
        <v>494</v>
      </c>
      <c r="O248">
        <f t="shared" si="23"/>
        <v>1.4615519240866142E-6</v>
      </c>
    </row>
    <row r="249" spans="2:15">
      <c r="B249">
        <v>-496</v>
      </c>
      <c r="C249">
        <v>3.9999999999999998E-6</v>
      </c>
      <c r="D249">
        <f t="shared" si="21"/>
        <v>496</v>
      </c>
      <c r="E249">
        <f t="shared" si="20"/>
        <v>5.5968261889315821E-6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9.9999999999999995E-7</v>
      </c>
      <c r="N249">
        <f t="shared" si="22"/>
        <v>496</v>
      </c>
      <c r="O249">
        <f t="shared" si="23"/>
        <v>1.4615519240866142E-6</v>
      </c>
    </row>
    <row r="250" spans="2:15">
      <c r="B250">
        <v>-498</v>
      </c>
      <c r="C250">
        <v>3.9999999999999998E-6</v>
      </c>
      <c r="D250">
        <f t="shared" si="21"/>
        <v>498</v>
      </c>
      <c r="E250">
        <f t="shared" si="20"/>
        <v>5.5968261889315821E-6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9.9999999999999995E-7</v>
      </c>
      <c r="N250">
        <f t="shared" si="22"/>
        <v>498</v>
      </c>
      <c r="O250">
        <f t="shared" si="23"/>
        <v>1.4615519240866142E-6</v>
      </c>
    </row>
    <row r="251" spans="2:15">
      <c r="B251">
        <v>-500</v>
      </c>
      <c r="C251">
        <v>3.9999999999999998E-6</v>
      </c>
      <c r="D251">
        <f t="shared" si="21"/>
        <v>500</v>
      </c>
      <c r="E251">
        <f t="shared" si="20"/>
        <v>5.5968261889315821E-6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9.9999999999999995E-7</v>
      </c>
      <c r="N251">
        <f t="shared" si="22"/>
        <v>500</v>
      </c>
      <c r="O251">
        <f t="shared" si="23"/>
        <v>1.4615519240866142E-6</v>
      </c>
    </row>
    <row r="252" spans="2:15">
      <c r="B252">
        <v>-502</v>
      </c>
      <c r="C252">
        <v>3.9999999999999998E-6</v>
      </c>
      <c r="D252">
        <f t="shared" si="21"/>
        <v>502</v>
      </c>
      <c r="E252">
        <f t="shared" si="20"/>
        <v>5.5968261889315821E-6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9.9999999999999995E-7</v>
      </c>
      <c r="N252">
        <f t="shared" si="22"/>
        <v>502</v>
      </c>
      <c r="O252">
        <f t="shared" si="23"/>
        <v>1.4615519240866142E-6</v>
      </c>
    </row>
    <row r="253" spans="2:15">
      <c r="B253">
        <v>-504</v>
      </c>
      <c r="C253">
        <v>3.9999999999999998E-6</v>
      </c>
      <c r="D253">
        <f t="shared" si="21"/>
        <v>504</v>
      </c>
      <c r="E253">
        <f t="shared" si="20"/>
        <v>5.5968261889315821E-6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9.9999999999999995E-7</v>
      </c>
      <c r="N253">
        <f t="shared" si="22"/>
        <v>504</v>
      </c>
      <c r="O253">
        <f t="shared" si="23"/>
        <v>1.4615519240866142E-6</v>
      </c>
    </row>
    <row r="254" spans="2:15">
      <c r="B254">
        <v>-506</v>
      </c>
      <c r="C254">
        <v>3.9999999999999998E-6</v>
      </c>
      <c r="D254">
        <f t="shared" si="21"/>
        <v>506</v>
      </c>
      <c r="E254">
        <f t="shared" si="20"/>
        <v>5.5968261889315821E-6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9.9999999999999995E-7</v>
      </c>
      <c r="N254">
        <f t="shared" si="22"/>
        <v>506</v>
      </c>
      <c r="O254">
        <f t="shared" si="23"/>
        <v>1.4615519240866142E-6</v>
      </c>
    </row>
    <row r="255" spans="2:15">
      <c r="B255">
        <v>-508</v>
      </c>
      <c r="C255">
        <v>3.9999999999999998E-6</v>
      </c>
      <c r="D255">
        <f t="shared" si="21"/>
        <v>508</v>
      </c>
      <c r="E255">
        <f t="shared" si="20"/>
        <v>5.5968261889315821E-6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9.9999999999999995E-7</v>
      </c>
      <c r="N255">
        <f t="shared" si="22"/>
        <v>508</v>
      </c>
      <c r="O255">
        <f t="shared" si="23"/>
        <v>1.4615519240866142E-6</v>
      </c>
    </row>
    <row r="256" spans="2:15">
      <c r="B256">
        <v>-510</v>
      </c>
      <c r="C256">
        <v>3.9999999999999998E-6</v>
      </c>
      <c r="D256">
        <f t="shared" si="21"/>
        <v>510</v>
      </c>
      <c r="E256">
        <f t="shared" si="20"/>
        <v>5.5968261889315821E-6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9.9999999999999995E-7</v>
      </c>
      <c r="N256">
        <f t="shared" si="22"/>
        <v>510</v>
      </c>
      <c r="O256">
        <f t="shared" si="23"/>
        <v>1.4615519240866142E-6</v>
      </c>
    </row>
    <row r="257" spans="2:15">
      <c r="B257">
        <v>-512</v>
      </c>
      <c r="C257">
        <v>3.9999999999999998E-6</v>
      </c>
      <c r="D257">
        <f t="shared" si="21"/>
        <v>512</v>
      </c>
      <c r="E257">
        <f t="shared" si="20"/>
        <v>5.5968261889315821E-6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9.9999999999999995E-7</v>
      </c>
      <c r="N257">
        <f t="shared" si="22"/>
        <v>512</v>
      </c>
      <c r="O257">
        <f t="shared" si="23"/>
        <v>1.4615519240866142E-6</v>
      </c>
    </row>
    <row r="258" spans="2:15">
      <c r="B258">
        <v>-514</v>
      </c>
      <c r="C258">
        <v>3.9999999999999998E-6</v>
      </c>
      <c r="D258">
        <f t="shared" si="21"/>
        <v>514</v>
      </c>
      <c r="E258">
        <f t="shared" ref="E258:E301" si="26">C258/$A$3*$A$5</f>
        <v>5.5968261889315821E-6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9.9999999999999995E-7</v>
      </c>
      <c r="N258">
        <f t="shared" si="22"/>
        <v>514</v>
      </c>
      <c r="O258">
        <f t="shared" si="23"/>
        <v>1.4615519240866142E-6</v>
      </c>
    </row>
    <row r="259" spans="2:15">
      <c r="B259">
        <v>-516</v>
      </c>
      <c r="C259">
        <v>3.9999999999999998E-6</v>
      </c>
      <c r="D259">
        <f t="shared" ref="D259:D301" si="27">ABS(B259)</f>
        <v>516</v>
      </c>
      <c r="E259">
        <f t="shared" si="26"/>
        <v>5.5968261889315821E-6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9.9999999999999995E-7</v>
      </c>
      <c r="N259">
        <f t="shared" ref="N259:N301" si="28">ABS(L259)</f>
        <v>516</v>
      </c>
      <c r="O259">
        <f t="shared" ref="O259:O301" si="29">M259/$A$13*$A$15/2</f>
        <v>1.4615519240866142E-6</v>
      </c>
    </row>
    <row r="260" spans="2:15">
      <c r="B260">
        <v>-518</v>
      </c>
      <c r="C260">
        <v>3.9999999999999998E-6</v>
      </c>
      <c r="D260">
        <f t="shared" si="27"/>
        <v>518</v>
      </c>
      <c r="E260">
        <f t="shared" si="26"/>
        <v>5.5968261889315821E-6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9.9999999999999995E-7</v>
      </c>
      <c r="N260">
        <f t="shared" si="28"/>
        <v>518</v>
      </c>
      <c r="O260">
        <f t="shared" si="29"/>
        <v>1.4615519240866142E-6</v>
      </c>
    </row>
    <row r="261" spans="2:15">
      <c r="B261">
        <v>-520</v>
      </c>
      <c r="C261">
        <v>3.9999999999999998E-6</v>
      </c>
      <c r="D261">
        <f t="shared" si="27"/>
        <v>520</v>
      </c>
      <c r="E261">
        <f t="shared" si="26"/>
        <v>5.5968261889315821E-6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9.9999999999999995E-7</v>
      </c>
      <c r="N261">
        <f t="shared" si="28"/>
        <v>520</v>
      </c>
      <c r="O261">
        <f t="shared" si="29"/>
        <v>1.4615519240866142E-6</v>
      </c>
    </row>
    <row r="262" spans="2:15">
      <c r="B262">
        <v>-522</v>
      </c>
      <c r="C262">
        <v>3.9999999999999998E-6</v>
      </c>
      <c r="D262">
        <f t="shared" si="27"/>
        <v>522</v>
      </c>
      <c r="E262">
        <f t="shared" si="26"/>
        <v>5.5968261889315821E-6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9.9999999999999995E-7</v>
      </c>
      <c r="N262">
        <f t="shared" si="28"/>
        <v>522</v>
      </c>
      <c r="O262">
        <f t="shared" si="29"/>
        <v>1.4615519240866142E-6</v>
      </c>
    </row>
    <row r="263" spans="2:15">
      <c r="B263">
        <v>-524</v>
      </c>
      <c r="C263">
        <v>3.9999999999999998E-6</v>
      </c>
      <c r="D263">
        <f t="shared" si="27"/>
        <v>524</v>
      </c>
      <c r="E263">
        <f t="shared" si="26"/>
        <v>5.5968261889315821E-6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9.9999999999999995E-7</v>
      </c>
      <c r="N263">
        <f t="shared" si="28"/>
        <v>524</v>
      </c>
      <c r="O263">
        <f t="shared" si="29"/>
        <v>1.4615519240866142E-6</v>
      </c>
    </row>
    <row r="264" spans="2:15">
      <c r="B264">
        <v>-526</v>
      </c>
      <c r="C264">
        <v>3.0000000000000001E-6</v>
      </c>
      <c r="D264">
        <f t="shared" si="27"/>
        <v>526</v>
      </c>
      <c r="E264">
        <f t="shared" si="26"/>
        <v>4.1976196416986868E-6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9.9999999999999995E-7</v>
      </c>
      <c r="N264">
        <f t="shared" si="28"/>
        <v>526</v>
      </c>
      <c r="O264">
        <f t="shared" si="29"/>
        <v>1.4615519240866142E-6</v>
      </c>
    </row>
    <row r="265" spans="2:15">
      <c r="B265">
        <v>-528</v>
      </c>
      <c r="C265">
        <v>3.0000000000000001E-6</v>
      </c>
      <c r="D265">
        <f t="shared" si="27"/>
        <v>528</v>
      </c>
      <c r="E265">
        <f t="shared" si="26"/>
        <v>4.1976196416986868E-6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9.9999999999999995E-7</v>
      </c>
      <c r="N265">
        <f t="shared" si="28"/>
        <v>528</v>
      </c>
      <c r="O265">
        <f t="shared" si="29"/>
        <v>1.4615519240866142E-6</v>
      </c>
    </row>
    <row r="266" spans="2:15">
      <c r="B266">
        <v>-530</v>
      </c>
      <c r="C266">
        <v>3.0000000000000001E-6</v>
      </c>
      <c r="D266">
        <f t="shared" si="27"/>
        <v>530</v>
      </c>
      <c r="E266">
        <f t="shared" si="26"/>
        <v>4.1976196416986868E-6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9.9999999999999995E-7</v>
      </c>
      <c r="N266">
        <f t="shared" si="28"/>
        <v>530</v>
      </c>
      <c r="O266">
        <f t="shared" si="29"/>
        <v>1.4615519240866142E-6</v>
      </c>
    </row>
    <row r="267" spans="2:15">
      <c r="B267">
        <v>-532</v>
      </c>
      <c r="C267">
        <v>3.0000000000000001E-6</v>
      </c>
      <c r="D267">
        <f t="shared" si="27"/>
        <v>532</v>
      </c>
      <c r="E267">
        <f t="shared" si="26"/>
        <v>4.1976196416986868E-6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9.9999999999999995E-7</v>
      </c>
      <c r="N267">
        <f t="shared" si="28"/>
        <v>532</v>
      </c>
      <c r="O267">
        <f t="shared" si="29"/>
        <v>1.4615519240866142E-6</v>
      </c>
    </row>
    <row r="268" spans="2:15">
      <c r="B268">
        <v>-534</v>
      </c>
      <c r="C268">
        <v>3.0000000000000001E-6</v>
      </c>
      <c r="D268">
        <f t="shared" si="27"/>
        <v>534</v>
      </c>
      <c r="E268">
        <f t="shared" si="26"/>
        <v>4.1976196416986868E-6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9.9999999999999995E-7</v>
      </c>
      <c r="N268">
        <f t="shared" si="28"/>
        <v>534</v>
      </c>
      <c r="O268">
        <f t="shared" si="29"/>
        <v>1.4615519240866142E-6</v>
      </c>
    </row>
    <row r="269" spans="2:15">
      <c r="B269">
        <v>-536</v>
      </c>
      <c r="C269">
        <v>3.0000000000000001E-6</v>
      </c>
      <c r="D269">
        <f t="shared" si="27"/>
        <v>536</v>
      </c>
      <c r="E269">
        <f t="shared" si="26"/>
        <v>4.1976196416986868E-6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9.9999999999999995E-7</v>
      </c>
      <c r="N269">
        <f t="shared" si="28"/>
        <v>536</v>
      </c>
      <c r="O269">
        <f t="shared" si="29"/>
        <v>1.4615519240866142E-6</v>
      </c>
    </row>
    <row r="270" spans="2:15">
      <c r="B270">
        <v>-538</v>
      </c>
      <c r="C270">
        <v>3.0000000000000001E-6</v>
      </c>
      <c r="D270">
        <f t="shared" si="27"/>
        <v>538</v>
      </c>
      <c r="E270">
        <f t="shared" si="26"/>
        <v>4.1976196416986868E-6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9.9999999999999995E-7</v>
      </c>
      <c r="N270">
        <f t="shared" si="28"/>
        <v>538</v>
      </c>
      <c r="O270">
        <f t="shared" si="29"/>
        <v>1.4615519240866142E-6</v>
      </c>
    </row>
    <row r="271" spans="2:15">
      <c r="B271">
        <v>-540</v>
      </c>
      <c r="C271">
        <v>3.0000000000000001E-6</v>
      </c>
      <c r="D271">
        <f t="shared" si="27"/>
        <v>540</v>
      </c>
      <c r="E271">
        <f t="shared" si="26"/>
        <v>4.1976196416986868E-6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9.9999999999999995E-7</v>
      </c>
      <c r="N271">
        <f t="shared" si="28"/>
        <v>540</v>
      </c>
      <c r="O271">
        <f t="shared" si="29"/>
        <v>1.4615519240866142E-6</v>
      </c>
    </row>
    <row r="272" spans="2:15">
      <c r="B272">
        <v>-542</v>
      </c>
      <c r="C272">
        <v>3.0000000000000001E-6</v>
      </c>
      <c r="D272">
        <f t="shared" si="27"/>
        <v>542</v>
      </c>
      <c r="E272">
        <f t="shared" si="26"/>
        <v>4.1976196416986868E-6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9.9999999999999995E-7</v>
      </c>
      <c r="N272">
        <f t="shared" si="28"/>
        <v>542</v>
      </c>
      <c r="O272">
        <f t="shared" si="29"/>
        <v>1.4615519240866142E-6</v>
      </c>
    </row>
    <row r="273" spans="2:15">
      <c r="B273">
        <v>-544</v>
      </c>
      <c r="C273">
        <v>3.0000000000000001E-6</v>
      </c>
      <c r="D273">
        <f t="shared" si="27"/>
        <v>544</v>
      </c>
      <c r="E273">
        <f t="shared" si="26"/>
        <v>4.1976196416986868E-6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9.9999999999999995E-7</v>
      </c>
      <c r="N273">
        <f t="shared" si="28"/>
        <v>544</v>
      </c>
      <c r="O273">
        <f t="shared" si="29"/>
        <v>1.4615519240866142E-6</v>
      </c>
    </row>
    <row r="274" spans="2:15">
      <c r="B274">
        <v>-546</v>
      </c>
      <c r="C274">
        <v>3.0000000000000001E-6</v>
      </c>
      <c r="D274">
        <f t="shared" si="27"/>
        <v>546</v>
      </c>
      <c r="E274">
        <f t="shared" si="26"/>
        <v>4.1976196416986868E-6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9.9999999999999995E-7</v>
      </c>
      <c r="N274">
        <f t="shared" si="28"/>
        <v>546</v>
      </c>
      <c r="O274">
        <f t="shared" si="29"/>
        <v>1.4615519240866142E-6</v>
      </c>
    </row>
    <row r="275" spans="2:15">
      <c r="B275">
        <v>-548</v>
      </c>
      <c r="C275">
        <v>3.0000000000000001E-6</v>
      </c>
      <c r="D275">
        <f t="shared" si="27"/>
        <v>548</v>
      </c>
      <c r="E275">
        <f t="shared" si="26"/>
        <v>4.1976196416986868E-6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9.9999999999999995E-7</v>
      </c>
      <c r="N275">
        <f t="shared" si="28"/>
        <v>548</v>
      </c>
      <c r="O275">
        <f t="shared" si="29"/>
        <v>1.4615519240866142E-6</v>
      </c>
    </row>
    <row r="276" spans="2:15">
      <c r="B276">
        <v>-550</v>
      </c>
      <c r="C276">
        <v>3.0000000000000001E-6</v>
      </c>
      <c r="D276">
        <f t="shared" si="27"/>
        <v>550</v>
      </c>
      <c r="E276">
        <f t="shared" si="26"/>
        <v>4.1976196416986868E-6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9.9999999999999995E-7</v>
      </c>
      <c r="N276">
        <f t="shared" si="28"/>
        <v>550</v>
      </c>
      <c r="O276">
        <f t="shared" si="29"/>
        <v>1.4615519240866142E-6</v>
      </c>
    </row>
    <row r="277" spans="2:15">
      <c r="B277">
        <v>-552</v>
      </c>
      <c r="C277">
        <v>3.0000000000000001E-6</v>
      </c>
      <c r="D277">
        <f t="shared" si="27"/>
        <v>552</v>
      </c>
      <c r="E277">
        <f t="shared" si="26"/>
        <v>4.1976196416986868E-6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9.9999999999999995E-7</v>
      </c>
      <c r="N277">
        <f t="shared" si="28"/>
        <v>552</v>
      </c>
      <c r="O277">
        <f t="shared" si="29"/>
        <v>1.4615519240866142E-6</v>
      </c>
    </row>
    <row r="278" spans="2:15">
      <c r="B278">
        <v>-554</v>
      </c>
      <c r="C278">
        <v>3.0000000000000001E-6</v>
      </c>
      <c r="D278">
        <f t="shared" si="27"/>
        <v>554</v>
      </c>
      <c r="E278">
        <f t="shared" si="26"/>
        <v>4.1976196416986868E-6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9.9999999999999995E-7</v>
      </c>
      <c r="N278">
        <f t="shared" si="28"/>
        <v>554</v>
      </c>
      <c r="O278">
        <f t="shared" si="29"/>
        <v>1.4615519240866142E-6</v>
      </c>
    </row>
    <row r="279" spans="2:15">
      <c r="B279">
        <v>-556</v>
      </c>
      <c r="C279">
        <v>3.0000000000000001E-6</v>
      </c>
      <c r="D279">
        <f t="shared" si="27"/>
        <v>556</v>
      </c>
      <c r="E279">
        <f t="shared" si="26"/>
        <v>4.1976196416986868E-6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9.9999999999999995E-7</v>
      </c>
      <c r="N279">
        <f t="shared" si="28"/>
        <v>556</v>
      </c>
      <c r="O279">
        <f t="shared" si="29"/>
        <v>1.4615519240866142E-6</v>
      </c>
    </row>
    <row r="280" spans="2:15">
      <c r="B280">
        <v>-558</v>
      </c>
      <c r="C280">
        <v>3.0000000000000001E-6</v>
      </c>
      <c r="D280">
        <f t="shared" si="27"/>
        <v>558</v>
      </c>
      <c r="E280">
        <f t="shared" si="26"/>
        <v>4.1976196416986868E-6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9.9999999999999995E-7</v>
      </c>
      <c r="N280">
        <f t="shared" si="28"/>
        <v>558</v>
      </c>
      <c r="O280">
        <f t="shared" si="29"/>
        <v>1.4615519240866142E-6</v>
      </c>
    </row>
    <row r="281" spans="2:15">
      <c r="B281">
        <v>-560</v>
      </c>
      <c r="C281">
        <v>3.0000000000000001E-6</v>
      </c>
      <c r="D281">
        <f t="shared" si="27"/>
        <v>560</v>
      </c>
      <c r="E281">
        <f t="shared" si="26"/>
        <v>4.1976196416986868E-6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9.9999999999999995E-7</v>
      </c>
      <c r="N281">
        <f t="shared" si="28"/>
        <v>560</v>
      </c>
      <c r="O281">
        <f t="shared" si="29"/>
        <v>1.4615519240866142E-6</v>
      </c>
    </row>
    <row r="282" spans="2:15">
      <c r="B282">
        <v>-562</v>
      </c>
      <c r="C282">
        <v>3.0000000000000001E-6</v>
      </c>
      <c r="D282">
        <f t="shared" si="27"/>
        <v>562</v>
      </c>
      <c r="E282">
        <f t="shared" si="26"/>
        <v>4.1976196416986868E-6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9.9999999999999995E-7</v>
      </c>
      <c r="N282">
        <f t="shared" si="28"/>
        <v>562</v>
      </c>
      <c r="O282">
        <f t="shared" si="29"/>
        <v>1.4615519240866142E-6</v>
      </c>
    </row>
    <row r="283" spans="2:15">
      <c r="B283">
        <v>-564</v>
      </c>
      <c r="C283">
        <v>3.0000000000000001E-6</v>
      </c>
      <c r="D283">
        <f t="shared" si="27"/>
        <v>564</v>
      </c>
      <c r="E283">
        <f t="shared" si="26"/>
        <v>4.1976196416986868E-6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9.9999999999999995E-7</v>
      </c>
      <c r="N283">
        <f t="shared" si="28"/>
        <v>564</v>
      </c>
      <c r="O283">
        <f t="shared" si="29"/>
        <v>1.4615519240866142E-6</v>
      </c>
    </row>
    <row r="284" spans="2:15">
      <c r="B284">
        <v>-566</v>
      </c>
      <c r="C284">
        <v>3.0000000000000001E-6</v>
      </c>
      <c r="D284">
        <f t="shared" si="27"/>
        <v>566</v>
      </c>
      <c r="E284">
        <f t="shared" si="26"/>
        <v>4.1976196416986868E-6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9.9999999999999995E-7</v>
      </c>
      <c r="N284">
        <f t="shared" si="28"/>
        <v>566</v>
      </c>
      <c r="O284">
        <f t="shared" si="29"/>
        <v>1.4615519240866142E-6</v>
      </c>
    </row>
    <row r="285" spans="2:15">
      <c r="B285">
        <v>-568</v>
      </c>
      <c r="C285">
        <v>1.9999999999999999E-6</v>
      </c>
      <c r="D285">
        <f t="shared" si="27"/>
        <v>568</v>
      </c>
      <c r="E285">
        <f t="shared" si="26"/>
        <v>2.7984130944657911E-6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9.9999999999999995E-7</v>
      </c>
      <c r="N285">
        <f t="shared" si="28"/>
        <v>568</v>
      </c>
      <c r="O285">
        <f t="shared" si="29"/>
        <v>1.4615519240866142E-6</v>
      </c>
    </row>
    <row r="286" spans="2:15">
      <c r="B286">
        <v>-570</v>
      </c>
      <c r="C286">
        <v>1.9999999999999999E-6</v>
      </c>
      <c r="D286">
        <f t="shared" si="27"/>
        <v>570</v>
      </c>
      <c r="E286">
        <f t="shared" si="26"/>
        <v>2.7984130944657911E-6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9.9999999999999995E-7</v>
      </c>
      <c r="N286">
        <f t="shared" si="28"/>
        <v>570</v>
      </c>
      <c r="O286">
        <f t="shared" si="29"/>
        <v>1.4615519240866142E-6</v>
      </c>
    </row>
    <row r="287" spans="2:15">
      <c r="B287">
        <v>-572</v>
      </c>
      <c r="C287">
        <v>1.9999999999999999E-6</v>
      </c>
      <c r="D287">
        <f t="shared" si="27"/>
        <v>572</v>
      </c>
      <c r="E287">
        <f t="shared" si="26"/>
        <v>2.7984130944657911E-6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9.9999999999999995E-7</v>
      </c>
      <c r="N287">
        <f t="shared" si="28"/>
        <v>572</v>
      </c>
      <c r="O287">
        <f t="shared" si="29"/>
        <v>1.4615519240866142E-6</v>
      </c>
    </row>
    <row r="288" spans="2:15">
      <c r="B288">
        <v>-574</v>
      </c>
      <c r="C288">
        <v>1.9999999999999999E-6</v>
      </c>
      <c r="D288">
        <f t="shared" si="27"/>
        <v>574</v>
      </c>
      <c r="E288">
        <f t="shared" si="26"/>
        <v>2.7984130944657911E-6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9.9999999999999995E-7</v>
      </c>
      <c r="N288">
        <f t="shared" si="28"/>
        <v>574</v>
      </c>
      <c r="O288">
        <f t="shared" si="29"/>
        <v>1.4615519240866142E-6</v>
      </c>
    </row>
    <row r="289" spans="2:15">
      <c r="B289">
        <v>-576</v>
      </c>
      <c r="C289">
        <v>1.9999999999999999E-6</v>
      </c>
      <c r="D289">
        <f t="shared" si="27"/>
        <v>576</v>
      </c>
      <c r="E289">
        <f t="shared" si="26"/>
        <v>2.7984130944657911E-6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9.9999999999999995E-7</v>
      </c>
      <c r="N289">
        <f t="shared" si="28"/>
        <v>576</v>
      </c>
      <c r="O289">
        <f t="shared" si="29"/>
        <v>1.4615519240866142E-6</v>
      </c>
    </row>
    <row r="290" spans="2:15">
      <c r="B290">
        <v>-578</v>
      </c>
      <c r="C290">
        <v>1.9999999999999999E-6</v>
      </c>
      <c r="D290">
        <f t="shared" si="27"/>
        <v>578</v>
      </c>
      <c r="E290">
        <f t="shared" si="26"/>
        <v>2.7984130944657911E-6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9.9999999999999995E-7</v>
      </c>
      <c r="N290">
        <f t="shared" si="28"/>
        <v>578</v>
      </c>
      <c r="O290">
        <f t="shared" si="29"/>
        <v>1.4615519240866142E-6</v>
      </c>
    </row>
    <row r="291" spans="2:15">
      <c r="B291">
        <v>-580</v>
      </c>
      <c r="C291">
        <v>1.9999999999999999E-6</v>
      </c>
      <c r="D291">
        <f t="shared" si="27"/>
        <v>580</v>
      </c>
      <c r="E291">
        <f t="shared" si="26"/>
        <v>2.7984130944657911E-6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9.9999999999999995E-7</v>
      </c>
      <c r="N291">
        <f t="shared" si="28"/>
        <v>580</v>
      </c>
      <c r="O291">
        <f t="shared" si="29"/>
        <v>1.4615519240866142E-6</v>
      </c>
    </row>
    <row r="292" spans="2:15">
      <c r="B292">
        <v>-582</v>
      </c>
      <c r="C292">
        <v>1.9999999999999999E-6</v>
      </c>
      <c r="D292">
        <f t="shared" si="27"/>
        <v>582</v>
      </c>
      <c r="E292">
        <f t="shared" si="26"/>
        <v>2.7984130944657911E-6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9.9999999999999995E-7</v>
      </c>
      <c r="N292">
        <f t="shared" si="28"/>
        <v>582</v>
      </c>
      <c r="O292">
        <f t="shared" si="29"/>
        <v>1.4615519240866142E-6</v>
      </c>
    </row>
    <row r="293" spans="2:15">
      <c r="B293">
        <v>-584</v>
      </c>
      <c r="C293">
        <v>1.9999999999999999E-6</v>
      </c>
      <c r="D293">
        <f t="shared" si="27"/>
        <v>584</v>
      </c>
      <c r="E293">
        <f t="shared" si="26"/>
        <v>2.7984130944657911E-6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9.9999999999999995E-7</v>
      </c>
      <c r="N293">
        <f t="shared" si="28"/>
        <v>584</v>
      </c>
      <c r="O293">
        <f t="shared" si="29"/>
        <v>1.4615519240866142E-6</v>
      </c>
    </row>
    <row r="294" spans="2:15">
      <c r="B294">
        <v>-586</v>
      </c>
      <c r="C294">
        <v>1.9999999999999999E-6</v>
      </c>
      <c r="D294">
        <f t="shared" si="27"/>
        <v>586</v>
      </c>
      <c r="E294">
        <f t="shared" si="26"/>
        <v>2.7984130944657911E-6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9.9999999999999995E-7</v>
      </c>
      <c r="N294">
        <f t="shared" si="28"/>
        <v>586</v>
      </c>
      <c r="O294">
        <f t="shared" si="29"/>
        <v>1.4615519240866142E-6</v>
      </c>
    </row>
    <row r="295" spans="2:15">
      <c r="B295">
        <v>-588</v>
      </c>
      <c r="C295">
        <v>1.9999999999999999E-6</v>
      </c>
      <c r="D295">
        <f t="shared" si="27"/>
        <v>588</v>
      </c>
      <c r="E295">
        <f t="shared" si="26"/>
        <v>2.7984130944657911E-6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9.9999999999999995E-7</v>
      </c>
      <c r="N295">
        <f t="shared" si="28"/>
        <v>588</v>
      </c>
      <c r="O295">
        <f t="shared" si="29"/>
        <v>1.4615519240866142E-6</v>
      </c>
    </row>
    <row r="296" spans="2:15">
      <c r="B296">
        <v>-590</v>
      </c>
      <c r="C296">
        <v>1.9999999999999999E-6</v>
      </c>
      <c r="D296">
        <f t="shared" si="27"/>
        <v>590</v>
      </c>
      <c r="E296">
        <f t="shared" si="26"/>
        <v>2.7984130944657911E-6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9.9999999999999995E-7</v>
      </c>
      <c r="N296">
        <f t="shared" si="28"/>
        <v>590</v>
      </c>
      <c r="O296">
        <f t="shared" si="29"/>
        <v>1.4615519240866142E-6</v>
      </c>
    </row>
    <row r="297" spans="2:15">
      <c r="B297">
        <v>-592</v>
      </c>
      <c r="C297">
        <v>1.9999999999999999E-6</v>
      </c>
      <c r="D297">
        <f t="shared" si="27"/>
        <v>592</v>
      </c>
      <c r="E297">
        <f t="shared" si="26"/>
        <v>2.7984130944657911E-6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9.9999999999999995E-7</v>
      </c>
      <c r="N297">
        <f t="shared" si="28"/>
        <v>592</v>
      </c>
      <c r="O297">
        <f t="shared" si="29"/>
        <v>1.4615519240866142E-6</v>
      </c>
    </row>
    <row r="298" spans="2:15">
      <c r="B298">
        <v>-594</v>
      </c>
      <c r="C298">
        <v>1.9999999999999999E-6</v>
      </c>
      <c r="D298">
        <f t="shared" si="27"/>
        <v>594</v>
      </c>
      <c r="E298">
        <f t="shared" si="26"/>
        <v>2.7984130944657911E-6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9.9999999999999995E-7</v>
      </c>
      <c r="N298">
        <f t="shared" si="28"/>
        <v>594</v>
      </c>
      <c r="O298">
        <f t="shared" si="29"/>
        <v>1.4615519240866142E-6</v>
      </c>
    </row>
    <row r="299" spans="2:15">
      <c r="B299">
        <v>-596</v>
      </c>
      <c r="C299">
        <v>1.9999999999999999E-6</v>
      </c>
      <c r="D299">
        <f t="shared" si="27"/>
        <v>596</v>
      </c>
      <c r="E299">
        <f t="shared" si="26"/>
        <v>2.7984130944657911E-6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9.9999999999999995E-7</v>
      </c>
      <c r="N299">
        <f t="shared" si="28"/>
        <v>596</v>
      </c>
      <c r="O299">
        <f t="shared" si="29"/>
        <v>1.4615519240866142E-6</v>
      </c>
    </row>
    <row r="300" spans="2:15">
      <c r="B300">
        <v>-598</v>
      </c>
      <c r="C300">
        <v>1.9999999999999999E-6</v>
      </c>
      <c r="D300">
        <f t="shared" si="27"/>
        <v>598</v>
      </c>
      <c r="E300">
        <f t="shared" si="26"/>
        <v>2.7984130944657911E-6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9.9999999999999995E-7</v>
      </c>
      <c r="N300">
        <f t="shared" si="28"/>
        <v>598</v>
      </c>
      <c r="O300">
        <f t="shared" si="29"/>
        <v>1.4615519240866142E-6</v>
      </c>
    </row>
    <row r="301" spans="2:15">
      <c r="B301">
        <v>-600</v>
      </c>
      <c r="C301">
        <v>1.9999999999999999E-6</v>
      </c>
      <c r="D301">
        <f t="shared" si="27"/>
        <v>600</v>
      </c>
      <c r="E301">
        <f t="shared" si="26"/>
        <v>2.7984130944657911E-6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0</v>
      </c>
      <c r="N301">
        <f t="shared" si="28"/>
        <v>600</v>
      </c>
      <c r="O301">
        <f t="shared" si="29"/>
        <v>0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G81" sqref="G81"/>
    </sheetView>
  </sheetViews>
  <sheetFormatPr defaultRowHeight="14.4"/>
  <sheetData>
    <row r="1" spans="2:9">
      <c r="B1" s="34" t="s">
        <v>75</v>
      </c>
      <c r="C1" s="34"/>
      <c r="E1" s="34" t="s">
        <v>76</v>
      </c>
      <c r="F1" s="34"/>
      <c r="H1" s="34" t="s">
        <v>77</v>
      </c>
      <c r="I1" s="34"/>
    </row>
    <row r="2" spans="2:9" ht="27" customHeight="1">
      <c r="B2" s="27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0.11448727731423723</v>
      </c>
      <c r="E3">
        <v>8.1224174948694241</v>
      </c>
      <c r="F3">
        <v>0.153</v>
      </c>
      <c r="H3">
        <v>8.1224000000000007</v>
      </c>
      <c r="I3">
        <v>0.10306999999999999</v>
      </c>
    </row>
    <row r="4" spans="2:9">
      <c r="B4">
        <v>4</v>
      </c>
      <c r="C4">
        <v>8.6447178107689995E-2</v>
      </c>
      <c r="E4">
        <v>10.950844619619071</v>
      </c>
      <c r="F4">
        <v>0.125</v>
      </c>
      <c r="H4">
        <v>10.951000000000001</v>
      </c>
      <c r="I4">
        <v>8.6198999999999998E-2</v>
      </c>
    </row>
    <row r="5" spans="2:9">
      <c r="B5">
        <v>6</v>
      </c>
      <c r="C5">
        <v>6.8917918483956273E-2</v>
      </c>
      <c r="E5">
        <v>12.36505818198887</v>
      </c>
      <c r="F5">
        <v>0.106</v>
      </c>
      <c r="H5">
        <v>12.365</v>
      </c>
      <c r="I5">
        <v>7.1401999999999993E-2</v>
      </c>
    </row>
    <row r="6" spans="2:9">
      <c r="B6">
        <v>8</v>
      </c>
      <c r="C6">
        <v>5.6705643739707566E-2</v>
      </c>
      <c r="E6">
        <v>14.601126159492981</v>
      </c>
      <c r="F6">
        <v>0.10100000000000001</v>
      </c>
      <c r="H6">
        <v>14.601000000000001</v>
      </c>
      <c r="I6">
        <v>7.1778999999999996E-2</v>
      </c>
    </row>
    <row r="7" spans="2:9">
      <c r="B7">
        <v>10</v>
      </c>
      <c r="C7">
        <v>4.7677963096960922E-2</v>
      </c>
      <c r="E7">
        <v>16.837194136997091</v>
      </c>
      <c r="F7">
        <v>0.09</v>
      </c>
      <c r="H7">
        <v>16.837</v>
      </c>
      <c r="I7">
        <v>6.5035999999999997E-2</v>
      </c>
    </row>
    <row r="8" spans="2:9">
      <c r="B8">
        <v>12</v>
      </c>
      <c r="C8">
        <v>4.0736499416138529E-2</v>
      </c>
      <c r="E8">
        <v>19.073262114501201</v>
      </c>
      <c r="F8">
        <v>8.4000000000000005E-2</v>
      </c>
      <c r="H8">
        <v>19.073</v>
      </c>
      <c r="I8">
        <v>6.2401999999999999E-2</v>
      </c>
    </row>
    <row r="9" spans="2:9">
      <c r="B9">
        <v>14</v>
      </c>
      <c r="C9">
        <v>3.5246012924796642E-2</v>
      </c>
      <c r="E9">
        <v>21.309330091998959</v>
      </c>
      <c r="F9">
        <v>7.3999999999999996E-2</v>
      </c>
      <c r="H9">
        <v>21.309000000000001</v>
      </c>
      <c r="I9">
        <v>5.5218999999999997E-2</v>
      </c>
    </row>
    <row r="10" spans="2:9">
      <c r="B10">
        <v>16</v>
      </c>
      <c r="C10">
        <v>3.0810528170068362E-2</v>
      </c>
      <c r="E10">
        <v>23.545398069496716</v>
      </c>
      <c r="F10">
        <v>7.2999999999999995E-2</v>
      </c>
      <c r="H10">
        <v>23.545000000000002</v>
      </c>
      <c r="I10">
        <v>5.6498E-2</v>
      </c>
    </row>
    <row r="11" spans="2:9">
      <c r="B11">
        <v>18</v>
      </c>
      <c r="C11">
        <v>2.7164195907979437E-2</v>
      </c>
      <c r="E11">
        <v>24.959611631866515</v>
      </c>
      <c r="F11">
        <v>7.0000000000000007E-2</v>
      </c>
      <c r="H11">
        <v>24.96</v>
      </c>
      <c r="I11">
        <v>5.4732000000000003E-2</v>
      </c>
    </row>
    <row r="12" spans="2:9">
      <c r="B12">
        <v>20</v>
      </c>
      <c r="C12">
        <v>2.4123720080842355E-2</v>
      </c>
      <c r="E12">
        <v>27.195679609364273</v>
      </c>
      <c r="F12">
        <v>6.4000000000000001E-2</v>
      </c>
      <c r="H12">
        <v>27.196000000000002</v>
      </c>
      <c r="I12">
        <v>5.0533000000000002E-2</v>
      </c>
    </row>
    <row r="13" spans="2:9">
      <c r="B13">
        <v>22</v>
      </c>
      <c r="C13">
        <v>2.1558974479764455E-2</v>
      </c>
      <c r="E13">
        <v>29.431747586874739</v>
      </c>
      <c r="F13">
        <v>6.2E-2</v>
      </c>
      <c r="H13">
        <v>29.431999999999999</v>
      </c>
      <c r="I13">
        <v>4.9977000000000001E-2</v>
      </c>
    </row>
    <row r="14" spans="2:9">
      <c r="B14">
        <v>24</v>
      </c>
      <c r="C14">
        <v>1.9373413852986677E-2</v>
      </c>
      <c r="E14">
        <v>30.845961149234491</v>
      </c>
      <c r="F14">
        <v>0.06</v>
      </c>
      <c r="H14">
        <v>30.846</v>
      </c>
      <c r="I14">
        <v>4.8776E-2</v>
      </c>
    </row>
    <row r="15" spans="2:9">
      <c r="B15">
        <v>26</v>
      </c>
      <c r="C15">
        <v>1.7494279460052897E-2</v>
      </c>
      <c r="E15">
        <v>32.26017471161434</v>
      </c>
      <c r="F15">
        <v>0.06</v>
      </c>
      <c r="H15">
        <v>32.26</v>
      </c>
      <c r="I15">
        <v>4.9534000000000002E-2</v>
      </c>
    </row>
    <row r="16" spans="2:9">
      <c r="B16">
        <v>28</v>
      </c>
      <c r="C16">
        <v>1.5865603039073806E-2</v>
      </c>
      <c r="E16">
        <v>34.496242689112094</v>
      </c>
      <c r="F16">
        <v>5.3999999999999999E-2</v>
      </c>
      <c r="H16">
        <v>34.496000000000002</v>
      </c>
      <c r="I16">
        <v>4.4578E-2</v>
      </c>
    </row>
    <row r="17" spans="2:9">
      <c r="B17">
        <v>30</v>
      </c>
      <c r="C17">
        <v>1.4445408393632413E-2</v>
      </c>
      <c r="E17">
        <v>37.324669813861739</v>
      </c>
      <c r="F17">
        <v>5.6000000000000001E-2</v>
      </c>
      <c r="H17">
        <v>37.325000000000003</v>
      </c>
      <c r="I17">
        <v>4.7705999999999998E-2</v>
      </c>
    </row>
    <row r="18" spans="2:9">
      <c r="B18">
        <v>32</v>
      </c>
      <c r="C18">
        <v>1.3198715360047906E-2</v>
      </c>
      <c r="E18">
        <v>39.560737791359493</v>
      </c>
      <c r="F18">
        <v>5.6000000000000001E-2</v>
      </c>
      <c r="H18">
        <v>39.561</v>
      </c>
      <c r="I18">
        <v>4.8479000000000001E-2</v>
      </c>
    </row>
    <row r="19" spans="2:9">
      <c r="B19">
        <v>34</v>
      </c>
      <c r="C19">
        <v>1.209893901392285E-2</v>
      </c>
      <c r="E19">
        <v>40.974951353729296</v>
      </c>
      <c r="F19">
        <v>5.2999999999999999E-2</v>
      </c>
      <c r="H19">
        <v>40.975000000000001</v>
      </c>
      <c r="I19">
        <v>4.5920999999999997E-2</v>
      </c>
    </row>
    <row r="20" spans="2:9">
      <c r="B20">
        <v>36</v>
      </c>
      <c r="C20">
        <v>1.1123692050501521E-2</v>
      </c>
      <c r="E20">
        <v>43.80337847847894</v>
      </c>
      <c r="F20">
        <v>0.05</v>
      </c>
      <c r="H20">
        <v>43.802999999999997</v>
      </c>
      <c r="I20">
        <v>4.3700000000000003E-2</v>
      </c>
    </row>
    <row r="21" spans="2:9">
      <c r="B21">
        <v>38</v>
      </c>
      <c r="C21">
        <v>1.0254784784669891E-2</v>
      </c>
      <c r="E21">
        <v>46.039446455970342</v>
      </c>
      <c r="F21">
        <v>5.1999999999999998E-2</v>
      </c>
      <c r="H21">
        <v>46.039000000000001</v>
      </c>
      <c r="I21">
        <v>4.6239000000000002E-2</v>
      </c>
    </row>
    <row r="22" spans="2:9">
      <c r="B22">
        <v>40</v>
      </c>
      <c r="C22">
        <v>9.4768259444084017E-3</v>
      </c>
      <c r="E22">
        <v>47.039446455975117</v>
      </c>
      <c r="F22">
        <v>5.2999999999999999E-2</v>
      </c>
      <c r="H22">
        <v>47.039000000000001</v>
      </c>
      <c r="I22">
        <v>4.7459000000000001E-2</v>
      </c>
    </row>
    <row r="23" spans="2:9">
      <c r="B23">
        <v>42</v>
      </c>
      <c r="C23">
        <v>8.7786218773391878E-3</v>
      </c>
      <c r="E23">
        <v>49.275514433472871</v>
      </c>
      <c r="F23">
        <v>4.9000000000000002E-2</v>
      </c>
      <c r="H23">
        <v>49.276000000000003</v>
      </c>
      <c r="I23">
        <v>4.3912E-2</v>
      </c>
    </row>
    <row r="24" spans="2:9">
      <c r="B24">
        <v>44</v>
      </c>
      <c r="C24">
        <v>8.1503781376316177E-3</v>
      </c>
      <c r="E24">
        <v>51.511582410970625</v>
      </c>
      <c r="F24">
        <v>5.0999999999999997E-2</v>
      </c>
      <c r="H24">
        <v>51.512</v>
      </c>
      <c r="I24">
        <v>4.6324999999999998E-2</v>
      </c>
    </row>
    <row r="25" spans="2:9">
      <c r="B25">
        <v>46</v>
      </c>
      <c r="C25">
        <v>7.5823002794550617E-3</v>
      </c>
      <c r="E25">
        <v>53.747650388468379</v>
      </c>
      <c r="F25">
        <v>5.0999999999999997E-2</v>
      </c>
      <c r="H25">
        <v>53.747999999999998</v>
      </c>
      <c r="I25">
        <v>4.6691999999999997E-2</v>
      </c>
    </row>
    <row r="26" spans="2:9">
      <c r="B26">
        <v>48</v>
      </c>
      <c r="C26">
        <v>7.0673922700733556E-3</v>
      </c>
      <c r="E26">
        <v>55.161863950838182</v>
      </c>
      <c r="F26">
        <v>5.1999999999999998E-2</v>
      </c>
      <c r="H26">
        <v>55.161999999999999</v>
      </c>
      <c r="I26">
        <v>4.7900999999999999E-2</v>
      </c>
    </row>
    <row r="27" spans="2:9">
      <c r="B27">
        <v>50</v>
      </c>
      <c r="C27">
        <v>6.5986580767503356E-3</v>
      </c>
      <c r="E27">
        <v>57.397931928335936</v>
      </c>
      <c r="F27">
        <v>4.5999999999999999E-2</v>
      </c>
      <c r="H27">
        <v>57.398000000000003</v>
      </c>
      <c r="I27">
        <v>4.2212E-2</v>
      </c>
    </row>
    <row r="28" spans="2:9">
      <c r="B28">
        <v>52</v>
      </c>
      <c r="C28">
        <v>6.1719000798443023E-3</v>
      </c>
      <c r="E28">
        <v>60.226359053085581</v>
      </c>
      <c r="F28">
        <v>4.9000000000000002E-2</v>
      </c>
      <c r="H28">
        <v>60.225999999999999</v>
      </c>
      <c r="I28">
        <v>4.5555999999999999E-2</v>
      </c>
    </row>
    <row r="29" spans="2:9">
      <c r="B29">
        <v>54</v>
      </c>
      <c r="C29">
        <v>5.7815214531663252E-3</v>
      </c>
      <c r="E29">
        <v>62.462427030583335</v>
      </c>
      <c r="F29">
        <v>4.8000000000000001E-2</v>
      </c>
      <c r="H29">
        <v>62.462000000000003</v>
      </c>
      <c r="I29">
        <v>4.4810999999999997E-2</v>
      </c>
    </row>
    <row r="30" spans="2:9">
      <c r="B30">
        <v>56</v>
      </c>
      <c r="C30">
        <v>5.4247237836219358E-3</v>
      </c>
      <c r="E30">
        <v>63.876640592963184</v>
      </c>
      <c r="F30">
        <v>4.8000000000000001E-2</v>
      </c>
      <c r="H30">
        <v>63.877000000000002</v>
      </c>
      <c r="I30">
        <v>4.4957999999999998E-2</v>
      </c>
    </row>
    <row r="31" spans="2:9">
      <c r="B31">
        <v>58</v>
      </c>
      <c r="C31">
        <v>5.095910245022206E-3</v>
      </c>
      <c r="E31">
        <v>65.290854155322933</v>
      </c>
      <c r="F31">
        <v>4.7E-2</v>
      </c>
      <c r="H31">
        <v>65.290999999999997</v>
      </c>
      <c r="I31">
        <v>4.4095000000000002E-2</v>
      </c>
    </row>
    <row r="32" spans="2:9">
      <c r="B32">
        <v>60</v>
      </c>
      <c r="C32">
        <v>4.7950808373671333E-3</v>
      </c>
      <c r="E32">
        <v>67.526922132833405</v>
      </c>
      <c r="F32">
        <v>4.4999999999999998E-2</v>
      </c>
      <c r="H32">
        <v>67.527000000000001</v>
      </c>
      <c r="I32">
        <v>4.2291000000000002E-2</v>
      </c>
    </row>
    <row r="33" spans="2:9">
      <c r="B33">
        <v>62</v>
      </c>
      <c r="C33">
        <v>4.5166387344677868E-3</v>
      </c>
      <c r="E33">
        <v>70.35534925757301</v>
      </c>
      <c r="F33">
        <v>4.5999999999999999E-2</v>
      </c>
      <c r="H33">
        <v>70.355000000000004</v>
      </c>
      <c r="I33">
        <v>4.3517E-2</v>
      </c>
    </row>
    <row r="34" spans="2:9">
      <c r="B34">
        <v>64</v>
      </c>
      <c r="C34">
        <v>4.2605839363241676E-3</v>
      </c>
      <c r="E34">
        <v>71.355349257577785</v>
      </c>
      <c r="F34">
        <v>4.7E-2</v>
      </c>
      <c r="H34">
        <v>71.355000000000004</v>
      </c>
      <c r="I34">
        <v>4.4593000000000001E-2</v>
      </c>
    </row>
    <row r="35" spans="2:9">
      <c r="B35">
        <v>66</v>
      </c>
      <c r="C35">
        <v>4.0227188232945755E-3</v>
      </c>
      <c r="E35">
        <v>74.517626917747776</v>
      </c>
      <c r="F35">
        <v>4.8000000000000001E-2</v>
      </c>
      <c r="H35">
        <v>74.518000000000001</v>
      </c>
      <c r="I35">
        <v>4.5815000000000002E-2</v>
      </c>
    </row>
    <row r="36" spans="2:9">
      <c r="B36">
        <v>68</v>
      </c>
      <c r="C36">
        <v>3.8030433953790102E-3</v>
      </c>
      <c r="E36">
        <v>76.753694895239178</v>
      </c>
      <c r="F36">
        <v>4.3999999999999997E-2</v>
      </c>
      <c r="H36">
        <v>76.754000000000005</v>
      </c>
      <c r="I36">
        <v>4.1956E-2</v>
      </c>
    </row>
    <row r="37" spans="2:9">
      <c r="B37">
        <v>70</v>
      </c>
      <c r="C37">
        <v>3.5987592394830076E-3</v>
      </c>
      <c r="E37">
        <v>78.989762872749651</v>
      </c>
      <c r="F37">
        <v>4.5999999999999999E-2</v>
      </c>
      <c r="H37">
        <v>78.989999999999995</v>
      </c>
      <c r="I37">
        <v>4.4086E-2</v>
      </c>
    </row>
    <row r="38" spans="2:9">
      <c r="B38">
        <v>72</v>
      </c>
      <c r="C38">
        <v>3.4098663556065664E-3</v>
      </c>
      <c r="E38">
        <v>80.403976435119446</v>
      </c>
      <c r="F38">
        <v>4.5999999999999999E-2</v>
      </c>
      <c r="H38">
        <v>80.403999999999996</v>
      </c>
      <c r="I38">
        <v>4.4160999999999999E-2</v>
      </c>
    </row>
    <row r="39" spans="2:9">
      <c r="B39">
        <v>74</v>
      </c>
      <c r="C39">
        <v>3.2335663306552217E-3</v>
      </c>
      <c r="E39">
        <v>82.640044412623553</v>
      </c>
      <c r="F39">
        <v>4.8000000000000001E-2</v>
      </c>
      <c r="H39">
        <v>82.64</v>
      </c>
      <c r="I39">
        <v>4.6272000000000001E-2</v>
      </c>
    </row>
    <row r="40" spans="2:9">
      <c r="B40">
        <v>76</v>
      </c>
      <c r="C40">
        <v>3.0684599580817402E-3</v>
      </c>
      <c r="E40">
        <v>84.876112390127659</v>
      </c>
      <c r="F40">
        <v>4.4999999999999998E-2</v>
      </c>
      <c r="H40">
        <v>84.876000000000005</v>
      </c>
      <c r="I40">
        <v>4.3381000000000003E-2</v>
      </c>
    </row>
    <row r="41" spans="2:9">
      <c r="B41">
        <v>78</v>
      </c>
      <c r="C41">
        <v>2.9159464444333547E-3</v>
      </c>
      <c r="E41">
        <v>87.112180367631765</v>
      </c>
      <c r="F41">
        <v>4.3999999999999997E-2</v>
      </c>
      <c r="H41">
        <v>87.111999999999995</v>
      </c>
      <c r="I41">
        <v>4.2474999999999999E-2</v>
      </c>
    </row>
    <row r="42" spans="2:9">
      <c r="B42">
        <v>80</v>
      </c>
      <c r="C42">
        <v>2.773227376615599E-3</v>
      </c>
      <c r="E42">
        <v>88.526393930001561</v>
      </c>
      <c r="F42">
        <v>4.7E-2</v>
      </c>
      <c r="H42">
        <v>88.525999999999996</v>
      </c>
      <c r="I42">
        <v>4.5531000000000002E-2</v>
      </c>
    </row>
    <row r="43" spans="2:9">
      <c r="B43">
        <v>82</v>
      </c>
      <c r="C43">
        <v>2.6389035480812412E-3</v>
      </c>
      <c r="E43">
        <v>90.762461907512034</v>
      </c>
      <c r="F43">
        <v>4.5999999999999999E-2</v>
      </c>
      <c r="H43">
        <v>90.762</v>
      </c>
      <c r="I43">
        <v>4.4616999999999997E-2</v>
      </c>
    </row>
    <row r="44" spans="2:9">
      <c r="B44">
        <v>84</v>
      </c>
      <c r="C44">
        <v>2.5129749588302806E-3</v>
      </c>
      <c r="E44">
        <v>92.998529885003435</v>
      </c>
      <c r="F44">
        <v>4.2999999999999997E-2</v>
      </c>
      <c r="H44">
        <v>92.998999999999995</v>
      </c>
      <c r="I44">
        <v>4.1695999999999997E-2</v>
      </c>
    </row>
    <row r="45" spans="2:9">
      <c r="B45">
        <v>86</v>
      </c>
      <c r="C45">
        <v>2.3954416088627175E-3</v>
      </c>
      <c r="E45">
        <v>95.23459786250119</v>
      </c>
      <c r="F45">
        <v>4.2000000000000003E-2</v>
      </c>
      <c r="H45">
        <v>95.234999999999999</v>
      </c>
      <c r="I45">
        <v>4.0767999999999999E-2</v>
      </c>
    </row>
    <row r="46" spans="2:9">
      <c r="B46">
        <v>88</v>
      </c>
      <c r="C46">
        <v>2.2863034981785517E-3</v>
      </c>
      <c r="E46">
        <v>96.648811424881032</v>
      </c>
      <c r="F46">
        <v>4.2999999999999997E-2</v>
      </c>
      <c r="H46">
        <v>96.649000000000001</v>
      </c>
      <c r="I46">
        <v>4.1808999999999999E-2</v>
      </c>
    </row>
    <row r="47" spans="2:9">
      <c r="B47">
        <v>90</v>
      </c>
      <c r="C47">
        <v>2.1827622136833171E-3</v>
      </c>
      <c r="E47">
        <v>98.884879402372434</v>
      </c>
      <c r="F47">
        <v>4.3999999999999997E-2</v>
      </c>
      <c r="H47">
        <v>98.885000000000005</v>
      </c>
      <c r="I47">
        <v>4.2876999999999998E-2</v>
      </c>
    </row>
    <row r="48" spans="2:9">
      <c r="B48">
        <v>92</v>
      </c>
      <c r="C48">
        <v>2.0848177553770145E-3</v>
      </c>
      <c r="E48">
        <v>100.29909296475228</v>
      </c>
      <c r="F48">
        <v>4.3999999999999997E-2</v>
      </c>
      <c r="H48">
        <v>100.3</v>
      </c>
      <c r="I48">
        <v>4.2917999999999998E-2</v>
      </c>
    </row>
    <row r="49" spans="2:9">
      <c r="B49">
        <v>94</v>
      </c>
      <c r="C49">
        <v>1.9938693298068764E-3</v>
      </c>
      <c r="E49">
        <v>103.12752008949188</v>
      </c>
      <c r="F49">
        <v>4.2999999999999997E-2</v>
      </c>
      <c r="H49">
        <v>103.13</v>
      </c>
      <c r="I49">
        <v>4.1988999999999999E-2</v>
      </c>
    </row>
    <row r="50" spans="2:9">
      <c r="B50">
        <v>96</v>
      </c>
      <c r="C50">
        <v>1.9071185238784371E-3</v>
      </c>
      <c r="E50">
        <v>104.54173365187172</v>
      </c>
      <c r="F50">
        <v>4.2999999999999997E-2</v>
      </c>
      <c r="H50">
        <v>104.54</v>
      </c>
      <c r="I50">
        <v>4.2026000000000001E-2</v>
      </c>
    </row>
    <row r="51" spans="2:9">
      <c r="B51">
        <v>98</v>
      </c>
      <c r="C51">
        <v>1.8259645441389288E-3</v>
      </c>
      <c r="E51">
        <v>106.77780162936948</v>
      </c>
      <c r="F51">
        <v>4.2999999999999997E-2</v>
      </c>
      <c r="H51">
        <v>106.78</v>
      </c>
      <c r="I51">
        <v>4.2077000000000003E-2</v>
      </c>
    </row>
    <row r="52" spans="2:9">
      <c r="B52">
        <v>100</v>
      </c>
      <c r="C52">
        <v>1.7490081840411198E-3</v>
      </c>
      <c r="E52">
        <v>109.60622875411913</v>
      </c>
      <c r="F52">
        <v>4.2999999999999997E-2</v>
      </c>
      <c r="H52">
        <v>109.61</v>
      </c>
      <c r="I52">
        <v>4.2137000000000001E-2</v>
      </c>
    </row>
    <row r="53" spans="2:9">
      <c r="B53">
        <v>102</v>
      </c>
      <c r="C53">
        <v>1.6762494435850091E-3</v>
      </c>
      <c r="E53">
        <v>111.84229673161688</v>
      </c>
      <c r="F53">
        <v>4.3999999999999997E-2</v>
      </c>
      <c r="H53">
        <v>111.84</v>
      </c>
      <c r="I53">
        <v>4.3180999999999997E-2</v>
      </c>
    </row>
    <row r="54" spans="2:9">
      <c r="B54">
        <v>104</v>
      </c>
      <c r="C54">
        <v>1.6076883227705973E-3</v>
      </c>
      <c r="E54">
        <v>114.07836470910829</v>
      </c>
      <c r="F54">
        <v>4.2000000000000003E-2</v>
      </c>
      <c r="H54">
        <v>114.08</v>
      </c>
      <c r="I54">
        <v>4.1222000000000002E-2</v>
      </c>
    </row>
    <row r="55" spans="2:9">
      <c r="B55">
        <v>106</v>
      </c>
      <c r="C55">
        <v>1.5433248215978839E-3</v>
      </c>
      <c r="E55">
        <v>115.49257827148813</v>
      </c>
      <c r="F55">
        <v>4.7E-2</v>
      </c>
      <c r="H55">
        <v>115.49</v>
      </c>
      <c r="I55">
        <v>4.6247000000000003E-2</v>
      </c>
    </row>
    <row r="56" spans="2:9">
      <c r="B56">
        <v>108</v>
      </c>
      <c r="C56">
        <v>1.4817597335196366E-3</v>
      </c>
      <c r="E56">
        <v>117.72864624898588</v>
      </c>
      <c r="F56">
        <v>4.4999999999999998E-2</v>
      </c>
      <c r="H56">
        <v>117.73</v>
      </c>
      <c r="I56">
        <v>4.4284999999999998E-2</v>
      </c>
    </row>
    <row r="57" spans="2:9">
      <c r="B57">
        <v>110</v>
      </c>
      <c r="C57">
        <v>1.4243922650830879E-3</v>
      </c>
      <c r="E57">
        <v>119.14285981135568</v>
      </c>
      <c r="F57">
        <v>4.2999999999999997E-2</v>
      </c>
      <c r="H57">
        <v>119.14</v>
      </c>
      <c r="I57">
        <v>4.2306999999999997E-2</v>
      </c>
    </row>
    <row r="58" spans="2:9">
      <c r="B58">
        <v>112</v>
      </c>
      <c r="C58">
        <v>1.3684240031937719E-3</v>
      </c>
      <c r="E58">
        <v>121.37892778885343</v>
      </c>
      <c r="F58">
        <v>4.2999999999999997E-2</v>
      </c>
      <c r="H58">
        <v>121.38</v>
      </c>
      <c r="I58">
        <v>4.2340000000000003E-2</v>
      </c>
    </row>
    <row r="59" spans="2:9">
      <c r="B59">
        <v>114</v>
      </c>
      <c r="C59">
        <v>1.3166533609461548E-3</v>
      </c>
      <c r="E59">
        <v>122.79314135123327</v>
      </c>
      <c r="F59">
        <v>4.2000000000000003E-2</v>
      </c>
      <c r="H59">
        <v>122.79</v>
      </c>
      <c r="I59">
        <v>4.1360000000000001E-2</v>
      </c>
    </row>
    <row r="60" spans="2:9">
      <c r="B60">
        <v>116</v>
      </c>
      <c r="C60">
        <v>1.2676811317930035E-3</v>
      </c>
      <c r="E60">
        <v>127.26527730623513</v>
      </c>
      <c r="F60">
        <v>4.2000000000000003E-2</v>
      </c>
      <c r="H60">
        <v>127.27</v>
      </c>
      <c r="I60">
        <v>4.1419999999999998E-2</v>
      </c>
    </row>
    <row r="61" spans="2:9">
      <c r="B61">
        <v>118</v>
      </c>
      <c r="C61">
        <v>1.2201081091870851E-3</v>
      </c>
      <c r="E61">
        <v>130.09370443097473</v>
      </c>
      <c r="F61">
        <v>4.2999999999999997E-2</v>
      </c>
      <c r="H61">
        <v>130.09</v>
      </c>
      <c r="I61">
        <v>4.2453999999999999E-2</v>
      </c>
    </row>
    <row r="62" spans="2:9">
      <c r="B62">
        <v>120</v>
      </c>
      <c r="C62">
        <v>1.1753334996756324E-3</v>
      </c>
      <c r="E62">
        <v>133.69925570644412</v>
      </c>
      <c r="F62">
        <v>4.1000000000000002E-2</v>
      </c>
      <c r="H62">
        <v>133.69999999999999</v>
      </c>
      <c r="I62">
        <v>4.0495000000000003E-2</v>
      </c>
    </row>
    <row r="63" spans="2:9">
      <c r="B63">
        <v>122</v>
      </c>
      <c r="C63">
        <v>1.1333573032586454E-3</v>
      </c>
      <c r="E63">
        <v>137.94189639356355</v>
      </c>
      <c r="F63">
        <v>4.3999999999999997E-2</v>
      </c>
      <c r="H63">
        <v>137.94</v>
      </c>
      <c r="I63">
        <v>4.3535999999999998E-2</v>
      </c>
    </row>
    <row r="64" spans="2:9">
      <c r="B64">
        <v>124</v>
      </c>
      <c r="C64">
        <v>1.0927803133888917E-3</v>
      </c>
      <c r="E64">
        <v>141.54744766902505</v>
      </c>
      <c r="F64">
        <v>4.2999999999999997E-2</v>
      </c>
      <c r="H64">
        <v>141.55000000000001</v>
      </c>
      <c r="I64">
        <v>4.2569000000000003E-2</v>
      </c>
    </row>
    <row r="65" spans="2:9">
      <c r="B65">
        <v>126</v>
      </c>
      <c r="C65">
        <v>1.0536025300663704E-3</v>
      </c>
      <c r="E65">
        <v>146.01958362402692</v>
      </c>
      <c r="F65">
        <v>4.2000000000000003E-2</v>
      </c>
      <c r="H65">
        <v>146.02000000000001</v>
      </c>
      <c r="I65">
        <v>4.1605000000000003E-2</v>
      </c>
    </row>
    <row r="66" spans="2:9">
      <c r="B66">
        <v>128</v>
      </c>
      <c r="C66">
        <v>1.0172231598383152E-3</v>
      </c>
      <c r="E66">
        <v>149.62513489949632</v>
      </c>
      <c r="F66">
        <v>4.2000000000000003E-2</v>
      </c>
      <c r="H66">
        <v>149.63</v>
      </c>
      <c r="I66">
        <v>4.1632000000000002E-2</v>
      </c>
    </row>
    <row r="67" spans="2:9">
      <c r="B67">
        <v>130</v>
      </c>
      <c r="C67">
        <v>9.8224299615749279E-4</v>
      </c>
      <c r="E67">
        <v>153.86777558660572</v>
      </c>
      <c r="F67">
        <v>4.2000000000000003E-2</v>
      </c>
      <c r="H67">
        <v>153.87</v>
      </c>
      <c r="I67">
        <v>4.1660000000000003E-2</v>
      </c>
    </row>
    <row r="68" spans="2:9">
      <c r="B68">
        <v>132</v>
      </c>
      <c r="C68">
        <v>9.4866203902390332E-4</v>
      </c>
      <c r="E68">
        <v>157.47332686206721</v>
      </c>
      <c r="F68">
        <v>4.1000000000000002E-2</v>
      </c>
      <c r="H68">
        <v>157.47</v>
      </c>
      <c r="I68">
        <v>4.0683999999999998E-2</v>
      </c>
    </row>
    <row r="69" spans="2:9">
      <c r="B69">
        <v>134</v>
      </c>
      <c r="C69">
        <v>9.1648028843754664E-4</v>
      </c>
      <c r="E69">
        <v>162.47332686207119</v>
      </c>
      <c r="F69">
        <v>4.1000000000000002E-2</v>
      </c>
      <c r="H69">
        <v>162.47</v>
      </c>
      <c r="I69">
        <v>4.0710999999999997E-2</v>
      </c>
    </row>
    <row r="70" spans="2:9">
      <c r="B70">
        <v>136</v>
      </c>
      <c r="C70">
        <v>8.8709695094565586E-4</v>
      </c>
      <c r="E70">
        <v>168.30427875691265</v>
      </c>
      <c r="F70">
        <v>4.2999999999999997E-2</v>
      </c>
      <c r="H70">
        <v>168.3</v>
      </c>
      <c r="I70">
        <v>4.2738999999999999E-2</v>
      </c>
    </row>
    <row r="71" spans="2:9">
      <c r="B71">
        <v>138</v>
      </c>
      <c r="C71">
        <v>8.5771361345376518E-4</v>
      </c>
      <c r="E71">
        <v>173.30427875691663</v>
      </c>
      <c r="F71">
        <v>4.1000000000000002E-2</v>
      </c>
      <c r="H71">
        <v>173.3</v>
      </c>
      <c r="I71">
        <v>4.0762E-2</v>
      </c>
    </row>
    <row r="72" spans="2:9">
      <c r="B72">
        <v>140</v>
      </c>
      <c r="C72">
        <v>8.2972948250910718E-4</v>
      </c>
      <c r="E72">
        <v>179.707402994349</v>
      </c>
      <c r="F72">
        <v>4.2999999999999997E-2</v>
      </c>
      <c r="H72">
        <v>179.71</v>
      </c>
      <c r="I72">
        <v>4.2785999999999998E-2</v>
      </c>
    </row>
    <row r="73" spans="2:9">
      <c r="B73">
        <v>142</v>
      </c>
      <c r="C73">
        <v>8.0314455811168208E-4</v>
      </c>
      <c r="E73">
        <v>186.11052723178358</v>
      </c>
      <c r="F73">
        <v>4.1000000000000002E-2</v>
      </c>
      <c r="H73">
        <v>186.11</v>
      </c>
      <c r="I73">
        <v>4.0807999999999997E-2</v>
      </c>
    </row>
    <row r="74" spans="2:9">
      <c r="B74">
        <v>144</v>
      </c>
      <c r="C74">
        <v>7.7795884026148998E-4</v>
      </c>
      <c r="E74">
        <v>191.94147912662504</v>
      </c>
      <c r="F74">
        <v>4.3999999999999997E-2</v>
      </c>
      <c r="H74">
        <v>191.94</v>
      </c>
      <c r="I74">
        <v>4.3825000000000003E-2</v>
      </c>
    </row>
    <row r="75" spans="2:9">
      <c r="B75">
        <v>146</v>
      </c>
      <c r="C75">
        <v>7.5277312241129788E-4</v>
      </c>
      <c r="E75">
        <v>197.7724310214665</v>
      </c>
      <c r="F75">
        <v>4.3999999999999997E-2</v>
      </c>
      <c r="H75">
        <v>197.77</v>
      </c>
      <c r="I75">
        <v>4.3840999999999998E-2</v>
      </c>
    </row>
    <row r="76" spans="2:9">
      <c r="B76">
        <v>148</v>
      </c>
      <c r="C76">
        <v>7.3038581765557157E-4</v>
      </c>
      <c r="E76">
        <v>202.77243102147048</v>
      </c>
      <c r="F76">
        <v>4.3999999999999997E-2</v>
      </c>
      <c r="H76">
        <v>202.77</v>
      </c>
      <c r="I76">
        <v>4.3853999999999997E-2</v>
      </c>
    </row>
    <row r="77" spans="2:9">
      <c r="B77">
        <v>150</v>
      </c>
      <c r="C77">
        <v>7.0799851289984526E-4</v>
      </c>
      <c r="E77">
        <v>209.17555525890285</v>
      </c>
      <c r="F77">
        <v>4.2000000000000003E-2</v>
      </c>
      <c r="H77">
        <v>209.18</v>
      </c>
      <c r="I77">
        <v>4.1866E-2</v>
      </c>
    </row>
    <row r="78" spans="2:9">
      <c r="B78">
        <v>152</v>
      </c>
      <c r="C78">
        <v>6.8561120814411884E-4</v>
      </c>
      <c r="E78">
        <v>216.38665780983374</v>
      </c>
      <c r="F78">
        <v>4.2999999999999997E-2</v>
      </c>
      <c r="H78">
        <v>216.39</v>
      </c>
      <c r="I78">
        <v>4.2881000000000002E-2</v>
      </c>
    </row>
    <row r="79" spans="2:9">
      <c r="B79">
        <v>154</v>
      </c>
      <c r="C79">
        <v>6.6602231648285831E-4</v>
      </c>
      <c r="E79">
        <v>221.38665780983771</v>
      </c>
      <c r="F79">
        <v>4.1000000000000002E-2</v>
      </c>
      <c r="H79">
        <v>221.39</v>
      </c>
      <c r="I79">
        <v>4.0889000000000002E-2</v>
      </c>
    </row>
    <row r="80" spans="2:9">
      <c r="B80">
        <v>156</v>
      </c>
      <c r="C80">
        <v>6.4643342482159779E-4</v>
      </c>
      <c r="E80">
        <v>227.21760970467918</v>
      </c>
      <c r="F80">
        <v>4.2000000000000003E-2</v>
      </c>
      <c r="H80">
        <v>227.22</v>
      </c>
      <c r="I80">
        <v>4.1897999999999998E-2</v>
      </c>
    </row>
    <row r="81" spans="2:9">
      <c r="B81">
        <v>158</v>
      </c>
      <c r="C81">
        <v>6.2684453316033727E-4</v>
      </c>
      <c r="E81">
        <v>233.62073394211376</v>
      </c>
      <c r="F81">
        <v>4.2000000000000003E-2</v>
      </c>
      <c r="H81">
        <v>233.62</v>
      </c>
      <c r="I81">
        <v>4.1905999999999999E-2</v>
      </c>
    </row>
    <row r="82" spans="2:9">
      <c r="B82">
        <v>160</v>
      </c>
      <c r="C82">
        <v>6.0865484804630964E-4</v>
      </c>
      <c r="E82">
        <v>240.02385817954612</v>
      </c>
      <c r="F82">
        <v>4.1000000000000002E-2</v>
      </c>
      <c r="H82">
        <v>240.02</v>
      </c>
      <c r="I82">
        <v>4.0915E-2</v>
      </c>
    </row>
    <row r="83" spans="2:9">
      <c r="B83">
        <v>162</v>
      </c>
      <c r="C83">
        <v>5.9186436947951491E-4</v>
      </c>
      <c r="E83">
        <v>245.85481007438759</v>
      </c>
      <c r="F83">
        <v>0.04</v>
      </c>
      <c r="H83">
        <v>245.85</v>
      </c>
      <c r="I83">
        <v>3.9920999999999998E-2</v>
      </c>
    </row>
    <row r="84" spans="2:9">
      <c r="B84">
        <v>164</v>
      </c>
      <c r="C84">
        <v>5.7507389091272017E-4</v>
      </c>
      <c r="E84">
        <v>251.68576196924124</v>
      </c>
      <c r="F84">
        <v>4.1000000000000002E-2</v>
      </c>
      <c r="H84">
        <v>251.69</v>
      </c>
      <c r="I84">
        <v>4.0926999999999998E-2</v>
      </c>
    </row>
    <row r="85" spans="2:9">
      <c r="B85">
        <v>166</v>
      </c>
      <c r="C85">
        <v>5.5828341234592544E-4</v>
      </c>
      <c r="E85">
        <v>258.08888620667358</v>
      </c>
      <c r="F85">
        <v>0.04</v>
      </c>
      <c r="H85">
        <v>258.08999999999997</v>
      </c>
      <c r="I85">
        <v>3.9933000000000003E-2</v>
      </c>
    </row>
    <row r="86" spans="2:9">
      <c r="B86">
        <v>168</v>
      </c>
      <c r="C86">
        <v>5.4289214032636349E-4</v>
      </c>
      <c r="E86">
        <v>264.49201044409705</v>
      </c>
      <c r="F86">
        <v>4.1000000000000002E-2</v>
      </c>
      <c r="H86">
        <v>264.49</v>
      </c>
      <c r="I86">
        <v>4.0937000000000001E-2</v>
      </c>
    </row>
    <row r="87" spans="2:9">
      <c r="B87">
        <v>170</v>
      </c>
      <c r="C87">
        <v>5.2750086830680165E-4</v>
      </c>
      <c r="E87">
        <v>271.70311299502794</v>
      </c>
      <c r="F87">
        <v>4.4999999999999998E-2</v>
      </c>
      <c r="H87">
        <v>271.7</v>
      </c>
      <c r="I87">
        <v>4.4943999999999998E-2</v>
      </c>
    </row>
    <row r="88" spans="2:9">
      <c r="B88">
        <v>172</v>
      </c>
      <c r="C88">
        <v>5.1350880283447271E-4</v>
      </c>
      <c r="E88">
        <v>279.51336267093183</v>
      </c>
      <c r="F88">
        <v>0.04</v>
      </c>
      <c r="H88">
        <v>279.51</v>
      </c>
      <c r="I88">
        <v>3.9947999999999997E-2</v>
      </c>
    </row>
    <row r="89" spans="2:9">
      <c r="B89">
        <v>174</v>
      </c>
      <c r="C89">
        <v>4.9951673736214376E-4</v>
      </c>
      <c r="E89">
        <v>288.94734380299428</v>
      </c>
      <c r="F89">
        <v>3.6999999999999998E-2</v>
      </c>
      <c r="H89">
        <v>288.95</v>
      </c>
      <c r="I89">
        <v>3.6954000000000001E-2</v>
      </c>
    </row>
    <row r="90" spans="2:9">
      <c r="B90">
        <v>176</v>
      </c>
      <c r="C90">
        <v>4.8692387843704777E-4</v>
      </c>
      <c r="E90">
        <v>296.15844635392517</v>
      </c>
      <c r="F90">
        <v>3.7999999999999999E-2</v>
      </c>
      <c r="H90">
        <v>296.16000000000003</v>
      </c>
      <c r="I90">
        <v>3.7957999999999999E-2</v>
      </c>
    </row>
    <row r="91" spans="2:9">
      <c r="B91">
        <v>178</v>
      </c>
      <c r="C91">
        <v>4.7433101951195166E-4</v>
      </c>
      <c r="E91">
        <v>304.76077162095766</v>
      </c>
      <c r="F91">
        <v>3.9E-2</v>
      </c>
      <c r="H91">
        <v>304.76</v>
      </c>
      <c r="I91">
        <v>3.8961000000000003E-2</v>
      </c>
    </row>
    <row r="92" spans="2:9">
      <c r="B92">
        <v>180</v>
      </c>
      <c r="C92">
        <v>4.6173816058685556E-4</v>
      </c>
    </row>
    <row r="93" spans="2:9">
      <c r="B93">
        <v>182</v>
      </c>
      <c r="C93">
        <v>4.4914530166175956E-4</v>
      </c>
    </row>
    <row r="94" spans="2:9">
      <c r="B94">
        <v>184</v>
      </c>
      <c r="C94">
        <v>4.3795164928389635E-4</v>
      </c>
    </row>
    <row r="95" spans="2:9">
      <c r="B95">
        <v>186</v>
      </c>
      <c r="C95">
        <v>4.2675799690603319E-4</v>
      </c>
    </row>
    <row r="96" spans="2:9">
      <c r="B96">
        <v>188</v>
      </c>
      <c r="C96">
        <v>4.1556434452817004E-4</v>
      </c>
    </row>
    <row r="97" spans="2:3">
      <c r="B97">
        <v>190</v>
      </c>
      <c r="C97">
        <v>4.0576989869753978E-4</v>
      </c>
    </row>
    <row r="98" spans="2:3">
      <c r="B98">
        <v>192</v>
      </c>
      <c r="C98">
        <v>3.9597545286690946E-4</v>
      </c>
    </row>
    <row r="99" spans="2:3">
      <c r="B99">
        <v>194</v>
      </c>
      <c r="C99">
        <v>3.861810070362792E-4</v>
      </c>
    </row>
    <row r="100" spans="2:3">
      <c r="B100">
        <v>196</v>
      </c>
      <c r="C100">
        <v>3.7638656120564894E-4</v>
      </c>
    </row>
    <row r="101" spans="2:3">
      <c r="B101">
        <v>198</v>
      </c>
      <c r="C101">
        <v>3.6799132192225157E-4</v>
      </c>
    </row>
    <row r="102" spans="2:3">
      <c r="B102">
        <v>200</v>
      </c>
      <c r="C102">
        <v>3.5959608263885421E-4</v>
      </c>
    </row>
    <row r="103" spans="2:3">
      <c r="B103">
        <v>202</v>
      </c>
      <c r="C103">
        <v>3.5120084335545678E-4</v>
      </c>
    </row>
    <row r="104" spans="2:3">
      <c r="B104">
        <v>204</v>
      </c>
      <c r="C104">
        <v>3.4280560407205942E-4</v>
      </c>
    </row>
    <row r="105" spans="2:3">
      <c r="B105">
        <v>206</v>
      </c>
      <c r="C105">
        <v>3.3441036478866211E-4</v>
      </c>
    </row>
    <row r="106" spans="2:3">
      <c r="B106">
        <v>208</v>
      </c>
      <c r="C106">
        <v>3.2741433205249758E-4</v>
      </c>
    </row>
    <row r="107" spans="2:3">
      <c r="B107">
        <v>210</v>
      </c>
      <c r="C107">
        <v>3.1901909276910021E-4</v>
      </c>
    </row>
    <row r="108" spans="2:3">
      <c r="B108">
        <v>212</v>
      </c>
      <c r="C108">
        <v>3.1202306003293574E-4</v>
      </c>
    </row>
    <row r="109" spans="2:3">
      <c r="B109">
        <v>214</v>
      </c>
      <c r="C109">
        <v>3.0502702729677127E-4</v>
      </c>
    </row>
    <row r="110" spans="2:3">
      <c r="B110">
        <v>216</v>
      </c>
      <c r="C110">
        <v>2.9803099456060679E-4</v>
      </c>
    </row>
    <row r="111" spans="2:3">
      <c r="B111">
        <v>218</v>
      </c>
      <c r="C111">
        <v>2.9243416837167522E-4</v>
      </c>
    </row>
    <row r="112" spans="2:3">
      <c r="B112">
        <v>220</v>
      </c>
      <c r="C112">
        <v>2.8543813563551069E-4</v>
      </c>
    </row>
    <row r="113" spans="2:3">
      <c r="B113">
        <v>222</v>
      </c>
      <c r="C113">
        <v>2.7984130944657917E-4</v>
      </c>
    </row>
    <row r="114" spans="2:3">
      <c r="B114">
        <v>224</v>
      </c>
      <c r="C114">
        <v>2.7284527671041464E-4</v>
      </c>
    </row>
    <row r="115" spans="2:3">
      <c r="B115">
        <v>226</v>
      </c>
      <c r="C115">
        <v>2.6724845052148312E-4</v>
      </c>
    </row>
    <row r="116" spans="2:3">
      <c r="B116">
        <v>228</v>
      </c>
      <c r="C116">
        <v>2.6165162433255148E-4</v>
      </c>
    </row>
    <row r="117" spans="2:3">
      <c r="B117">
        <v>230</v>
      </c>
      <c r="C117">
        <v>2.5605479814361991E-4</v>
      </c>
    </row>
    <row r="118" spans="2:3">
      <c r="B118">
        <v>232</v>
      </c>
      <c r="C118">
        <v>2.5045797195468833E-4</v>
      </c>
    </row>
    <row r="119" spans="2:3">
      <c r="B119">
        <v>234</v>
      </c>
      <c r="C119">
        <v>2.4626035231298964E-4</v>
      </c>
    </row>
    <row r="120" spans="2:3">
      <c r="B120">
        <v>236</v>
      </c>
      <c r="C120">
        <v>2.4066352612405804E-4</v>
      </c>
    </row>
    <row r="121" spans="2:3">
      <c r="B121">
        <v>238</v>
      </c>
      <c r="C121">
        <v>2.3646590648235936E-4</v>
      </c>
    </row>
    <row r="122" spans="2:3">
      <c r="B122">
        <v>240</v>
      </c>
      <c r="C122">
        <v>2.3086908029342778E-4</v>
      </c>
    </row>
    <row r="123" spans="2:3">
      <c r="B123">
        <v>242</v>
      </c>
      <c r="C123">
        <v>2.2667146065172909E-4</v>
      </c>
    </row>
    <row r="124" spans="2:3">
      <c r="B124">
        <v>244</v>
      </c>
      <c r="C124">
        <v>2.2247384101003041E-4</v>
      </c>
    </row>
    <row r="125" spans="2:3">
      <c r="B125">
        <v>246</v>
      </c>
      <c r="C125">
        <v>2.1827622136833173E-4</v>
      </c>
    </row>
    <row r="126" spans="2:3">
      <c r="B126">
        <v>248</v>
      </c>
      <c r="C126">
        <v>2.1407860172663304E-4</v>
      </c>
    </row>
    <row r="127" spans="2:3">
      <c r="B127">
        <v>250</v>
      </c>
      <c r="C127">
        <v>2.0988098208493433E-4</v>
      </c>
    </row>
    <row r="128" spans="2:3">
      <c r="B128">
        <v>252</v>
      </c>
      <c r="C128">
        <v>2.0568336244323565E-4</v>
      </c>
    </row>
    <row r="129" spans="2:3">
      <c r="B129">
        <v>254</v>
      </c>
      <c r="C129">
        <v>2.0148574280153699E-4</v>
      </c>
    </row>
    <row r="130" spans="2:3">
      <c r="B130">
        <v>256</v>
      </c>
      <c r="C130">
        <v>1.9728812315983831E-4</v>
      </c>
    </row>
    <row r="131" spans="2:3">
      <c r="B131">
        <v>258</v>
      </c>
      <c r="C131">
        <v>1.930905035181396E-4</v>
      </c>
    </row>
    <row r="132" spans="2:3">
      <c r="B132">
        <v>260</v>
      </c>
      <c r="C132">
        <v>1.9029209042367381E-4</v>
      </c>
    </row>
    <row r="133" spans="2:3">
      <c r="B133">
        <v>262</v>
      </c>
      <c r="C133">
        <v>1.8609447078197516E-4</v>
      </c>
    </row>
    <row r="134" spans="2:3">
      <c r="B134">
        <v>264</v>
      </c>
      <c r="C134">
        <v>1.8329605768750934E-4</v>
      </c>
    </row>
    <row r="135" spans="2:3">
      <c r="B135">
        <v>266</v>
      </c>
      <c r="C135">
        <v>1.7909843804581063E-4</v>
      </c>
    </row>
    <row r="136" spans="2:3">
      <c r="B136">
        <v>268</v>
      </c>
      <c r="C136">
        <v>1.7630002495134487E-4</v>
      </c>
    </row>
    <row r="137" spans="2:3">
      <c r="B137">
        <v>270</v>
      </c>
      <c r="C137">
        <v>1.7350161185687908E-4</v>
      </c>
    </row>
    <row r="138" spans="2:3">
      <c r="B138">
        <v>272</v>
      </c>
      <c r="C138">
        <v>1.7070319876241326E-4</v>
      </c>
    </row>
    <row r="139" spans="2:3">
      <c r="B139">
        <v>274</v>
      </c>
      <c r="C139">
        <v>1.6650557912071458E-4</v>
      </c>
    </row>
    <row r="140" spans="2:3">
      <c r="B140">
        <v>276</v>
      </c>
      <c r="C140">
        <v>1.6370716602624879E-4</v>
      </c>
    </row>
    <row r="141" spans="2:3">
      <c r="B141">
        <v>278</v>
      </c>
      <c r="C141">
        <v>1.6090875293178303E-4</v>
      </c>
    </row>
    <row r="142" spans="2:3">
      <c r="B142">
        <v>280</v>
      </c>
      <c r="C142">
        <v>1.5811033983731721E-4</v>
      </c>
    </row>
    <row r="143" spans="2:3">
      <c r="B143">
        <v>282</v>
      </c>
      <c r="C143">
        <v>1.5531192674285142E-4</v>
      </c>
    </row>
    <row r="144" spans="2:3">
      <c r="B144">
        <v>284</v>
      </c>
      <c r="C144">
        <v>1.5251351364838563E-4</v>
      </c>
    </row>
    <row r="145" spans="2:3">
      <c r="B145">
        <v>286</v>
      </c>
      <c r="C145">
        <v>1.4971510055391984E-4</v>
      </c>
    </row>
    <row r="146" spans="2:3">
      <c r="B146">
        <v>288</v>
      </c>
      <c r="C146">
        <v>1.4691668745945406E-4</v>
      </c>
    </row>
    <row r="147" spans="2:3">
      <c r="B147">
        <v>290</v>
      </c>
      <c r="C147">
        <v>1.4551748091222116E-4</v>
      </c>
    </row>
    <row r="148" spans="2:3">
      <c r="B148">
        <v>292</v>
      </c>
      <c r="C148">
        <v>1.4271906781775535E-4</v>
      </c>
    </row>
    <row r="149" spans="2:3">
      <c r="B149">
        <v>294</v>
      </c>
      <c r="C149">
        <v>1.3992065472328958E-4</v>
      </c>
    </row>
    <row r="150" spans="2:3">
      <c r="B150">
        <v>296</v>
      </c>
      <c r="C150">
        <v>1.3852144817605666E-4</v>
      </c>
    </row>
    <row r="151" spans="2:3">
      <c r="B151">
        <v>298</v>
      </c>
      <c r="C151">
        <v>1.3572303508159087E-4</v>
      </c>
    </row>
    <row r="152" spans="2:3">
      <c r="B152">
        <v>300</v>
      </c>
      <c r="C152">
        <v>1.3292462198712511E-4</v>
      </c>
    </row>
    <row r="153" spans="2:3">
      <c r="B153">
        <v>302</v>
      </c>
      <c r="C153">
        <v>1.3152541543989219E-4</v>
      </c>
    </row>
    <row r="154" spans="2:3">
      <c r="B154">
        <v>304</v>
      </c>
      <c r="C154">
        <v>1.287270023454264E-4</v>
      </c>
    </row>
    <row r="155" spans="2:3">
      <c r="B155">
        <v>306</v>
      </c>
      <c r="C155">
        <v>1.2732779579819351E-4</v>
      </c>
    </row>
    <row r="156" spans="2:3">
      <c r="B156">
        <v>308</v>
      </c>
      <c r="C156">
        <v>1.2452938270372772E-4</v>
      </c>
    </row>
    <row r="157" spans="2:3">
      <c r="B157">
        <v>310</v>
      </c>
      <c r="C157">
        <v>1.2313017615649482E-4</v>
      </c>
    </row>
    <row r="158" spans="2:3">
      <c r="B158">
        <v>312</v>
      </c>
      <c r="C158">
        <v>1.2033176306202902E-4</v>
      </c>
    </row>
    <row r="159" spans="2:3">
      <c r="B159">
        <v>314</v>
      </c>
      <c r="C159">
        <v>1.1893255651479614E-4</v>
      </c>
    </row>
    <row r="160" spans="2:3">
      <c r="B160">
        <v>316</v>
      </c>
      <c r="C160">
        <v>1.1753334996756323E-4</v>
      </c>
    </row>
    <row r="161" spans="2:3">
      <c r="B161">
        <v>318</v>
      </c>
      <c r="C161">
        <v>1.1473493687309746E-4</v>
      </c>
    </row>
    <row r="162" spans="2:3">
      <c r="B162">
        <v>320</v>
      </c>
      <c r="C162">
        <v>1.1333573032586455E-4</v>
      </c>
    </row>
    <row r="163" spans="2:3">
      <c r="B163">
        <v>322</v>
      </c>
      <c r="C163">
        <v>1.1193652377863165E-4</v>
      </c>
    </row>
    <row r="164" spans="2:3">
      <c r="B164">
        <v>324</v>
      </c>
      <c r="C164">
        <v>1.0913811068416586E-4</v>
      </c>
    </row>
    <row r="165" spans="2:3">
      <c r="B165">
        <v>326</v>
      </c>
      <c r="C165">
        <v>1.0773890413693297E-4</v>
      </c>
    </row>
    <row r="166" spans="2:3">
      <c r="B166">
        <v>328</v>
      </c>
      <c r="C166">
        <v>1.0633969758970008E-4</v>
      </c>
    </row>
    <row r="167" spans="2:3">
      <c r="B167">
        <v>330</v>
      </c>
      <c r="C167">
        <v>1.0494049104246717E-4</v>
      </c>
    </row>
    <row r="168" spans="2:3">
      <c r="B168">
        <v>332</v>
      </c>
      <c r="C168">
        <v>1.0354128449523429E-4</v>
      </c>
    </row>
    <row r="169" spans="2:3">
      <c r="B169">
        <v>334</v>
      </c>
      <c r="C169">
        <v>1.0214207794800138E-4</v>
      </c>
    </row>
    <row r="170" spans="2:3">
      <c r="B170">
        <v>336</v>
      </c>
      <c r="C170">
        <v>9.9343664853535603E-5</v>
      </c>
    </row>
    <row r="171" spans="2:3">
      <c r="B171">
        <v>338</v>
      </c>
      <c r="C171">
        <v>9.7944458306302681E-5</v>
      </c>
    </row>
    <row r="172" spans="2:3">
      <c r="B172">
        <v>340</v>
      </c>
      <c r="C172">
        <v>9.65452517590698E-5</v>
      </c>
    </row>
    <row r="173" spans="2:3">
      <c r="B173">
        <v>342</v>
      </c>
      <c r="C173">
        <v>9.5146045211836906E-5</v>
      </c>
    </row>
    <row r="174" spans="2:3">
      <c r="B174">
        <v>344</v>
      </c>
      <c r="C174">
        <v>9.3746838664604011E-5</v>
      </c>
    </row>
    <row r="175" spans="2:3">
      <c r="B175">
        <v>346</v>
      </c>
      <c r="C175">
        <v>9.2347632117371117E-5</v>
      </c>
    </row>
    <row r="176" spans="2:3">
      <c r="B176">
        <v>348</v>
      </c>
      <c r="C176">
        <v>9.0948425570138209E-5</v>
      </c>
    </row>
    <row r="177" spans="2:3">
      <c r="B177">
        <v>350</v>
      </c>
      <c r="C177">
        <v>8.9549219022905314E-5</v>
      </c>
    </row>
    <row r="178" spans="2:3">
      <c r="B178">
        <v>352</v>
      </c>
      <c r="C178">
        <v>8.8150012475672433E-5</v>
      </c>
    </row>
    <row r="179" spans="2:3">
      <c r="B179">
        <v>354</v>
      </c>
      <c r="C179">
        <v>8.6750805928439539E-5</v>
      </c>
    </row>
    <row r="180" spans="2:3">
      <c r="B180">
        <v>356</v>
      </c>
      <c r="C180">
        <v>8.6750805928439539E-5</v>
      </c>
    </row>
    <row r="181" spans="2:3">
      <c r="B181">
        <v>358</v>
      </c>
      <c r="C181">
        <v>8.5351599381206631E-5</v>
      </c>
    </row>
    <row r="182" spans="2:3">
      <c r="B182">
        <v>360</v>
      </c>
      <c r="C182">
        <v>8.3952392833973736E-5</v>
      </c>
    </row>
    <row r="183" spans="2:3">
      <c r="B183">
        <v>362</v>
      </c>
      <c r="C183">
        <v>8.2553186286740842E-5</v>
      </c>
    </row>
    <row r="184" spans="2:3">
      <c r="B184">
        <v>364</v>
      </c>
      <c r="C184">
        <v>8.1153979739507947E-5</v>
      </c>
    </row>
    <row r="185" spans="2:3">
      <c r="B185">
        <v>366</v>
      </c>
      <c r="C185">
        <v>7.9754773192275053E-5</v>
      </c>
    </row>
    <row r="186" spans="2:3">
      <c r="B186">
        <v>368</v>
      </c>
      <c r="C186">
        <v>7.8355566645042158E-5</v>
      </c>
    </row>
    <row r="187" spans="2:3">
      <c r="B187">
        <v>370</v>
      </c>
      <c r="C187">
        <v>7.8355566645042158E-5</v>
      </c>
    </row>
    <row r="188" spans="2:3">
      <c r="B188">
        <v>372</v>
      </c>
      <c r="C188">
        <v>7.6956360097809264E-5</v>
      </c>
    </row>
    <row r="189" spans="2:3">
      <c r="B189">
        <v>374</v>
      </c>
      <c r="C189">
        <v>7.5557153550576356E-5</v>
      </c>
    </row>
    <row r="190" spans="2:3">
      <c r="B190">
        <v>376</v>
      </c>
      <c r="C190">
        <v>7.4157947003343475E-5</v>
      </c>
    </row>
    <row r="191" spans="2:3">
      <c r="B191">
        <v>378</v>
      </c>
      <c r="C191">
        <v>7.4157947003343475E-5</v>
      </c>
    </row>
    <row r="192" spans="2:3">
      <c r="B192">
        <v>380</v>
      </c>
      <c r="C192">
        <v>7.2758740456110581E-5</v>
      </c>
    </row>
    <row r="193" spans="2:3">
      <c r="B193">
        <v>382</v>
      </c>
      <c r="C193">
        <v>7.1359533908877673E-5</v>
      </c>
    </row>
    <row r="194" spans="2:3">
      <c r="B194">
        <v>384</v>
      </c>
      <c r="C194">
        <v>6.9960327361644792E-5</v>
      </c>
    </row>
    <row r="195" spans="2:3">
      <c r="B195">
        <v>386</v>
      </c>
      <c r="C195">
        <v>6.9960327361644792E-5</v>
      </c>
    </row>
    <row r="196" spans="2:3">
      <c r="B196">
        <v>388</v>
      </c>
      <c r="C196">
        <v>6.8561120814411897E-5</v>
      </c>
    </row>
    <row r="197" spans="2:3">
      <c r="B197">
        <v>390</v>
      </c>
      <c r="C197">
        <v>6.7161914267178989E-5</v>
      </c>
    </row>
    <row r="198" spans="2:3">
      <c r="B198">
        <v>392</v>
      </c>
      <c r="C198">
        <v>6.7161914267178989E-5</v>
      </c>
    </row>
    <row r="199" spans="2:3">
      <c r="B199">
        <v>394</v>
      </c>
      <c r="C199">
        <v>6.5762707719946095E-5</v>
      </c>
    </row>
    <row r="200" spans="2:3">
      <c r="B200">
        <v>396</v>
      </c>
      <c r="C200">
        <v>6.43635011727132E-5</v>
      </c>
    </row>
    <row r="201" spans="2:3">
      <c r="B201">
        <v>398</v>
      </c>
      <c r="C201">
        <v>6.43635011727132E-5</v>
      </c>
    </row>
    <row r="202" spans="2:3">
      <c r="B202">
        <v>400</v>
      </c>
      <c r="C202">
        <v>6.2964294625480306E-5</v>
      </c>
    </row>
    <row r="203" spans="2:3">
      <c r="B203">
        <v>402</v>
      </c>
      <c r="C203">
        <v>6.2964294625480306E-5</v>
      </c>
    </row>
    <row r="204" spans="2:3">
      <c r="B204">
        <v>404</v>
      </c>
      <c r="C204">
        <v>6.1565088078247411E-5</v>
      </c>
    </row>
    <row r="205" spans="2:3">
      <c r="B205">
        <v>406</v>
      </c>
      <c r="C205">
        <v>6.016588153101451E-5</v>
      </c>
    </row>
    <row r="206" spans="2:3">
      <c r="B206">
        <v>408</v>
      </c>
      <c r="C206">
        <v>6.016588153101451E-5</v>
      </c>
    </row>
    <row r="207" spans="2:3">
      <c r="B207">
        <v>410</v>
      </c>
      <c r="C207">
        <v>5.8766674983781615E-5</v>
      </c>
    </row>
    <row r="208" spans="2:3">
      <c r="B208">
        <v>412</v>
      </c>
      <c r="C208">
        <v>5.8766674983781615E-5</v>
      </c>
    </row>
    <row r="209" spans="2:3">
      <c r="B209">
        <v>414</v>
      </c>
      <c r="C209">
        <v>5.7367468436548728E-5</v>
      </c>
    </row>
    <row r="210" spans="2:3">
      <c r="B210">
        <v>416</v>
      </c>
      <c r="C210">
        <v>5.7367468436548728E-5</v>
      </c>
    </row>
    <row r="211" spans="2:3">
      <c r="B211">
        <v>418</v>
      </c>
      <c r="C211">
        <v>5.5968261889315826E-5</v>
      </c>
    </row>
    <row r="212" spans="2:3">
      <c r="B212">
        <v>420</v>
      </c>
      <c r="C212">
        <v>5.5968261889315826E-5</v>
      </c>
    </row>
    <row r="213" spans="2:3">
      <c r="B213">
        <v>422</v>
      </c>
      <c r="C213">
        <v>5.4569055342082932E-5</v>
      </c>
    </row>
    <row r="214" spans="2:3">
      <c r="B214">
        <v>424</v>
      </c>
      <c r="C214">
        <v>5.4569055342082932E-5</v>
      </c>
    </row>
    <row r="215" spans="2:3">
      <c r="B215">
        <v>426</v>
      </c>
      <c r="C215">
        <v>5.3169848794850038E-5</v>
      </c>
    </row>
    <row r="216" spans="2:3">
      <c r="B216">
        <v>428</v>
      </c>
      <c r="C216">
        <v>5.3169848794850038E-5</v>
      </c>
    </row>
    <row r="217" spans="2:3">
      <c r="B217">
        <v>430</v>
      </c>
      <c r="C217">
        <v>5.1770642247617143E-5</v>
      </c>
    </row>
    <row r="218" spans="2:3">
      <c r="B218">
        <v>432</v>
      </c>
      <c r="C218">
        <v>5.1770642247617143E-5</v>
      </c>
    </row>
    <row r="219" spans="2:3">
      <c r="B219">
        <v>434</v>
      </c>
      <c r="C219">
        <v>5.0371435700384249E-5</v>
      </c>
    </row>
    <row r="220" spans="2:3">
      <c r="B220">
        <v>436</v>
      </c>
      <c r="C220">
        <v>5.0371435700384249E-5</v>
      </c>
    </row>
    <row r="221" spans="2:3">
      <c r="B221">
        <v>438</v>
      </c>
      <c r="C221">
        <v>4.8972229153151341E-5</v>
      </c>
    </row>
    <row r="222" spans="2:3">
      <c r="B222">
        <v>440</v>
      </c>
      <c r="C222">
        <v>4.8972229153151341E-5</v>
      </c>
    </row>
    <row r="223" spans="2:3">
      <c r="B223">
        <v>442</v>
      </c>
      <c r="C223">
        <v>4.7573022605918453E-5</v>
      </c>
    </row>
    <row r="224" spans="2:3">
      <c r="B224">
        <v>444</v>
      </c>
      <c r="C224">
        <v>4.7573022605918453E-5</v>
      </c>
    </row>
    <row r="225" spans="2:3">
      <c r="B225">
        <v>446</v>
      </c>
      <c r="C225">
        <v>4.7573022605918453E-5</v>
      </c>
    </row>
    <row r="226" spans="2:3">
      <c r="B226">
        <v>448</v>
      </c>
      <c r="C226">
        <v>4.6173816058685558E-5</v>
      </c>
    </row>
    <row r="227" spans="2:3">
      <c r="B227">
        <v>450</v>
      </c>
      <c r="C227">
        <v>4.6173816058685558E-5</v>
      </c>
    </row>
    <row r="228" spans="2:3">
      <c r="B228">
        <v>452</v>
      </c>
      <c r="C228">
        <v>4.4774609511452657E-5</v>
      </c>
    </row>
    <row r="229" spans="2:3">
      <c r="B229">
        <v>454</v>
      </c>
      <c r="C229">
        <v>4.4774609511452657E-5</v>
      </c>
    </row>
    <row r="230" spans="2:3">
      <c r="B230">
        <v>456</v>
      </c>
      <c r="C230">
        <v>4.4774609511452657E-5</v>
      </c>
    </row>
    <row r="231" spans="2:3">
      <c r="B231">
        <v>458</v>
      </c>
      <c r="C231">
        <v>4.3375402964219769E-5</v>
      </c>
    </row>
    <row r="232" spans="2:3">
      <c r="B232">
        <v>460</v>
      </c>
      <c r="C232">
        <v>4.3375402964219769E-5</v>
      </c>
    </row>
    <row r="233" spans="2:3">
      <c r="B233">
        <v>462</v>
      </c>
      <c r="C233">
        <v>4.1976196416986868E-5</v>
      </c>
    </row>
    <row r="234" spans="2:3">
      <c r="B234">
        <v>464</v>
      </c>
      <c r="C234">
        <v>4.1976196416986868E-5</v>
      </c>
    </row>
    <row r="235" spans="2:3">
      <c r="B235">
        <v>466</v>
      </c>
      <c r="C235">
        <v>4.1976196416986868E-5</v>
      </c>
    </row>
    <row r="236" spans="2:3">
      <c r="B236">
        <v>468</v>
      </c>
      <c r="C236">
        <v>4.0576989869753974E-5</v>
      </c>
    </row>
    <row r="237" spans="2:3">
      <c r="B237">
        <v>470</v>
      </c>
      <c r="C237">
        <v>4.0576989869753974E-5</v>
      </c>
    </row>
    <row r="238" spans="2:3">
      <c r="B238">
        <v>472</v>
      </c>
      <c r="C238">
        <v>4.0576989869753974E-5</v>
      </c>
    </row>
    <row r="239" spans="2:3">
      <c r="B239">
        <v>474</v>
      </c>
      <c r="C239">
        <v>3.9177783322521079E-5</v>
      </c>
    </row>
    <row r="240" spans="2:3">
      <c r="B240">
        <v>476</v>
      </c>
      <c r="C240">
        <v>3.9177783322521079E-5</v>
      </c>
    </row>
    <row r="241" spans="2:3">
      <c r="B241">
        <v>478</v>
      </c>
      <c r="C241">
        <v>3.9177783322521079E-5</v>
      </c>
    </row>
    <row r="242" spans="2:3">
      <c r="B242">
        <v>480</v>
      </c>
      <c r="C242">
        <v>3.7778576775288178E-5</v>
      </c>
    </row>
    <row r="243" spans="2:3">
      <c r="B243">
        <v>482</v>
      </c>
      <c r="C243">
        <v>3.7778576775288178E-5</v>
      </c>
    </row>
    <row r="244" spans="2:3">
      <c r="B244">
        <v>484</v>
      </c>
      <c r="C244">
        <v>3.7778576775288178E-5</v>
      </c>
    </row>
    <row r="245" spans="2:3">
      <c r="B245">
        <v>486</v>
      </c>
      <c r="C245">
        <v>3.637937022805529E-5</v>
      </c>
    </row>
    <row r="246" spans="2:3">
      <c r="B246">
        <v>488</v>
      </c>
      <c r="C246">
        <v>3.637937022805529E-5</v>
      </c>
    </row>
    <row r="247" spans="2:3">
      <c r="B247">
        <v>490</v>
      </c>
      <c r="C247">
        <v>3.637937022805529E-5</v>
      </c>
    </row>
    <row r="248" spans="2:3">
      <c r="B248">
        <v>492</v>
      </c>
      <c r="C248">
        <v>3.4980163680822396E-5</v>
      </c>
    </row>
    <row r="249" spans="2:3">
      <c r="B249">
        <v>494</v>
      </c>
      <c r="C249">
        <v>3.4980163680822396E-5</v>
      </c>
    </row>
    <row r="250" spans="2:3">
      <c r="B250">
        <v>496</v>
      </c>
      <c r="C250">
        <v>3.4980163680822396E-5</v>
      </c>
    </row>
    <row r="251" spans="2:3">
      <c r="B251">
        <v>498</v>
      </c>
      <c r="C251">
        <v>3.4980163680822396E-5</v>
      </c>
    </row>
    <row r="252" spans="2:3">
      <c r="B252">
        <v>500</v>
      </c>
      <c r="C252">
        <v>3.3580957133589495E-5</v>
      </c>
    </row>
    <row r="253" spans="2:3">
      <c r="B253">
        <v>502</v>
      </c>
      <c r="C253">
        <v>3.3580957133589495E-5</v>
      </c>
    </row>
    <row r="254" spans="2:3">
      <c r="B254">
        <v>504</v>
      </c>
      <c r="C254">
        <v>3.3580957133589495E-5</v>
      </c>
    </row>
    <row r="255" spans="2:3">
      <c r="B255">
        <v>506</v>
      </c>
      <c r="C255">
        <v>3.21817505863566E-5</v>
      </c>
    </row>
    <row r="256" spans="2:3">
      <c r="B256">
        <v>508</v>
      </c>
      <c r="C256">
        <v>3.21817505863566E-5</v>
      </c>
    </row>
    <row r="257" spans="2:3">
      <c r="B257">
        <v>510</v>
      </c>
      <c r="C257">
        <v>3.21817505863566E-5</v>
      </c>
    </row>
    <row r="258" spans="2:3">
      <c r="B258">
        <v>512</v>
      </c>
      <c r="C258">
        <v>3.21817505863566E-5</v>
      </c>
    </row>
    <row r="259" spans="2:3">
      <c r="B259">
        <v>514</v>
      </c>
      <c r="C259">
        <v>3.0782544039123706E-5</v>
      </c>
    </row>
    <row r="260" spans="2:3">
      <c r="B260">
        <v>516</v>
      </c>
      <c r="C260">
        <v>3.0782544039123706E-5</v>
      </c>
    </row>
    <row r="261" spans="2:3">
      <c r="B261">
        <v>518</v>
      </c>
      <c r="C261">
        <v>3.0782544039123706E-5</v>
      </c>
    </row>
    <row r="262" spans="2:3">
      <c r="B262">
        <v>520</v>
      </c>
      <c r="C262">
        <v>3.0782544039123706E-5</v>
      </c>
    </row>
    <row r="263" spans="2:3">
      <c r="B263">
        <v>522</v>
      </c>
      <c r="C263">
        <v>2.9383337491890808E-5</v>
      </c>
    </row>
    <row r="264" spans="2:3">
      <c r="B264">
        <v>524</v>
      </c>
      <c r="C264">
        <v>2.9383337491890808E-5</v>
      </c>
    </row>
    <row r="265" spans="2:3">
      <c r="B265">
        <v>526</v>
      </c>
      <c r="C265">
        <v>2.9383337491890808E-5</v>
      </c>
    </row>
    <row r="266" spans="2:3">
      <c r="B266">
        <v>528</v>
      </c>
      <c r="C266">
        <v>2.9383337491890808E-5</v>
      </c>
    </row>
    <row r="267" spans="2:3">
      <c r="B267">
        <v>530</v>
      </c>
      <c r="C267">
        <v>2.7984130944657913E-5</v>
      </c>
    </row>
    <row r="268" spans="2:3">
      <c r="B268">
        <v>532</v>
      </c>
      <c r="C268">
        <v>2.7984130944657913E-5</v>
      </c>
    </row>
    <row r="269" spans="2:3">
      <c r="B269">
        <v>534</v>
      </c>
      <c r="C269">
        <v>2.7984130944657913E-5</v>
      </c>
    </row>
    <row r="270" spans="2:3">
      <c r="B270">
        <v>536</v>
      </c>
      <c r="C270">
        <v>2.7984130944657913E-5</v>
      </c>
    </row>
    <row r="271" spans="2:3">
      <c r="B271">
        <v>538</v>
      </c>
      <c r="C271">
        <v>2.7984130944657913E-5</v>
      </c>
    </row>
    <row r="272" spans="2:3">
      <c r="B272">
        <v>540</v>
      </c>
      <c r="C272">
        <v>2.6584924397425019E-5</v>
      </c>
    </row>
    <row r="273" spans="2:3">
      <c r="B273">
        <v>542</v>
      </c>
      <c r="C273">
        <v>2.6584924397425019E-5</v>
      </c>
    </row>
    <row r="274" spans="2:3">
      <c r="B274">
        <v>544</v>
      </c>
      <c r="C274">
        <v>2.6584924397425019E-5</v>
      </c>
    </row>
    <row r="275" spans="2:3">
      <c r="B275">
        <v>546</v>
      </c>
      <c r="C275">
        <v>2.6584924397425019E-5</v>
      </c>
    </row>
    <row r="276" spans="2:3">
      <c r="B276">
        <v>548</v>
      </c>
      <c r="C276">
        <v>2.6584924397425019E-5</v>
      </c>
    </row>
    <row r="277" spans="2:3">
      <c r="B277">
        <v>550</v>
      </c>
      <c r="C277">
        <v>2.5185717850192124E-5</v>
      </c>
    </row>
    <row r="278" spans="2:3">
      <c r="B278">
        <v>552</v>
      </c>
      <c r="C278">
        <v>2.5185717850192124E-5</v>
      </c>
    </row>
    <row r="279" spans="2:3">
      <c r="B279">
        <v>554</v>
      </c>
      <c r="C279">
        <v>2.5185717850192124E-5</v>
      </c>
    </row>
    <row r="280" spans="2:3">
      <c r="B280">
        <v>556</v>
      </c>
      <c r="C280">
        <v>2.5185717850192124E-5</v>
      </c>
    </row>
    <row r="281" spans="2:3">
      <c r="B281">
        <v>558</v>
      </c>
      <c r="C281">
        <v>2.5185717850192124E-5</v>
      </c>
    </row>
    <row r="282" spans="2:3">
      <c r="B282">
        <v>560</v>
      </c>
      <c r="C282">
        <v>2.3786511302959226E-5</v>
      </c>
    </row>
    <row r="283" spans="2:3">
      <c r="B283">
        <v>562</v>
      </c>
      <c r="C283">
        <v>2.3786511302959226E-5</v>
      </c>
    </row>
    <row r="284" spans="2:3">
      <c r="B284">
        <v>564</v>
      </c>
      <c r="C284">
        <v>2.3786511302959226E-5</v>
      </c>
    </row>
    <row r="285" spans="2:3">
      <c r="B285">
        <v>566</v>
      </c>
      <c r="C285">
        <v>2.3786511302959226E-5</v>
      </c>
    </row>
    <row r="286" spans="2:3">
      <c r="B286">
        <v>568</v>
      </c>
      <c r="C286">
        <v>2.3786511302959226E-5</v>
      </c>
    </row>
    <row r="287" spans="2:3">
      <c r="B287">
        <v>570</v>
      </c>
      <c r="C287">
        <v>2.2387304755726329E-5</v>
      </c>
    </row>
    <row r="288" spans="2:3">
      <c r="B288">
        <v>572</v>
      </c>
      <c r="C288">
        <v>2.2387304755726329E-5</v>
      </c>
    </row>
    <row r="289" spans="2:3">
      <c r="B289">
        <v>574</v>
      </c>
      <c r="C289">
        <v>2.2387304755726329E-5</v>
      </c>
    </row>
    <row r="290" spans="2:3">
      <c r="B290">
        <v>576</v>
      </c>
      <c r="C290">
        <v>2.2387304755726329E-5</v>
      </c>
    </row>
    <row r="291" spans="2:3">
      <c r="B291">
        <v>578</v>
      </c>
      <c r="C291">
        <v>2.2387304755726329E-5</v>
      </c>
    </row>
    <row r="292" spans="2:3">
      <c r="B292">
        <v>580</v>
      </c>
      <c r="C292">
        <v>2.2387304755726329E-5</v>
      </c>
    </row>
    <row r="293" spans="2:3">
      <c r="B293">
        <v>582</v>
      </c>
      <c r="C293">
        <v>2.0988098208493434E-5</v>
      </c>
    </row>
    <row r="294" spans="2:3">
      <c r="B294">
        <v>584</v>
      </c>
      <c r="C294">
        <v>2.0988098208493434E-5</v>
      </c>
    </row>
    <row r="295" spans="2:3">
      <c r="B295">
        <v>586</v>
      </c>
      <c r="C295">
        <v>2.0988098208493434E-5</v>
      </c>
    </row>
    <row r="296" spans="2:3">
      <c r="B296">
        <v>588</v>
      </c>
      <c r="C296">
        <v>2.0988098208493434E-5</v>
      </c>
    </row>
    <row r="297" spans="2:3">
      <c r="B297">
        <v>590</v>
      </c>
      <c r="C297">
        <v>2.0988098208493434E-5</v>
      </c>
    </row>
    <row r="298" spans="2:3">
      <c r="B298">
        <v>592</v>
      </c>
      <c r="C298">
        <v>2.0988098208493434E-5</v>
      </c>
    </row>
    <row r="299" spans="2:3">
      <c r="B299">
        <v>594</v>
      </c>
      <c r="C299">
        <v>2.0988098208493434E-5</v>
      </c>
    </row>
    <row r="300" spans="2:3">
      <c r="B300">
        <v>596</v>
      </c>
      <c r="C300">
        <v>1.958889166126054E-5</v>
      </c>
    </row>
    <row r="301" spans="2:3">
      <c r="B301">
        <v>598</v>
      </c>
      <c r="C301">
        <v>1.958889166126054E-5</v>
      </c>
    </row>
    <row r="302" spans="2:3">
      <c r="B302">
        <v>600</v>
      </c>
      <c r="C302">
        <v>1.958889166126054E-5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2022-12-29T07:09:58Z</dcterms:modified>
</cp:coreProperties>
</file>