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C24B0B33-382B-48E9-A39A-D856F1E25DEE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2" l="1"/>
  <c r="E24" i="2" l="1"/>
  <c r="E22" i="2" l="1"/>
  <c r="E21" i="2" s="1"/>
  <c r="E20" i="2" s="1"/>
  <c r="E19" i="2" s="1"/>
  <c r="E18" i="2" s="1"/>
  <c r="E17" i="2" s="1"/>
  <c r="E25" i="2" l="1"/>
  <c r="N3" i="3" l="1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E16" i="2" l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E4" i="2" s="1"/>
  <c r="E26" i="2" l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5" i="1"/>
  <c r="T4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AV51" i="1" s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AU53" i="1" s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AV58" i="1" s="1"/>
  <c r="BJ58" i="1"/>
  <c r="AU58" i="1" s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AV61" i="1" s="1"/>
  <c r="BJ61" i="1"/>
  <c r="AU61" i="1" s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AV74" i="1" s="1"/>
  <c r="BJ74" i="1"/>
  <c r="AU74" i="1" s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AV80" i="1" s="1"/>
  <c r="BJ80" i="1"/>
  <c r="AU80" i="1" s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AV83" i="1" s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AV86" i="1" s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AU89" i="1" s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AV91" i="1" s="1"/>
  <c r="BJ91" i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AV92" i="1" s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BJ93" i="1"/>
  <c r="AU93" i="1" s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AV95" i="1" s="1"/>
  <c r="BJ95" i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AU98" i="1" s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AV104" i="1" s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BJ110" i="1"/>
  <c r="AU110" i="1" s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AV118" i="1" s="1"/>
  <c r="BJ118" i="1"/>
  <c r="AU118" i="1" s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AU123" i="1" s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N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C81" i="1" l="1"/>
  <c r="T7" i="1"/>
  <c r="BC113" i="1"/>
  <c r="BQ110" i="1"/>
  <c r="BC69" i="1"/>
  <c r="BQ71" i="1"/>
  <c r="BR107" i="1"/>
  <c r="AK107" i="1" s="1"/>
  <c r="BR95" i="1"/>
  <c r="AH95" i="1" s="1"/>
  <c r="BQ90" i="1"/>
  <c r="BR63" i="1"/>
  <c r="AA63" i="1" s="1"/>
  <c r="BQ55" i="1"/>
  <c r="BR91" i="1"/>
  <c r="AI91" i="1" s="1"/>
  <c r="BR125" i="1"/>
  <c r="AH125" i="1" s="1"/>
  <c r="BQ60" i="1"/>
  <c r="BQ85" i="1"/>
  <c r="BR81" i="1"/>
  <c r="AD81" i="1" s="1"/>
  <c r="BC92" i="1"/>
  <c r="BC59" i="1"/>
  <c r="BQ53" i="1"/>
  <c r="BR120" i="1"/>
  <c r="AG120" i="1" s="1"/>
  <c r="BR98" i="1"/>
  <c r="AB98" i="1" s="1"/>
  <c r="BR112" i="1"/>
  <c r="AD112" i="1" s="1"/>
  <c r="BQ87" i="1"/>
  <c r="BQ82" i="1"/>
  <c r="BR79" i="1"/>
  <c r="AJ79" i="1" s="1"/>
  <c r="T44" i="1"/>
  <c r="T100" i="1"/>
  <c r="T36" i="1"/>
  <c r="T13" i="1"/>
  <c r="T6" i="1"/>
  <c r="T92" i="1"/>
  <c r="T28" i="1"/>
  <c r="T5" i="1"/>
  <c r="T84" i="1"/>
  <c r="T20" i="1"/>
  <c r="T76" i="1"/>
  <c r="T12" i="1"/>
  <c r="T19" i="1"/>
  <c r="T108" i="1"/>
  <c r="T68" i="1"/>
  <c r="T10" i="1"/>
  <c r="T26" i="1"/>
  <c r="T124" i="1"/>
  <c r="T60" i="1"/>
  <c r="T8" i="1"/>
  <c r="T103" i="1"/>
  <c r="T116" i="1"/>
  <c r="T52" i="1"/>
  <c r="BC83" i="1"/>
  <c r="BC54" i="1"/>
  <c r="BR128" i="1"/>
  <c r="AA128" i="1" s="1"/>
  <c r="BC111" i="1"/>
  <c r="BR96" i="1"/>
  <c r="AE96" i="1" s="1"/>
  <c r="BQ78" i="1"/>
  <c r="BC114" i="1"/>
  <c r="BC70" i="1"/>
  <c r="BQ63" i="1"/>
  <c r="BR115" i="1"/>
  <c r="AB115" i="1" s="1"/>
  <c r="BC89" i="1"/>
  <c r="BR82" i="1"/>
  <c r="AI82" i="1" s="1"/>
  <c r="BR103" i="1"/>
  <c r="AI103" i="1" s="1"/>
  <c r="BC96" i="1"/>
  <c r="BC86" i="1"/>
  <c r="BC51" i="1"/>
  <c r="T123" i="1"/>
  <c r="T99" i="1"/>
  <c r="T75" i="1"/>
  <c r="T51" i="1"/>
  <c r="T27" i="1"/>
  <c r="T122" i="1"/>
  <c r="T90" i="1"/>
  <c r="T66" i="1"/>
  <c r="T42" i="1"/>
  <c r="T18" i="1"/>
  <c r="T121" i="1"/>
  <c r="T113" i="1"/>
  <c r="T105" i="1"/>
  <c r="T97" i="1"/>
  <c r="T89" i="1"/>
  <c r="T81" i="1"/>
  <c r="T73" i="1"/>
  <c r="T65" i="1"/>
  <c r="T57" i="1"/>
  <c r="T49" i="1"/>
  <c r="T41" i="1"/>
  <c r="T33" i="1"/>
  <c r="T25" i="1"/>
  <c r="T17" i="1"/>
  <c r="T128" i="1"/>
  <c r="T120" i="1"/>
  <c r="T112" i="1"/>
  <c r="T104" i="1"/>
  <c r="T96" i="1"/>
  <c r="T88" i="1"/>
  <c r="T80" i="1"/>
  <c r="T72" i="1"/>
  <c r="T64" i="1"/>
  <c r="T56" i="1"/>
  <c r="T48" i="1"/>
  <c r="T40" i="1"/>
  <c r="T32" i="1"/>
  <c r="T24" i="1"/>
  <c r="T16" i="1"/>
  <c r="T9" i="1"/>
  <c r="T115" i="1"/>
  <c r="T91" i="1"/>
  <c r="T67" i="1"/>
  <c r="T43" i="1"/>
  <c r="T106" i="1"/>
  <c r="T82" i="1"/>
  <c r="T58" i="1"/>
  <c r="T34" i="1"/>
  <c r="T127" i="1"/>
  <c r="T119" i="1"/>
  <c r="T111" i="1"/>
  <c r="T95" i="1"/>
  <c r="T87" i="1"/>
  <c r="T79" i="1"/>
  <c r="T71" i="1"/>
  <c r="T63" i="1"/>
  <c r="T55" i="1"/>
  <c r="T47" i="1"/>
  <c r="T39" i="1"/>
  <c r="T31" i="1"/>
  <c r="T23" i="1"/>
  <c r="T15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107" i="1"/>
  <c r="T83" i="1"/>
  <c r="T59" i="1"/>
  <c r="T35" i="1"/>
  <c r="T114" i="1"/>
  <c r="T98" i="1"/>
  <c r="T74" i="1"/>
  <c r="T50" i="1"/>
  <c r="T125" i="1"/>
  <c r="T117" i="1"/>
  <c r="T109" i="1"/>
  <c r="T101" i="1"/>
  <c r="T93" i="1"/>
  <c r="T85" i="1"/>
  <c r="T77" i="1"/>
  <c r="T69" i="1"/>
  <c r="T61" i="1"/>
  <c r="T53" i="1"/>
  <c r="T45" i="1"/>
  <c r="T37" i="1"/>
  <c r="T29" i="1"/>
  <c r="T21" i="1"/>
  <c r="T11" i="1"/>
  <c r="BC124" i="1"/>
  <c r="BC119" i="1"/>
  <c r="BQ125" i="1"/>
  <c r="BC122" i="1"/>
  <c r="BC127" i="1"/>
  <c r="BQ115" i="1"/>
  <c r="BQ120" i="1"/>
  <c r="BQ128" i="1"/>
  <c r="BR122" i="1"/>
  <c r="AJ122" i="1" s="1"/>
  <c r="AU125" i="1"/>
  <c r="BQ104" i="1"/>
  <c r="BR104" i="1"/>
  <c r="AB104" i="1" s="1"/>
  <c r="BC117" i="1"/>
  <c r="BR111" i="1"/>
  <c r="BQ109" i="1"/>
  <c r="BR109" i="1"/>
  <c r="AK109" i="1" s="1"/>
  <c r="AV107" i="1"/>
  <c r="AU120" i="1"/>
  <c r="BQ100" i="1"/>
  <c r="BR100" i="1"/>
  <c r="AC100" i="1" s="1"/>
  <c r="AV85" i="1"/>
  <c r="BC85" i="1" s="1"/>
  <c r="AV120" i="1"/>
  <c r="BR119" i="1"/>
  <c r="AG119" i="1" s="1"/>
  <c r="BQ119" i="1"/>
  <c r="BQ118" i="1"/>
  <c r="BR110" i="1"/>
  <c r="AL110" i="1" s="1"/>
  <c r="BR105" i="1"/>
  <c r="AK105" i="1" s="1"/>
  <c r="BQ105" i="1"/>
  <c r="BQ116" i="1"/>
  <c r="BR116" i="1"/>
  <c r="AU107" i="1"/>
  <c r="BQ112" i="1"/>
  <c r="AU128" i="1"/>
  <c r="BQ106" i="1"/>
  <c r="AV106" i="1"/>
  <c r="BC106" i="1" s="1"/>
  <c r="BQ102" i="1"/>
  <c r="BR102" i="1"/>
  <c r="AB102" i="1" s="1"/>
  <c r="BQ88" i="1"/>
  <c r="AV71" i="1"/>
  <c r="AV53" i="1"/>
  <c r="BC53" i="1" s="1"/>
  <c r="AV125" i="1"/>
  <c r="BQ117" i="1"/>
  <c r="BR117" i="1"/>
  <c r="AA117" i="1" s="1"/>
  <c r="AU112" i="1"/>
  <c r="BC112" i="1" s="1"/>
  <c r="BQ108" i="1"/>
  <c r="BR108" i="1"/>
  <c r="AA108" i="1" s="1"/>
  <c r="BR101" i="1"/>
  <c r="AK101" i="1" s="1"/>
  <c r="BQ101" i="1"/>
  <c r="BQ107" i="1"/>
  <c r="AV128" i="1"/>
  <c r="BR127" i="1"/>
  <c r="AI127" i="1" s="1"/>
  <c r="BQ127" i="1"/>
  <c r="BC121" i="1"/>
  <c r="BQ111" i="1"/>
  <c r="BQ99" i="1"/>
  <c r="BR99" i="1"/>
  <c r="AC99" i="1" s="1"/>
  <c r="BR94" i="1"/>
  <c r="AB94" i="1" s="1"/>
  <c r="BQ94" i="1"/>
  <c r="BC126" i="1"/>
  <c r="AV115" i="1"/>
  <c r="BC115" i="1" s="1"/>
  <c r="BR114" i="1"/>
  <c r="AF114" i="1" s="1"/>
  <c r="BQ114" i="1"/>
  <c r="BQ124" i="1"/>
  <c r="BR124" i="1"/>
  <c r="AH124" i="1" s="1"/>
  <c r="AV110" i="1"/>
  <c r="BC110" i="1" s="1"/>
  <c r="BC109" i="1"/>
  <c r="BQ123" i="1"/>
  <c r="AV123" i="1"/>
  <c r="BC123" i="1" s="1"/>
  <c r="BQ121" i="1"/>
  <c r="BR121" i="1"/>
  <c r="AC121" i="1" s="1"/>
  <c r="BC118" i="1"/>
  <c r="AV87" i="1"/>
  <c r="BC87" i="1" s="1"/>
  <c r="BQ113" i="1"/>
  <c r="BQ62" i="1"/>
  <c r="BC105" i="1"/>
  <c r="BC104" i="1"/>
  <c r="BC102" i="1"/>
  <c r="BQ92" i="1"/>
  <c r="BR92" i="1"/>
  <c r="AC92" i="1" s="1"/>
  <c r="BR87" i="1"/>
  <c r="AF87" i="1" s="1"/>
  <c r="AU82" i="1"/>
  <c r="BR76" i="1"/>
  <c r="AG76" i="1" s="1"/>
  <c r="AU65" i="1"/>
  <c r="BC65" i="1" s="1"/>
  <c r="BR65" i="1"/>
  <c r="AE65" i="1" s="1"/>
  <c r="AV60" i="1"/>
  <c r="BR60" i="1"/>
  <c r="AF60" i="1" s="1"/>
  <c r="BC56" i="1"/>
  <c r="BQ122" i="1"/>
  <c r="BC116" i="1"/>
  <c r="BC103" i="1"/>
  <c r="BC101" i="1"/>
  <c r="BC90" i="1"/>
  <c r="BR83" i="1"/>
  <c r="AC83" i="1" s="1"/>
  <c r="AV82" i="1"/>
  <c r="AA79" i="1"/>
  <c r="BR58" i="1"/>
  <c r="AA58" i="1" s="1"/>
  <c r="BQ58" i="1"/>
  <c r="BQ57" i="1"/>
  <c r="BR57" i="1"/>
  <c r="AI57" i="1" s="1"/>
  <c r="BC98" i="1"/>
  <c r="BR126" i="1"/>
  <c r="AJ126" i="1" s="1"/>
  <c r="BR118" i="1"/>
  <c r="AC118" i="1" s="1"/>
  <c r="BR113" i="1"/>
  <c r="AJ113" i="1" s="1"/>
  <c r="BR106" i="1"/>
  <c r="AU100" i="1"/>
  <c r="BC100" i="1" s="1"/>
  <c r="BQ98" i="1"/>
  <c r="BR97" i="1"/>
  <c r="AL97" i="1" s="1"/>
  <c r="BQ97" i="1"/>
  <c r="BQ93" i="1"/>
  <c r="AL79" i="1"/>
  <c r="BQ79" i="1"/>
  <c r="BC108" i="1"/>
  <c r="AV88" i="1"/>
  <c r="BC88" i="1" s="1"/>
  <c r="BR88" i="1"/>
  <c r="AD88" i="1" s="1"/>
  <c r="BQ126" i="1"/>
  <c r="BR123" i="1"/>
  <c r="AL123" i="1" s="1"/>
  <c r="BQ103" i="1"/>
  <c r="AV99" i="1"/>
  <c r="BC99" i="1" s="1"/>
  <c r="AV94" i="1"/>
  <c r="BC94" i="1" s="1"/>
  <c r="BR89" i="1"/>
  <c r="AJ89" i="1" s="1"/>
  <c r="BQ89" i="1"/>
  <c r="BQ86" i="1"/>
  <c r="BR86" i="1"/>
  <c r="AJ86" i="1" s="1"/>
  <c r="AV55" i="1"/>
  <c r="BQ95" i="1"/>
  <c r="BQ91" i="1"/>
  <c r="BC73" i="1"/>
  <c r="AV97" i="1"/>
  <c r="BC97" i="1" s="1"/>
  <c r="AU95" i="1"/>
  <c r="BC95" i="1" s="1"/>
  <c r="AV93" i="1"/>
  <c r="BC93" i="1" s="1"/>
  <c r="AU91" i="1"/>
  <c r="BC91" i="1" s="1"/>
  <c r="BR74" i="1"/>
  <c r="AK74" i="1" s="1"/>
  <c r="BQ74" i="1"/>
  <c r="BR70" i="1"/>
  <c r="AI70" i="1" s="1"/>
  <c r="BQ70" i="1"/>
  <c r="BR51" i="1"/>
  <c r="AK51" i="1" s="1"/>
  <c r="BR93" i="1"/>
  <c r="AL93" i="1" s="1"/>
  <c r="BR90" i="1"/>
  <c r="AD90" i="1" s="1"/>
  <c r="AV78" i="1"/>
  <c r="BC78" i="1" s="1"/>
  <c r="BR77" i="1"/>
  <c r="AH77" i="1" s="1"/>
  <c r="BQ77" i="1"/>
  <c r="BC77" i="1"/>
  <c r="AU76" i="1"/>
  <c r="BQ75" i="1"/>
  <c r="BR75" i="1"/>
  <c r="AH75" i="1" s="1"/>
  <c r="AU67" i="1"/>
  <c r="BC67" i="1" s="1"/>
  <c r="BQ64" i="1"/>
  <c r="BR64" i="1"/>
  <c r="AJ64" i="1" s="1"/>
  <c r="AU63" i="1"/>
  <c r="BR85" i="1"/>
  <c r="AF85" i="1" s="1"/>
  <c r="BC72" i="1"/>
  <c r="BR71" i="1"/>
  <c r="AF71" i="1" s="1"/>
  <c r="BQ69" i="1"/>
  <c r="BR67" i="1"/>
  <c r="AH67" i="1" s="1"/>
  <c r="BQ66" i="1"/>
  <c r="BR66" i="1"/>
  <c r="AK66" i="1" s="1"/>
  <c r="AV63" i="1"/>
  <c r="BC62" i="1"/>
  <c r="BR61" i="1"/>
  <c r="AC61" i="1" s="1"/>
  <c r="BQ61" i="1"/>
  <c r="BC61" i="1"/>
  <c r="BR54" i="1"/>
  <c r="AI54" i="1" s="1"/>
  <c r="BQ54" i="1"/>
  <c r="BQ52" i="1"/>
  <c r="BR52" i="1"/>
  <c r="AF52" i="1" s="1"/>
  <c r="AU79" i="1"/>
  <c r="BC79" i="1" s="1"/>
  <c r="BQ76" i="1"/>
  <c r="BC64" i="1"/>
  <c r="BC57" i="1"/>
  <c r="BC80" i="1"/>
  <c r="BQ59" i="1"/>
  <c r="BR59" i="1"/>
  <c r="AJ59" i="1" s="1"/>
  <c r="BQ96" i="1"/>
  <c r="BQ84" i="1"/>
  <c r="BR84" i="1"/>
  <c r="AH84" i="1" s="1"/>
  <c r="AV76" i="1"/>
  <c r="AU66" i="1"/>
  <c r="BR55" i="1"/>
  <c r="AE55" i="1" s="1"/>
  <c r="BQ80" i="1"/>
  <c r="BR80" i="1"/>
  <c r="AD80" i="1" s="1"/>
  <c r="BC75" i="1"/>
  <c r="BQ73" i="1"/>
  <c r="BR73" i="1"/>
  <c r="AA73" i="1" s="1"/>
  <c r="BQ68" i="1"/>
  <c r="BR68" i="1"/>
  <c r="AK68" i="1" s="1"/>
  <c r="AV66" i="1"/>
  <c r="AU60" i="1"/>
  <c r="BC74" i="1"/>
  <c r="AU71" i="1"/>
  <c r="BC58" i="1"/>
  <c r="AU55" i="1"/>
  <c r="BR78" i="1"/>
  <c r="AF78" i="1" s="1"/>
  <c r="BQ72" i="1"/>
  <c r="BR72" i="1"/>
  <c r="AJ72" i="1" s="1"/>
  <c r="BR69" i="1"/>
  <c r="AH69" i="1" s="1"/>
  <c r="BR62" i="1"/>
  <c r="AJ62" i="1" s="1"/>
  <c r="BQ56" i="1"/>
  <c r="BR56" i="1"/>
  <c r="BR53" i="1"/>
  <c r="AL53" i="1" s="1"/>
  <c r="AV84" i="1"/>
  <c r="BC84" i="1" s="1"/>
  <c r="BQ83" i="1"/>
  <c r="BQ81" i="1"/>
  <c r="AG79" i="1"/>
  <c r="AV68" i="1"/>
  <c r="BC68" i="1" s="1"/>
  <c r="BQ67" i="1"/>
  <c r="BQ65" i="1"/>
  <c r="AV52" i="1"/>
  <c r="BC52" i="1" s="1"/>
  <c r="BQ51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A93" i="1" l="1"/>
  <c r="AK79" i="1"/>
  <c r="AG125" i="1"/>
  <c r="AF103" i="1"/>
  <c r="AF91" i="1"/>
  <c r="AA120" i="1"/>
  <c r="AF125" i="1"/>
  <c r="AD91" i="1"/>
  <c r="AE79" i="1"/>
  <c r="AE125" i="1"/>
  <c r="AF79" i="1"/>
  <c r="AH120" i="1"/>
  <c r="AL91" i="1"/>
  <c r="AL120" i="1"/>
  <c r="AC120" i="1"/>
  <c r="AK120" i="1"/>
  <c r="AC103" i="1"/>
  <c r="AD103" i="1"/>
  <c r="AG112" i="1"/>
  <c r="AL103" i="1"/>
  <c r="AD125" i="1"/>
  <c r="AJ103" i="1"/>
  <c r="AA103" i="1"/>
  <c r="AJ120" i="1"/>
  <c r="AF120" i="1"/>
  <c r="AN120" i="1" s="1"/>
  <c r="AA115" i="1"/>
  <c r="AH79" i="1"/>
  <c r="AC112" i="1"/>
  <c r="AL63" i="1"/>
  <c r="AC79" i="1"/>
  <c r="AK112" i="1"/>
  <c r="AK63" i="1"/>
  <c r="AI63" i="1"/>
  <c r="AG63" i="1"/>
  <c r="AH63" i="1"/>
  <c r="AB79" i="1"/>
  <c r="AI112" i="1"/>
  <c r="AD79" i="1"/>
  <c r="AE77" i="1"/>
  <c r="BC125" i="1"/>
  <c r="AC125" i="1"/>
  <c r="AL64" i="1"/>
  <c r="AH119" i="1"/>
  <c r="AC128" i="1"/>
  <c r="AK128" i="1"/>
  <c r="AI128" i="1"/>
  <c r="AI125" i="1"/>
  <c r="AF128" i="1"/>
  <c r="AL125" i="1"/>
  <c r="AC98" i="1"/>
  <c r="AB82" i="1"/>
  <c r="AE82" i="1"/>
  <c r="AF82" i="1"/>
  <c r="AJ82" i="1"/>
  <c r="AH82" i="1"/>
  <c r="AJ63" i="1"/>
  <c r="AF65" i="1"/>
  <c r="AO65" i="1" s="1"/>
  <c r="AA91" i="1"/>
  <c r="AI79" i="1"/>
  <c r="AB91" i="1"/>
  <c r="AK103" i="1"/>
  <c r="AD82" i="1"/>
  <c r="AI96" i="1"/>
  <c r="AB96" i="1"/>
  <c r="AA98" i="1"/>
  <c r="AI81" i="1"/>
  <c r="AE98" i="1"/>
  <c r="AH98" i="1"/>
  <c r="AB120" i="1"/>
  <c r="AD120" i="1"/>
  <c r="AB125" i="1"/>
  <c r="AK125" i="1"/>
  <c r="AG91" i="1"/>
  <c r="AL98" i="1"/>
  <c r="AL96" i="1"/>
  <c r="AA125" i="1"/>
  <c r="AJ125" i="1"/>
  <c r="AD98" i="1"/>
  <c r="AK75" i="1"/>
  <c r="AJ98" i="1"/>
  <c r="AH91" i="1"/>
  <c r="AD96" i="1"/>
  <c r="AG103" i="1"/>
  <c r="AN103" i="1" s="1"/>
  <c r="AK98" i="1"/>
  <c r="AI98" i="1"/>
  <c r="AF96" i="1"/>
  <c r="AO96" i="1" s="1"/>
  <c r="AJ91" i="1"/>
  <c r="AK91" i="1"/>
  <c r="AE120" i="1"/>
  <c r="AO120" i="1" s="1"/>
  <c r="AH96" i="1"/>
  <c r="AF81" i="1"/>
  <c r="AF98" i="1"/>
  <c r="AC91" i="1"/>
  <c r="AE91" i="1"/>
  <c r="AO91" i="1" s="1"/>
  <c r="AC96" i="1"/>
  <c r="AA96" i="1"/>
  <c r="AE107" i="1"/>
  <c r="AI120" i="1"/>
  <c r="AL95" i="1"/>
  <c r="AI107" i="1"/>
  <c r="AG52" i="1"/>
  <c r="AN52" i="1" s="1"/>
  <c r="AD128" i="1"/>
  <c r="AE115" i="1"/>
  <c r="AC107" i="1"/>
  <c r="AG128" i="1"/>
  <c r="AA81" i="1"/>
  <c r="AE71" i="1"/>
  <c r="AO71" i="1" s="1"/>
  <c r="BC66" i="1"/>
  <c r="AD63" i="1"/>
  <c r="AE63" i="1"/>
  <c r="AH81" i="1"/>
  <c r="AA74" i="1"/>
  <c r="AC95" i="1"/>
  <c r="AB95" i="1"/>
  <c r="AL128" i="1"/>
  <c r="AA107" i="1"/>
  <c r="AE81" i="1"/>
  <c r="AB81" i="1"/>
  <c r="AD115" i="1"/>
  <c r="AB63" i="1"/>
  <c r="AL82" i="1"/>
  <c r="AC81" i="1"/>
  <c r="AF63" i="1"/>
  <c r="AG81" i="1"/>
  <c r="AC63" i="1"/>
  <c r="AH107" i="1"/>
  <c r="AD107" i="1"/>
  <c r="AJ128" i="1"/>
  <c r="AG122" i="1"/>
  <c r="AL112" i="1"/>
  <c r="AI95" i="1"/>
  <c r="AC115" i="1"/>
  <c r="AG82" i="1"/>
  <c r="AG95" i="1"/>
  <c r="AJ81" i="1"/>
  <c r="AB128" i="1"/>
  <c r="AH52" i="1"/>
  <c r="AC82" i="1"/>
  <c r="AK81" i="1"/>
  <c r="AE95" i="1"/>
  <c r="AG115" i="1"/>
  <c r="AG107" i="1"/>
  <c r="AA82" i="1"/>
  <c r="AF112" i="1"/>
  <c r="AE112" i="1"/>
  <c r="AB112" i="1"/>
  <c r="AE128" i="1"/>
  <c r="AA112" i="1"/>
  <c r="AJ95" i="1"/>
  <c r="AF95" i="1"/>
  <c r="BC107" i="1"/>
  <c r="AL81" i="1"/>
  <c r="AG98" i="1"/>
  <c r="AK115" i="1"/>
  <c r="AK95" i="1"/>
  <c r="AF115" i="1"/>
  <c r="AH115" i="1"/>
  <c r="AL115" i="1"/>
  <c r="AJ115" i="1"/>
  <c r="AA95" i="1"/>
  <c r="AL107" i="1"/>
  <c r="BC55" i="1"/>
  <c r="AK82" i="1"/>
  <c r="AD95" i="1"/>
  <c r="AH112" i="1"/>
  <c r="AB107" i="1"/>
  <c r="AH128" i="1"/>
  <c r="AJ107" i="1"/>
  <c r="AI115" i="1"/>
  <c r="AJ112" i="1"/>
  <c r="AF107" i="1"/>
  <c r="AI97" i="1"/>
  <c r="AJ96" i="1"/>
  <c r="AC64" i="1"/>
  <c r="AA59" i="1"/>
  <c r="AD64" i="1"/>
  <c r="AI59" i="1"/>
  <c r="AC52" i="1"/>
  <c r="AK96" i="1"/>
  <c r="BC82" i="1"/>
  <c r="BC71" i="1"/>
  <c r="AC68" i="1"/>
  <c r="BC76" i="1"/>
  <c r="AA102" i="1"/>
  <c r="AH97" i="1"/>
  <c r="AG96" i="1"/>
  <c r="AJ102" i="1"/>
  <c r="AH103" i="1"/>
  <c r="AB103" i="1"/>
  <c r="BC63" i="1"/>
  <c r="AF97" i="1"/>
  <c r="AF68" i="1"/>
  <c r="AE52" i="1"/>
  <c r="AO52" i="1" s="1"/>
  <c r="AL74" i="1"/>
  <c r="AF105" i="1"/>
  <c r="AD97" i="1"/>
  <c r="AE103" i="1"/>
  <c r="AB67" i="1"/>
  <c r="AK64" i="1"/>
  <c r="AJ105" i="1"/>
  <c r="AE68" i="1"/>
  <c r="AF76" i="1"/>
  <c r="AN76" i="1" s="1"/>
  <c r="AD85" i="1"/>
  <c r="AE67" i="1"/>
  <c r="AA67" i="1"/>
  <c r="AC67" i="1"/>
  <c r="AL85" i="1"/>
  <c r="AI67" i="1"/>
  <c r="AB78" i="1"/>
  <c r="AE76" i="1"/>
  <c r="AB105" i="1"/>
  <c r="AK67" i="1"/>
  <c r="AA64" i="1"/>
  <c r="AL105" i="1"/>
  <c r="AC105" i="1"/>
  <c r="AI51" i="1"/>
  <c r="AL80" i="1"/>
  <c r="AD66" i="1"/>
  <c r="AL55" i="1"/>
  <c r="AD74" i="1"/>
  <c r="AH68" i="1"/>
  <c r="AC75" i="1"/>
  <c r="AI84" i="1"/>
  <c r="AK60" i="1"/>
  <c r="AK76" i="1"/>
  <c r="AH60" i="1"/>
  <c r="AF74" i="1"/>
  <c r="AI64" i="1"/>
  <c r="AI74" i="1"/>
  <c r="AD108" i="1"/>
  <c r="AN125" i="1"/>
  <c r="AA127" i="1"/>
  <c r="AD110" i="1"/>
  <c r="AF73" i="1"/>
  <c r="AB51" i="1"/>
  <c r="AB89" i="1"/>
  <c r="AC59" i="1"/>
  <c r="AF109" i="1"/>
  <c r="AI109" i="1"/>
  <c r="AL108" i="1"/>
  <c r="AC74" i="1"/>
  <c r="AF84" i="1"/>
  <c r="AE84" i="1"/>
  <c r="AJ93" i="1"/>
  <c r="AH109" i="1"/>
  <c r="AA101" i="1"/>
  <c r="AA105" i="1"/>
  <c r="AD84" i="1"/>
  <c r="AC84" i="1"/>
  <c r="AE60" i="1"/>
  <c r="AO60" i="1" s="1"/>
  <c r="AE51" i="1"/>
  <c r="AH61" i="1"/>
  <c r="AI122" i="1"/>
  <c r="AJ53" i="1"/>
  <c r="AL90" i="1"/>
  <c r="AL66" i="1"/>
  <c r="AF123" i="1"/>
  <c r="AA119" i="1"/>
  <c r="AI90" i="1"/>
  <c r="AI85" i="1"/>
  <c r="AD73" i="1"/>
  <c r="AK53" i="1"/>
  <c r="AJ104" i="1"/>
  <c r="AE113" i="1"/>
  <c r="AB99" i="1"/>
  <c r="AI114" i="1"/>
  <c r="AC85" i="1"/>
  <c r="AK100" i="1"/>
  <c r="AH78" i="1"/>
  <c r="AI83" i="1"/>
  <c r="AI73" i="1"/>
  <c r="AB55" i="1"/>
  <c r="AJ80" i="1"/>
  <c r="AD72" i="1"/>
  <c r="AG90" i="1"/>
  <c r="AE92" i="1"/>
  <c r="AB77" i="1"/>
  <c r="AK59" i="1"/>
  <c r="AA94" i="1"/>
  <c r="AJ84" i="1"/>
  <c r="AB93" i="1"/>
  <c r="AF99" i="1"/>
  <c r="AB113" i="1"/>
  <c r="AF113" i="1"/>
  <c r="AJ99" i="1"/>
  <c r="AE109" i="1"/>
  <c r="AI119" i="1"/>
  <c r="AG114" i="1"/>
  <c r="AN114" i="1" s="1"/>
  <c r="AB53" i="1"/>
  <c r="AJ78" i="1"/>
  <c r="AG54" i="1"/>
  <c r="AL72" i="1"/>
  <c r="AA75" i="1"/>
  <c r="AH90" i="1"/>
  <c r="AH114" i="1"/>
  <c r="AD58" i="1"/>
  <c r="AI72" i="1"/>
  <c r="AF58" i="1"/>
  <c r="AD77" i="1"/>
  <c r="AB54" i="1"/>
  <c r="AE73" i="1"/>
  <c r="AC76" i="1"/>
  <c r="AG102" i="1"/>
  <c r="AK69" i="1"/>
  <c r="AI75" i="1"/>
  <c r="AH76" i="1"/>
  <c r="AA97" i="1"/>
  <c r="AD89" i="1"/>
  <c r="AK97" i="1"/>
  <c r="AC113" i="1"/>
  <c r="AB64" i="1"/>
  <c r="AD113" i="1"/>
  <c r="AE53" i="1"/>
  <c r="AB123" i="1"/>
  <c r="AI89" i="1"/>
  <c r="AA72" i="1"/>
  <c r="AJ77" i="1"/>
  <c r="AE100" i="1"/>
  <c r="AD100" i="1"/>
  <c r="AK58" i="1"/>
  <c r="AL58" i="1"/>
  <c r="AE69" i="1"/>
  <c r="AA54" i="1"/>
  <c r="AA99" i="1"/>
  <c r="AJ100" i="1"/>
  <c r="AF88" i="1"/>
  <c r="AF122" i="1"/>
  <c r="AK77" i="1"/>
  <c r="AA122" i="1"/>
  <c r="BC128" i="1"/>
  <c r="AG124" i="1"/>
  <c r="AD122" i="1"/>
  <c r="AA124" i="1"/>
  <c r="AE122" i="1"/>
  <c r="AI124" i="1"/>
  <c r="AI117" i="1"/>
  <c r="AB122" i="1"/>
  <c r="BC120" i="1"/>
  <c r="AC122" i="1"/>
  <c r="AE123" i="1"/>
  <c r="AH122" i="1"/>
  <c r="AK123" i="1"/>
  <c r="AL122" i="1"/>
  <c r="AJ124" i="1"/>
  <c r="AK122" i="1"/>
  <c r="AL106" i="1"/>
  <c r="AA106" i="1"/>
  <c r="AK106" i="1"/>
  <c r="AC106" i="1"/>
  <c r="AD106" i="1"/>
  <c r="AE106" i="1"/>
  <c r="AK116" i="1"/>
  <c r="AF116" i="1"/>
  <c r="AC116" i="1"/>
  <c r="AH116" i="1"/>
  <c r="AJ116" i="1"/>
  <c r="AI111" i="1"/>
  <c r="AD111" i="1"/>
  <c r="AA111" i="1"/>
  <c r="AL111" i="1"/>
  <c r="AF111" i="1"/>
  <c r="AG111" i="1"/>
  <c r="AE111" i="1"/>
  <c r="AH56" i="1"/>
  <c r="AF56" i="1"/>
  <c r="AK56" i="1"/>
  <c r="AC56" i="1"/>
  <c r="AE56" i="1"/>
  <c r="AI71" i="1"/>
  <c r="AA71" i="1"/>
  <c r="AB71" i="1"/>
  <c r="AC71" i="1"/>
  <c r="AH71" i="1"/>
  <c r="AK71" i="1"/>
  <c r="AB86" i="1"/>
  <c r="AI106" i="1"/>
  <c r="AL121" i="1"/>
  <c r="AD121" i="1"/>
  <c r="AG121" i="1"/>
  <c r="AE121" i="1"/>
  <c r="AF121" i="1"/>
  <c r="AK121" i="1"/>
  <c r="AF80" i="1"/>
  <c r="AE80" i="1"/>
  <c r="AG80" i="1"/>
  <c r="AH80" i="1"/>
  <c r="AH106" i="1"/>
  <c r="AK80" i="1"/>
  <c r="AF101" i="1"/>
  <c r="AD101" i="1"/>
  <c r="AC110" i="1"/>
  <c r="AL118" i="1"/>
  <c r="AH104" i="1"/>
  <c r="AE104" i="1"/>
  <c r="AF104" i="1"/>
  <c r="AG104" i="1"/>
  <c r="AF61" i="1"/>
  <c r="AA61" i="1"/>
  <c r="AG61" i="1"/>
  <c r="AI61" i="1"/>
  <c r="AE86" i="1"/>
  <c r="AB70" i="1"/>
  <c r="AF94" i="1"/>
  <c r="AL101" i="1"/>
  <c r="AA57" i="1"/>
  <c r="AD116" i="1"/>
  <c r="AB62" i="1"/>
  <c r="AA121" i="1"/>
  <c r="AD114" i="1"/>
  <c r="AE114" i="1"/>
  <c r="AO114" i="1" s="1"/>
  <c r="AK114" i="1"/>
  <c r="AC114" i="1"/>
  <c r="AL114" i="1"/>
  <c r="AI104" i="1"/>
  <c r="AD94" i="1"/>
  <c r="AA110" i="1"/>
  <c r="AB121" i="1"/>
  <c r="AH117" i="1"/>
  <c r="AB101" i="1"/>
  <c r="AH121" i="1"/>
  <c r="AI93" i="1"/>
  <c r="AK110" i="1"/>
  <c r="AC126" i="1"/>
  <c r="AL126" i="1"/>
  <c r="AB59" i="1"/>
  <c r="AG108" i="1"/>
  <c r="AC58" i="1"/>
  <c r="AA65" i="1"/>
  <c r="AI53" i="1"/>
  <c r="AA53" i="1"/>
  <c r="AD53" i="1"/>
  <c r="AG53" i="1"/>
  <c r="AH53" i="1"/>
  <c r="AI56" i="1"/>
  <c r="AJ69" i="1"/>
  <c r="AB56" i="1"/>
  <c r="AF66" i="1"/>
  <c r="AJ73" i="1"/>
  <c r="AH73" i="1"/>
  <c r="AK73" i="1"/>
  <c r="AB73" i="1"/>
  <c r="AC73" i="1"/>
  <c r="AL73" i="1"/>
  <c r="AA80" i="1"/>
  <c r="AD57" i="1"/>
  <c r="AL84" i="1"/>
  <c r="AA84" i="1"/>
  <c r="AK84" i="1"/>
  <c r="AJ54" i="1"/>
  <c r="AK61" i="1"/>
  <c r="AG73" i="1"/>
  <c r="AK86" i="1"/>
  <c r="AB61" i="1"/>
  <c r="AH99" i="1"/>
  <c r="AI66" i="1"/>
  <c r="AL56" i="1"/>
  <c r="AF64" i="1"/>
  <c r="AH64" i="1"/>
  <c r="AE64" i="1"/>
  <c r="AG64" i="1"/>
  <c r="AG72" i="1"/>
  <c r="AJ90" i="1"/>
  <c r="AK90" i="1"/>
  <c r="AA90" i="1"/>
  <c r="AF90" i="1"/>
  <c r="AC90" i="1"/>
  <c r="AE90" i="1"/>
  <c r="AB90" i="1"/>
  <c r="AC66" i="1"/>
  <c r="AJ74" i="1"/>
  <c r="AB74" i="1"/>
  <c r="AH74" i="1"/>
  <c r="AG74" i="1"/>
  <c r="AE74" i="1"/>
  <c r="AF93" i="1"/>
  <c r="AI87" i="1"/>
  <c r="AB100" i="1"/>
  <c r="AJ70" i="1"/>
  <c r="AF118" i="1"/>
  <c r="AB97" i="1"/>
  <c r="AJ97" i="1"/>
  <c r="AC97" i="1"/>
  <c r="AE97" i="1"/>
  <c r="AG97" i="1"/>
  <c r="AK113" i="1"/>
  <c r="AA113" i="1"/>
  <c r="AL113" i="1"/>
  <c r="AI113" i="1"/>
  <c r="AD93" i="1"/>
  <c r="AL116" i="1"/>
  <c r="AC53" i="1"/>
  <c r="AJ87" i="1"/>
  <c r="AE108" i="1"/>
  <c r="AI121" i="1"/>
  <c r="AB118" i="1"/>
  <c r="AF110" i="1"/>
  <c r="AL94" i="1"/>
  <c r="AJ121" i="1"/>
  <c r="AF53" i="1"/>
  <c r="AF106" i="1"/>
  <c r="AB126" i="1"/>
  <c r="AG106" i="1"/>
  <c r="AB84" i="1"/>
  <c r="AF119" i="1"/>
  <c r="AN119" i="1" s="1"/>
  <c r="AJ119" i="1"/>
  <c r="AB119" i="1"/>
  <c r="AC119" i="1"/>
  <c r="AD119" i="1"/>
  <c r="AL119" i="1"/>
  <c r="AE119" i="1"/>
  <c r="AK119" i="1"/>
  <c r="AK126" i="1"/>
  <c r="AA104" i="1"/>
  <c r="AI101" i="1"/>
  <c r="AH113" i="1"/>
  <c r="AH118" i="1"/>
  <c r="AE118" i="1"/>
  <c r="AG118" i="1"/>
  <c r="AD51" i="1"/>
  <c r="AL51" i="1"/>
  <c r="AF51" i="1"/>
  <c r="AG51" i="1"/>
  <c r="AJ51" i="1"/>
  <c r="AF127" i="1"/>
  <c r="AB127" i="1"/>
  <c r="AJ127" i="1"/>
  <c r="AE127" i="1"/>
  <c r="AD127" i="1"/>
  <c r="AK127" i="1"/>
  <c r="AL127" i="1"/>
  <c r="AC127" i="1"/>
  <c r="AJ71" i="1"/>
  <c r="AI88" i="1"/>
  <c r="AK88" i="1"/>
  <c r="AA88" i="1"/>
  <c r="AB88" i="1"/>
  <c r="AC88" i="1"/>
  <c r="AG88" i="1"/>
  <c r="AJ88" i="1"/>
  <c r="AK65" i="1"/>
  <c r="AC65" i="1"/>
  <c r="AB65" i="1"/>
  <c r="AD65" i="1"/>
  <c r="AH65" i="1"/>
  <c r="AJ65" i="1"/>
  <c r="AG117" i="1"/>
  <c r="AJ117" i="1"/>
  <c r="AD117" i="1"/>
  <c r="AL117" i="1"/>
  <c r="AC117" i="1"/>
  <c r="AB117" i="1"/>
  <c r="AA116" i="1"/>
  <c r="AD118" i="1"/>
  <c r="AB83" i="1"/>
  <c r="AD54" i="1"/>
  <c r="AE54" i="1"/>
  <c r="AC54" i="1"/>
  <c r="AF54" i="1"/>
  <c r="AK54" i="1"/>
  <c r="AL54" i="1"/>
  <c r="AD56" i="1"/>
  <c r="AB87" i="1"/>
  <c r="AI65" i="1"/>
  <c r="AD71" i="1"/>
  <c r="AH59" i="1"/>
  <c r="AJ56" i="1"/>
  <c r="AI80" i="1"/>
  <c r="AL65" i="1"/>
  <c r="AG56" i="1"/>
  <c r="AH54" i="1"/>
  <c r="AH51" i="1"/>
  <c r="AJ61" i="1"/>
  <c r="AC80" i="1"/>
  <c r="AG67" i="1"/>
  <c r="AF67" i="1"/>
  <c r="AJ67" i="1"/>
  <c r="AL67" i="1"/>
  <c r="AD67" i="1"/>
  <c r="AH85" i="1"/>
  <c r="AJ85" i="1"/>
  <c r="AA85" i="1"/>
  <c r="AB85" i="1"/>
  <c r="AG85" i="1"/>
  <c r="AN85" i="1" s="1"/>
  <c r="AE85" i="1"/>
  <c r="AO85" i="1" s="1"/>
  <c r="AD61" i="1"/>
  <c r="AF75" i="1"/>
  <c r="AG75" i="1"/>
  <c r="AL75" i="1"/>
  <c r="AD75" i="1"/>
  <c r="AB75" i="1"/>
  <c r="AE75" i="1"/>
  <c r="AJ75" i="1"/>
  <c r="AF77" i="1"/>
  <c r="AO77" i="1" s="1"/>
  <c r="AG77" i="1"/>
  <c r="AL77" i="1"/>
  <c r="AI77" i="1"/>
  <c r="AA77" i="1"/>
  <c r="AC101" i="1"/>
  <c r="AE89" i="1"/>
  <c r="AC89" i="1"/>
  <c r="AK89" i="1"/>
  <c r="AL89" i="1"/>
  <c r="AA89" i="1"/>
  <c r="AH89" i="1"/>
  <c r="AI123" i="1"/>
  <c r="AA123" i="1"/>
  <c r="AG123" i="1"/>
  <c r="AH123" i="1"/>
  <c r="AH92" i="1"/>
  <c r="AD104" i="1"/>
  <c r="AK85" i="1"/>
  <c r="AB72" i="1"/>
  <c r="AL88" i="1"/>
  <c r="AB111" i="1"/>
  <c r="AG65" i="1"/>
  <c r="AB116" i="1"/>
  <c r="AK111" i="1"/>
  <c r="AA126" i="1"/>
  <c r="AC111" i="1"/>
  <c r="AG109" i="1"/>
  <c r="AJ109" i="1"/>
  <c r="AD109" i="1"/>
  <c r="AL109" i="1"/>
  <c r="AB109" i="1"/>
  <c r="AJ106" i="1"/>
  <c r="AG116" i="1"/>
  <c r="AA114" i="1"/>
  <c r="AD70" i="1"/>
  <c r="AE70" i="1"/>
  <c r="AK70" i="1"/>
  <c r="AL70" i="1"/>
  <c r="AF70" i="1"/>
  <c r="AA70" i="1"/>
  <c r="AC70" i="1"/>
  <c r="AA86" i="1"/>
  <c r="AF86" i="1"/>
  <c r="AG86" i="1"/>
  <c r="AI86" i="1"/>
  <c r="AL86" i="1"/>
  <c r="AH86" i="1"/>
  <c r="AJ57" i="1"/>
  <c r="AL57" i="1"/>
  <c r="AC57" i="1"/>
  <c r="AB57" i="1"/>
  <c r="AH57" i="1"/>
  <c r="AK57" i="1"/>
  <c r="AG127" i="1"/>
  <c r="AI118" i="1"/>
  <c r="AI69" i="1"/>
  <c r="AA69" i="1"/>
  <c r="AG69" i="1"/>
  <c r="AD69" i="1"/>
  <c r="AF69" i="1"/>
  <c r="AI55" i="1"/>
  <c r="AA55" i="1"/>
  <c r="AK55" i="1"/>
  <c r="AH55" i="1"/>
  <c r="AC55" i="1"/>
  <c r="AG66" i="1"/>
  <c r="AB66" i="1"/>
  <c r="AJ66" i="1"/>
  <c r="AA66" i="1"/>
  <c r="AH66" i="1"/>
  <c r="AC51" i="1"/>
  <c r="AE126" i="1"/>
  <c r="AF126" i="1"/>
  <c r="AG126" i="1"/>
  <c r="AH126" i="1"/>
  <c r="AH83" i="1"/>
  <c r="AH111" i="1"/>
  <c r="AC94" i="1"/>
  <c r="AK94" i="1"/>
  <c r="AE94" i="1"/>
  <c r="AH94" i="1"/>
  <c r="AI94" i="1"/>
  <c r="AJ94" i="1"/>
  <c r="AK108" i="1"/>
  <c r="AC108" i="1"/>
  <c r="AF108" i="1"/>
  <c r="AH108" i="1"/>
  <c r="AJ108" i="1"/>
  <c r="AF57" i="1"/>
  <c r="AA56" i="1"/>
  <c r="AB69" i="1"/>
  <c r="AG71" i="1"/>
  <c r="AN71" i="1" s="1"/>
  <c r="AJ55" i="1"/>
  <c r="AL69" i="1"/>
  <c r="AL71" i="1"/>
  <c r="AK78" i="1"/>
  <c r="AL78" i="1"/>
  <c r="AC78" i="1"/>
  <c r="AD78" i="1"/>
  <c r="AE78" i="1"/>
  <c r="AO78" i="1" s="1"/>
  <c r="AI78" i="1"/>
  <c r="AA78" i="1"/>
  <c r="AE66" i="1"/>
  <c r="AG78" i="1"/>
  <c r="AN78" i="1" s="1"/>
  <c r="AF59" i="1"/>
  <c r="AG59" i="1"/>
  <c r="AL59" i="1"/>
  <c r="AE59" i="1"/>
  <c r="AD59" i="1"/>
  <c r="AD52" i="1"/>
  <c r="AI52" i="1"/>
  <c r="AJ52" i="1"/>
  <c r="AB52" i="1"/>
  <c r="AL52" i="1"/>
  <c r="AA52" i="1"/>
  <c r="AG55" i="1"/>
  <c r="AG57" i="1"/>
  <c r="AL61" i="1"/>
  <c r="AK52" i="1"/>
  <c r="AC104" i="1"/>
  <c r="AL104" i="1"/>
  <c r="AG94" i="1"/>
  <c r="AB106" i="1"/>
  <c r="AE116" i="1"/>
  <c r="AK87" i="1"/>
  <c r="AK117" i="1"/>
  <c r="AK118" i="1"/>
  <c r="AC123" i="1"/>
  <c r="AD99" i="1"/>
  <c r="AL99" i="1"/>
  <c r="AI99" i="1"/>
  <c r="AE99" i="1"/>
  <c r="AG99" i="1"/>
  <c r="AI126" i="1"/>
  <c r="AC77" i="1"/>
  <c r="AJ111" i="1"/>
  <c r="AI116" i="1"/>
  <c r="AK99" i="1"/>
  <c r="AD126" i="1"/>
  <c r="AA100" i="1"/>
  <c r="AH100" i="1"/>
  <c r="AF100" i="1"/>
  <c r="AL100" i="1"/>
  <c r="AG100" i="1"/>
  <c r="AI100" i="1"/>
  <c r="AB108" i="1"/>
  <c r="AK62" i="1"/>
  <c r="AL62" i="1"/>
  <c r="AC62" i="1"/>
  <c r="AA62" i="1"/>
  <c r="AD62" i="1"/>
  <c r="AF62" i="1"/>
  <c r="AE62" i="1"/>
  <c r="AI62" i="1"/>
  <c r="AA92" i="1"/>
  <c r="AI92" i="1"/>
  <c r="AF92" i="1"/>
  <c r="AD92" i="1"/>
  <c r="AB92" i="1"/>
  <c r="AL92" i="1"/>
  <c r="AJ92" i="1"/>
  <c r="AD86" i="1"/>
  <c r="AJ83" i="1"/>
  <c r="AL83" i="1"/>
  <c r="AD83" i="1"/>
  <c r="AG83" i="1"/>
  <c r="AF83" i="1"/>
  <c r="AE101" i="1"/>
  <c r="AH101" i="1"/>
  <c r="AG101" i="1"/>
  <c r="AB110" i="1"/>
  <c r="AI110" i="1"/>
  <c r="AJ110" i="1"/>
  <c r="AG110" i="1"/>
  <c r="AE110" i="1"/>
  <c r="AE83" i="1"/>
  <c r="AG87" i="1"/>
  <c r="AN87" i="1" s="1"/>
  <c r="AL87" i="1"/>
  <c r="AA87" i="1"/>
  <c r="AC87" i="1"/>
  <c r="AE87" i="1"/>
  <c r="AO87" i="1" s="1"/>
  <c r="AD87" i="1"/>
  <c r="AH110" i="1"/>
  <c r="AH127" i="1"/>
  <c r="AJ101" i="1"/>
  <c r="AC86" i="1"/>
  <c r="AH62" i="1"/>
  <c r="AA51" i="1"/>
  <c r="AA83" i="1"/>
  <c r="AD55" i="1"/>
  <c r="AE61" i="1"/>
  <c r="AH72" i="1"/>
  <c r="AC72" i="1"/>
  <c r="AE72" i="1"/>
  <c r="AK72" i="1"/>
  <c r="AF72" i="1"/>
  <c r="AG70" i="1"/>
  <c r="BC60" i="1"/>
  <c r="AD68" i="1"/>
  <c r="AI68" i="1"/>
  <c r="AL68" i="1"/>
  <c r="AB68" i="1"/>
  <c r="AA68" i="1"/>
  <c r="AG68" i="1"/>
  <c r="AJ68" i="1"/>
  <c r="AB80" i="1"/>
  <c r="AH70" i="1"/>
  <c r="AE57" i="1"/>
  <c r="AG62" i="1"/>
  <c r="AK83" i="1"/>
  <c r="AC69" i="1"/>
  <c r="AH87" i="1"/>
  <c r="AE93" i="1"/>
  <c r="AG93" i="1"/>
  <c r="AH93" i="1"/>
  <c r="AC93" i="1"/>
  <c r="AE88" i="1"/>
  <c r="AG92" i="1"/>
  <c r="AF55" i="1"/>
  <c r="AO55" i="1" s="1"/>
  <c r="AK104" i="1"/>
  <c r="AK93" i="1"/>
  <c r="AF117" i="1"/>
  <c r="AJ58" i="1"/>
  <c r="AB58" i="1"/>
  <c r="AG58" i="1"/>
  <c r="AE58" i="1"/>
  <c r="AH58" i="1"/>
  <c r="AI58" i="1"/>
  <c r="AJ60" i="1"/>
  <c r="AB60" i="1"/>
  <c r="AG60" i="1"/>
  <c r="AN60" i="1" s="1"/>
  <c r="AA60" i="1"/>
  <c r="AC60" i="1"/>
  <c r="AL60" i="1"/>
  <c r="AD60" i="1"/>
  <c r="AI60" i="1"/>
  <c r="AJ76" i="1"/>
  <c r="AB76" i="1"/>
  <c r="AI76" i="1"/>
  <c r="AL76" i="1"/>
  <c r="AA76" i="1"/>
  <c r="AD76" i="1"/>
  <c r="AA118" i="1"/>
  <c r="AF89" i="1"/>
  <c r="AG89" i="1"/>
  <c r="AH88" i="1"/>
  <c r="AK124" i="1"/>
  <c r="AC124" i="1"/>
  <c r="AL124" i="1"/>
  <c r="AD124" i="1"/>
  <c r="AF124" i="1"/>
  <c r="AE124" i="1"/>
  <c r="AB124" i="1"/>
  <c r="AD123" i="1"/>
  <c r="AK102" i="1"/>
  <c r="AH102" i="1"/>
  <c r="AI102" i="1"/>
  <c r="AL102" i="1"/>
  <c r="AC102" i="1"/>
  <c r="AD102" i="1"/>
  <c r="AE102" i="1"/>
  <c r="AF102" i="1"/>
  <c r="AJ123" i="1"/>
  <c r="AB114" i="1"/>
  <c r="AG105" i="1"/>
  <c r="AD105" i="1"/>
  <c r="AI105" i="1"/>
  <c r="AH105" i="1"/>
  <c r="AE105" i="1"/>
  <c r="AE117" i="1"/>
  <c r="AG84" i="1"/>
  <c r="AK92" i="1"/>
  <c r="AJ118" i="1"/>
  <c r="AA109" i="1"/>
  <c r="AI108" i="1"/>
  <c r="AJ114" i="1"/>
  <c r="AC109" i="1"/>
  <c r="AG11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N91" i="1" l="1"/>
  <c r="AO103" i="1"/>
  <c r="AO125" i="1"/>
  <c r="AO79" i="1"/>
  <c r="AN79" i="1"/>
  <c r="AO128" i="1"/>
  <c r="AO73" i="1"/>
  <c r="AO58" i="1"/>
  <c r="AN63" i="1"/>
  <c r="AO82" i="1"/>
  <c r="AO107" i="1"/>
  <c r="AN128" i="1"/>
  <c r="AO123" i="1"/>
  <c r="AM120" i="1"/>
  <c r="AM79" i="1"/>
  <c r="AO97" i="1"/>
  <c r="AN98" i="1"/>
  <c r="AM125" i="1"/>
  <c r="AN115" i="1"/>
  <c r="AN82" i="1"/>
  <c r="AM63" i="1"/>
  <c r="AO69" i="1"/>
  <c r="AO109" i="1"/>
  <c r="AO100" i="1"/>
  <c r="AN65" i="1"/>
  <c r="AN73" i="1"/>
  <c r="AM82" i="1"/>
  <c r="AM91" i="1"/>
  <c r="AO115" i="1"/>
  <c r="AN81" i="1"/>
  <c r="AM98" i="1"/>
  <c r="AO68" i="1"/>
  <c r="AO98" i="1"/>
  <c r="AN96" i="1"/>
  <c r="AO61" i="1"/>
  <c r="AN107" i="1"/>
  <c r="AO112" i="1"/>
  <c r="AO63" i="1"/>
  <c r="AM128" i="1"/>
  <c r="AN68" i="1"/>
  <c r="AN122" i="1"/>
  <c r="AM107" i="1"/>
  <c r="AN95" i="1"/>
  <c r="AM115" i="1"/>
  <c r="AM81" i="1"/>
  <c r="AN97" i="1"/>
  <c r="AN112" i="1"/>
  <c r="AM112" i="1"/>
  <c r="AO81" i="1"/>
  <c r="AO66" i="1"/>
  <c r="AM95" i="1"/>
  <c r="AM103" i="1"/>
  <c r="AM96" i="1"/>
  <c r="AO95" i="1"/>
  <c r="AO51" i="1"/>
  <c r="AN105" i="1"/>
  <c r="AO105" i="1"/>
  <c r="AN102" i="1"/>
  <c r="AN66" i="1"/>
  <c r="AO113" i="1"/>
  <c r="AN92" i="1"/>
  <c r="AO67" i="1"/>
  <c r="AN51" i="1"/>
  <c r="AO56" i="1"/>
  <c r="AO83" i="1"/>
  <c r="AO76" i="1"/>
  <c r="AN124" i="1"/>
  <c r="AO117" i="1"/>
  <c r="AM102" i="1"/>
  <c r="AN89" i="1"/>
  <c r="AN109" i="1"/>
  <c r="AN75" i="1"/>
  <c r="AO88" i="1"/>
  <c r="AN62" i="1"/>
  <c r="AN56" i="1"/>
  <c r="AO57" i="1"/>
  <c r="AO84" i="1"/>
  <c r="AN88" i="1"/>
  <c r="AO53" i="1"/>
  <c r="AO86" i="1"/>
  <c r="AO122" i="1"/>
  <c r="AN69" i="1"/>
  <c r="AN113" i="1"/>
  <c r="AN99" i="1"/>
  <c r="AO74" i="1"/>
  <c r="AN84" i="1"/>
  <c r="AO99" i="1"/>
  <c r="AN74" i="1"/>
  <c r="AM122" i="1"/>
  <c r="AN58" i="1"/>
  <c r="AN93" i="1"/>
  <c r="AN57" i="1"/>
  <c r="AM78" i="1"/>
  <c r="AM108" i="1"/>
  <c r="AM94" i="1"/>
  <c r="AN54" i="1"/>
  <c r="AM88" i="1"/>
  <c r="AM58" i="1"/>
  <c r="AO93" i="1"/>
  <c r="AN55" i="1"/>
  <c r="AO59" i="1"/>
  <c r="AM66" i="1"/>
  <c r="AM72" i="1"/>
  <c r="AM54" i="1"/>
  <c r="AO119" i="1"/>
  <c r="AN106" i="1"/>
  <c r="AN90" i="1"/>
  <c r="AM64" i="1"/>
  <c r="AM73" i="1"/>
  <c r="AM105" i="1"/>
  <c r="AN70" i="1"/>
  <c r="AN94" i="1"/>
  <c r="AM97" i="1"/>
  <c r="AN108" i="1"/>
  <c r="AN121" i="1"/>
  <c r="AN59" i="1"/>
  <c r="AN77" i="1"/>
  <c r="AM67" i="1"/>
  <c r="AM59" i="1"/>
  <c r="AM101" i="1"/>
  <c r="AN111" i="1"/>
  <c r="AM69" i="1"/>
  <c r="AM109" i="1"/>
  <c r="AM93" i="1"/>
  <c r="AO72" i="1"/>
  <c r="AO92" i="1"/>
  <c r="AO94" i="1"/>
  <c r="AN123" i="1"/>
  <c r="AO106" i="1"/>
  <c r="AN118" i="1"/>
  <c r="AM119" i="1"/>
  <c r="AM127" i="1"/>
  <c r="AM117" i="1"/>
  <c r="AN127" i="1"/>
  <c r="AO127" i="1"/>
  <c r="AM124" i="1"/>
  <c r="AM118" i="1"/>
  <c r="AN116" i="1"/>
  <c r="AM71" i="1"/>
  <c r="AM83" i="1"/>
  <c r="AM68" i="1"/>
  <c r="AN101" i="1"/>
  <c r="AO54" i="1"/>
  <c r="AM104" i="1"/>
  <c r="AN53" i="1"/>
  <c r="AO102" i="1"/>
  <c r="AM51" i="1"/>
  <c r="AM100" i="1"/>
  <c r="AM52" i="1"/>
  <c r="AM55" i="1"/>
  <c r="AN86" i="1"/>
  <c r="AO70" i="1"/>
  <c r="AO118" i="1"/>
  <c r="AM113" i="1"/>
  <c r="AM84" i="1"/>
  <c r="AN61" i="1"/>
  <c r="AM111" i="1"/>
  <c r="AM121" i="1"/>
  <c r="AO126" i="1"/>
  <c r="AM57" i="1"/>
  <c r="AM99" i="1"/>
  <c r="AM56" i="1"/>
  <c r="AM86" i="1"/>
  <c r="AM126" i="1"/>
  <c r="AM123" i="1"/>
  <c r="AN67" i="1"/>
  <c r="AN117" i="1"/>
  <c r="AN64" i="1"/>
  <c r="AN80" i="1"/>
  <c r="AM89" i="1"/>
  <c r="AM90" i="1"/>
  <c r="AM110" i="1"/>
  <c r="AO104" i="1"/>
  <c r="AM76" i="1"/>
  <c r="AM92" i="1"/>
  <c r="AO89" i="1"/>
  <c r="AM74" i="1"/>
  <c r="AN72" i="1"/>
  <c r="AM53" i="1"/>
  <c r="AM61" i="1"/>
  <c r="AM60" i="1"/>
  <c r="AO110" i="1"/>
  <c r="AO124" i="1"/>
  <c r="AN110" i="1"/>
  <c r="AN83" i="1"/>
  <c r="AO62" i="1"/>
  <c r="AM77" i="1"/>
  <c r="AM85" i="1"/>
  <c r="AO108" i="1"/>
  <c r="AO90" i="1"/>
  <c r="AO64" i="1"/>
  <c r="AM80" i="1"/>
  <c r="AO80" i="1"/>
  <c r="AO121" i="1"/>
  <c r="AM62" i="1"/>
  <c r="AM106" i="1"/>
  <c r="AO101" i="1"/>
  <c r="AO75" i="1"/>
  <c r="AM75" i="1"/>
  <c r="AM87" i="1"/>
  <c r="AN100" i="1"/>
  <c r="AO116" i="1"/>
  <c r="AN126" i="1"/>
  <c r="AM70" i="1"/>
  <c r="AM114" i="1"/>
  <c r="AM116" i="1"/>
  <c r="AM65" i="1"/>
  <c r="AN104" i="1"/>
  <c r="AO111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N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N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N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N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N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N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N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N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13" i="1" l="1"/>
  <c r="AA13" i="1" s="1"/>
  <c r="BR36" i="1"/>
  <c r="AA36" i="1" s="1"/>
  <c r="BR34" i="1"/>
  <c r="AJ34" i="1" s="1"/>
  <c r="BR48" i="1"/>
  <c r="AA48" i="1" s="1"/>
  <c r="BR43" i="1"/>
  <c r="AI43" i="1" s="1"/>
  <c r="BR29" i="1"/>
  <c r="AC29" i="1" s="1"/>
  <c r="BR22" i="1"/>
  <c r="AC22" i="1" s="1"/>
  <c r="BR15" i="1"/>
  <c r="AG15" i="1" s="1"/>
  <c r="BR10" i="1"/>
  <c r="AD10" i="1" s="1"/>
  <c r="BR23" i="1"/>
  <c r="AD23" i="1" s="1"/>
  <c r="BR14" i="1"/>
  <c r="AH14" i="1" s="1"/>
  <c r="BR28" i="1"/>
  <c r="AB28" i="1" s="1"/>
  <c r="BR19" i="1"/>
  <c r="BR50" i="1"/>
  <c r="AG50" i="1" s="1"/>
  <c r="BR32" i="1"/>
  <c r="AG32" i="1" s="1"/>
  <c r="AG29" i="1"/>
  <c r="BR27" i="1"/>
  <c r="BR20" i="1"/>
  <c r="AJ20" i="1" s="1"/>
  <c r="BR18" i="1"/>
  <c r="AB18" i="1" s="1"/>
  <c r="BR11" i="1"/>
  <c r="AA11" i="1" s="1"/>
  <c r="BR49" i="1"/>
  <c r="AG49" i="1" s="1"/>
  <c r="BR44" i="1"/>
  <c r="AD44" i="1" s="1"/>
  <c r="BR37" i="1"/>
  <c r="AD37" i="1" s="1"/>
  <c r="BR35" i="1"/>
  <c r="AA35" i="1" s="1"/>
  <c r="BR21" i="1"/>
  <c r="AG21" i="1" s="1"/>
  <c r="BR47" i="1"/>
  <c r="AI47" i="1" s="1"/>
  <c r="BR42" i="1"/>
  <c r="AC42" i="1" s="1"/>
  <c r="BR33" i="1"/>
  <c r="AI33" i="1" s="1"/>
  <c r="BR26" i="1"/>
  <c r="AJ26" i="1" s="1"/>
  <c r="BR12" i="1"/>
  <c r="AJ12" i="1" s="1"/>
  <c r="BR45" i="1"/>
  <c r="AC45" i="1" s="1"/>
  <c r="BR40" i="1"/>
  <c r="AH40" i="1" s="1"/>
  <c r="BR38" i="1"/>
  <c r="BR31" i="1"/>
  <c r="AC31" i="1" s="1"/>
  <c r="BR24" i="1"/>
  <c r="AA24" i="1" s="1"/>
  <c r="BR17" i="1"/>
  <c r="AD17" i="1" s="1"/>
  <c r="BR46" i="1"/>
  <c r="AB46" i="1" s="1"/>
  <c r="BR41" i="1"/>
  <c r="AB41" i="1" s="1"/>
  <c r="BR39" i="1"/>
  <c r="AD39" i="1" s="1"/>
  <c r="BR30" i="1"/>
  <c r="AI30" i="1" s="1"/>
  <c r="BR25" i="1"/>
  <c r="AJ25" i="1" s="1"/>
  <c r="BR16" i="1"/>
  <c r="AH16" i="1" s="1"/>
  <c r="BR9" i="1"/>
  <c r="BR8" i="1"/>
  <c r="AG8" i="1" s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A49" i="1" l="1"/>
  <c r="AD36" i="1"/>
  <c r="AC14" i="1"/>
  <c r="AC13" i="1"/>
  <c r="AK13" i="1"/>
  <c r="AI13" i="1"/>
  <c r="AC10" i="1"/>
  <c r="AE13" i="1"/>
  <c r="AB34" i="1"/>
  <c r="AF13" i="1"/>
  <c r="AH13" i="1"/>
  <c r="AL13" i="1"/>
  <c r="AA10" i="1"/>
  <c r="AG25" i="1"/>
  <c r="AB49" i="1"/>
  <c r="AB13" i="1"/>
  <c r="AG13" i="1"/>
  <c r="AA16" i="1"/>
  <c r="AB10" i="1"/>
  <c r="AA47" i="1"/>
  <c r="AJ13" i="1"/>
  <c r="AD13" i="1"/>
  <c r="AC49" i="1"/>
  <c r="AH11" i="1"/>
  <c r="AA20" i="1"/>
  <c r="AC16" i="1"/>
  <c r="AJ42" i="1"/>
  <c r="AD16" i="1"/>
  <c r="AD33" i="1"/>
  <c r="AD18" i="1"/>
  <c r="AA18" i="1"/>
  <c r="AH21" i="1"/>
  <c r="AH17" i="1"/>
  <c r="AC17" i="1"/>
  <c r="AC18" i="1"/>
  <c r="AG48" i="1"/>
  <c r="AC21" i="1"/>
  <c r="AI14" i="1"/>
  <c r="AG17" i="1"/>
  <c r="AH48" i="1"/>
  <c r="AJ14" i="1"/>
  <c r="AG26" i="1"/>
  <c r="AD26" i="1"/>
  <c r="AH25" i="1"/>
  <c r="AG35" i="1"/>
  <c r="AJ32" i="1"/>
  <c r="AI32" i="1"/>
  <c r="AG47" i="1"/>
  <c r="AD32" i="1"/>
  <c r="AC47" i="1"/>
  <c r="AJ47" i="1"/>
  <c r="AI35" i="1"/>
  <c r="AD35" i="1"/>
  <c r="AA34" i="1"/>
  <c r="AA31" i="1"/>
  <c r="AC32" i="1"/>
  <c r="AA32" i="1"/>
  <c r="AH31" i="1"/>
  <c r="AH23" i="1"/>
  <c r="AI44" i="1"/>
  <c r="AJ28" i="1"/>
  <c r="AD46" i="1"/>
  <c r="AH46" i="1"/>
  <c r="AD28" i="1"/>
  <c r="AI28" i="1"/>
  <c r="AD40" i="1"/>
  <c r="AJ15" i="1"/>
  <c r="AD50" i="1"/>
  <c r="AH28" i="1"/>
  <c r="AA28" i="1"/>
  <c r="AH30" i="1"/>
  <c r="AG23" i="1"/>
  <c r="AH15" i="1"/>
  <c r="AD31" i="1"/>
  <c r="AD48" i="1"/>
  <c r="AB36" i="1"/>
  <c r="AJ48" i="1"/>
  <c r="AI36" i="1"/>
  <c r="AA39" i="1"/>
  <c r="AJ10" i="1"/>
  <c r="AG34" i="1"/>
  <c r="AJ18" i="1"/>
  <c r="AJ36" i="1"/>
  <c r="AH44" i="1"/>
  <c r="AC39" i="1"/>
  <c r="AA33" i="1"/>
  <c r="AJ16" i="1"/>
  <c r="AB39" i="1"/>
  <c r="AG18" i="1"/>
  <c r="AB33" i="1"/>
  <c r="AI16" i="1"/>
  <c r="AD25" i="1"/>
  <c r="AG42" i="1"/>
  <c r="AI34" i="1"/>
  <c r="AC25" i="1"/>
  <c r="AC48" i="1"/>
  <c r="AC46" i="1"/>
  <c r="AD42" i="1"/>
  <c r="AA40" i="1"/>
  <c r="AG16" i="1"/>
  <c r="AD34" i="1"/>
  <c r="AG10" i="1"/>
  <c r="AC44" i="1"/>
  <c r="AB42" i="1"/>
  <c r="AG20" i="1"/>
  <c r="AA15" i="1"/>
  <c r="AA43" i="1"/>
  <c r="AI48" i="1"/>
  <c r="AI38" i="1"/>
  <c r="AE38" i="1"/>
  <c r="AD38" i="1"/>
  <c r="AL38" i="1"/>
  <c r="AF38" i="1"/>
  <c r="AK38" i="1"/>
  <c r="AB38" i="1"/>
  <c r="AJ38" i="1"/>
  <c r="AC27" i="1"/>
  <c r="AE27" i="1"/>
  <c r="AK27" i="1"/>
  <c r="AL27" i="1"/>
  <c r="AD27" i="1"/>
  <c r="AF27" i="1"/>
  <c r="AI27" i="1"/>
  <c r="AK22" i="1"/>
  <c r="AE22" i="1"/>
  <c r="AG22" i="1"/>
  <c r="AD22" i="1"/>
  <c r="AL22" i="1"/>
  <c r="AF22" i="1"/>
  <c r="AJ22" i="1"/>
  <c r="AB22" i="1"/>
  <c r="AH27" i="1"/>
  <c r="AI41" i="1"/>
  <c r="AB24" i="1"/>
  <c r="AL24" i="1"/>
  <c r="AK24" i="1"/>
  <c r="AF24" i="1"/>
  <c r="AE24" i="1"/>
  <c r="AC24" i="1"/>
  <c r="AJ24" i="1"/>
  <c r="AH12" i="1"/>
  <c r="AK12" i="1"/>
  <c r="AD12" i="1"/>
  <c r="AL12" i="1"/>
  <c r="AE12" i="1"/>
  <c r="AF12" i="1"/>
  <c r="AC11" i="1"/>
  <c r="AE11" i="1"/>
  <c r="AL11" i="1"/>
  <c r="AD11" i="1"/>
  <c r="AK11" i="1"/>
  <c r="AI11" i="1"/>
  <c r="AF11" i="1"/>
  <c r="AH50" i="1"/>
  <c r="AL50" i="1"/>
  <c r="AF50" i="1"/>
  <c r="AN50" i="1" s="1"/>
  <c r="AK50" i="1"/>
  <c r="AC50" i="1"/>
  <c r="AE50" i="1"/>
  <c r="AI50" i="1"/>
  <c r="AI23" i="1"/>
  <c r="AE23" i="1"/>
  <c r="AB23" i="1"/>
  <c r="AJ23" i="1"/>
  <c r="AK23" i="1"/>
  <c r="AL23" i="1"/>
  <c r="AF23" i="1"/>
  <c r="AB50" i="1"/>
  <c r="AI15" i="1"/>
  <c r="AA22" i="1"/>
  <c r="AI12" i="1"/>
  <c r="AB27" i="1"/>
  <c r="AF31" i="1"/>
  <c r="AK31" i="1"/>
  <c r="AL31" i="1"/>
  <c r="AE31" i="1"/>
  <c r="AC19" i="1"/>
  <c r="AE19" i="1"/>
  <c r="AL19" i="1"/>
  <c r="AF19" i="1"/>
  <c r="AD19" i="1"/>
  <c r="AI19" i="1"/>
  <c r="AA19" i="1"/>
  <c r="AK19" i="1"/>
  <c r="AA23" i="1"/>
  <c r="AB11" i="1"/>
  <c r="AI22" i="1"/>
  <c r="AH38" i="1"/>
  <c r="AA45" i="1"/>
  <c r="AK45" i="1"/>
  <c r="AE45" i="1"/>
  <c r="AJ45" i="1"/>
  <c r="AB45" i="1"/>
  <c r="AF45" i="1"/>
  <c r="AL45" i="1"/>
  <c r="AG45" i="1"/>
  <c r="AD45" i="1"/>
  <c r="AC35" i="1"/>
  <c r="AE35" i="1"/>
  <c r="AL35" i="1"/>
  <c r="AK35" i="1"/>
  <c r="AF35" i="1"/>
  <c r="AH22" i="1"/>
  <c r="AH43" i="1"/>
  <c r="AJ35" i="1"/>
  <c r="AD24" i="1"/>
  <c r="AI10" i="1"/>
  <c r="AG30" i="1"/>
  <c r="AF17" i="1"/>
  <c r="AL17" i="1"/>
  <c r="AI17" i="1"/>
  <c r="AK17" i="1"/>
  <c r="AE17" i="1"/>
  <c r="AA12" i="1"/>
  <c r="AB17" i="1"/>
  <c r="AB19" i="1"/>
  <c r="AA29" i="1"/>
  <c r="AK29" i="1"/>
  <c r="AF29" i="1"/>
  <c r="AN29" i="1" s="1"/>
  <c r="AL29" i="1"/>
  <c r="AD29" i="1"/>
  <c r="AE29" i="1"/>
  <c r="AJ29" i="1"/>
  <c r="AB29" i="1"/>
  <c r="AJ31" i="1"/>
  <c r="AB20" i="1"/>
  <c r="AG31" i="1"/>
  <c r="AB16" i="1"/>
  <c r="AL16" i="1"/>
  <c r="AE16" i="1"/>
  <c r="AK16" i="1"/>
  <c r="AF16" i="1"/>
  <c r="AN16" i="1" s="1"/>
  <c r="AB35" i="1"/>
  <c r="AI46" i="1"/>
  <c r="AA17" i="1"/>
  <c r="AH35" i="1"/>
  <c r="AA50" i="1"/>
  <c r="AJ17" i="1"/>
  <c r="AB31" i="1"/>
  <c r="AF47" i="1"/>
  <c r="AK47" i="1"/>
  <c r="AL47" i="1"/>
  <c r="AE47" i="1"/>
  <c r="AB47" i="1"/>
  <c r="AH47" i="1"/>
  <c r="AA21" i="1"/>
  <c r="AF21" i="1"/>
  <c r="AN21" i="1" s="1"/>
  <c r="AK21" i="1"/>
  <c r="AE21" i="1"/>
  <c r="AJ21" i="1"/>
  <c r="AB21" i="1"/>
  <c r="AL21" i="1"/>
  <c r="AI21" i="1"/>
  <c r="AD47" i="1"/>
  <c r="AG24" i="1"/>
  <c r="AB32" i="1"/>
  <c r="AL32" i="1"/>
  <c r="AK32" i="1"/>
  <c r="AF32" i="1"/>
  <c r="AN32" i="1" s="1"/>
  <c r="AE32" i="1"/>
  <c r="AH32" i="1"/>
  <c r="AG11" i="1"/>
  <c r="AK28" i="1"/>
  <c r="AE28" i="1"/>
  <c r="AF28" i="1"/>
  <c r="AG28" i="1"/>
  <c r="AL28" i="1"/>
  <c r="AC28" i="1"/>
  <c r="AC38" i="1"/>
  <c r="AC12" i="1"/>
  <c r="AH19" i="1"/>
  <c r="AI29" i="1"/>
  <c r="AJ27" i="1"/>
  <c r="AG27" i="1"/>
  <c r="AG38" i="1"/>
  <c r="AD41" i="1"/>
  <c r="AL41" i="1"/>
  <c r="AK41" i="1"/>
  <c r="AE41" i="1"/>
  <c r="AF41" i="1"/>
  <c r="AH41" i="1"/>
  <c r="AA41" i="1"/>
  <c r="AF15" i="1"/>
  <c r="AN15" i="1" s="1"/>
  <c r="AK15" i="1"/>
  <c r="AL15" i="1"/>
  <c r="AE15" i="1"/>
  <c r="AB15" i="1"/>
  <c r="AC15" i="1"/>
  <c r="AD15" i="1"/>
  <c r="AB40" i="1"/>
  <c r="AL40" i="1"/>
  <c r="AF40" i="1"/>
  <c r="AK40" i="1"/>
  <c r="AE40" i="1"/>
  <c r="AJ40" i="1"/>
  <c r="AC40" i="1"/>
  <c r="AH26" i="1"/>
  <c r="AL26" i="1"/>
  <c r="AK26" i="1"/>
  <c r="AE26" i="1"/>
  <c r="AA26" i="1"/>
  <c r="AF26" i="1"/>
  <c r="AI26" i="1"/>
  <c r="AC26" i="1"/>
  <c r="AL20" i="1"/>
  <c r="AK20" i="1"/>
  <c r="AE20" i="1"/>
  <c r="AF20" i="1"/>
  <c r="AH20" i="1"/>
  <c r="AI20" i="1"/>
  <c r="AD20" i="1"/>
  <c r="AG40" i="1"/>
  <c r="AC43" i="1"/>
  <c r="AE43" i="1"/>
  <c r="AL43" i="1"/>
  <c r="AK43" i="1"/>
  <c r="AD43" i="1"/>
  <c r="AF43" i="1"/>
  <c r="AA30" i="1"/>
  <c r="AK30" i="1"/>
  <c r="AF30" i="1"/>
  <c r="AL30" i="1"/>
  <c r="AJ30" i="1"/>
  <c r="AE30" i="1"/>
  <c r="AB43" i="1"/>
  <c r="AK49" i="1"/>
  <c r="AL49" i="1"/>
  <c r="AE49" i="1"/>
  <c r="AH49" i="1"/>
  <c r="AF49" i="1"/>
  <c r="AN49" i="1" s="1"/>
  <c r="AJ49" i="1"/>
  <c r="AJ11" i="1"/>
  <c r="AJ41" i="1"/>
  <c r="AJ50" i="1"/>
  <c r="AH10" i="1"/>
  <c r="AL10" i="1"/>
  <c r="AK10" i="1"/>
  <c r="AF10" i="1"/>
  <c r="AE10" i="1"/>
  <c r="AI24" i="1"/>
  <c r="AJ43" i="1"/>
  <c r="AC30" i="1"/>
  <c r="AG43" i="1"/>
  <c r="AI31" i="1"/>
  <c r="AH42" i="1"/>
  <c r="AL42" i="1"/>
  <c r="AF42" i="1"/>
  <c r="AK42" i="1"/>
  <c r="AI42" i="1"/>
  <c r="AE42" i="1"/>
  <c r="AA42" i="1"/>
  <c r="AI49" i="1"/>
  <c r="AB30" i="1"/>
  <c r="AH24" i="1"/>
  <c r="AG19" i="1"/>
  <c r="AD49" i="1"/>
  <c r="AK46" i="1"/>
  <c r="AF46" i="1"/>
  <c r="AA46" i="1"/>
  <c r="AL46" i="1"/>
  <c r="AE46" i="1"/>
  <c r="AG46" i="1"/>
  <c r="AA37" i="1"/>
  <c r="AK37" i="1"/>
  <c r="AF37" i="1"/>
  <c r="AE37" i="1"/>
  <c r="AJ37" i="1"/>
  <c r="AL37" i="1"/>
  <c r="AB37" i="1"/>
  <c r="AC23" i="1"/>
  <c r="AB26" i="1"/>
  <c r="AH37" i="1"/>
  <c r="AG12" i="1"/>
  <c r="AC41" i="1"/>
  <c r="AH34" i="1"/>
  <c r="AL34" i="1"/>
  <c r="AE34" i="1"/>
  <c r="AF34" i="1"/>
  <c r="AK34" i="1"/>
  <c r="AC34" i="1"/>
  <c r="AL25" i="1"/>
  <c r="AE25" i="1"/>
  <c r="AF25" i="1"/>
  <c r="AA25" i="1"/>
  <c r="AK25" i="1"/>
  <c r="AI39" i="1"/>
  <c r="AK39" i="1"/>
  <c r="AL39" i="1"/>
  <c r="AJ39" i="1"/>
  <c r="AF39" i="1"/>
  <c r="AG39" i="1"/>
  <c r="AH39" i="1"/>
  <c r="AE39" i="1"/>
  <c r="AA38" i="1"/>
  <c r="AJ19" i="1"/>
  <c r="AG33" i="1"/>
  <c r="AF33" i="1"/>
  <c r="AH33" i="1"/>
  <c r="AL33" i="1"/>
  <c r="AE33" i="1"/>
  <c r="AJ33" i="1"/>
  <c r="AC33" i="1"/>
  <c r="AK33" i="1"/>
  <c r="AI25" i="1"/>
  <c r="AE44" i="1"/>
  <c r="AF44" i="1"/>
  <c r="AK44" i="1"/>
  <c r="AG44" i="1"/>
  <c r="AA44" i="1"/>
  <c r="AL44" i="1"/>
  <c r="AB44" i="1"/>
  <c r="AJ44" i="1"/>
  <c r="AA27" i="1"/>
  <c r="AH18" i="1"/>
  <c r="AL18" i="1"/>
  <c r="AF18" i="1"/>
  <c r="AE18" i="1"/>
  <c r="AK18" i="1"/>
  <c r="AI18" i="1"/>
  <c r="AB25" i="1"/>
  <c r="AC37" i="1"/>
  <c r="AJ46" i="1"/>
  <c r="AB12" i="1"/>
  <c r="AG41" i="1"/>
  <c r="AA14" i="1"/>
  <c r="AK14" i="1"/>
  <c r="AE14" i="1"/>
  <c r="AF14" i="1"/>
  <c r="AL14" i="1"/>
  <c r="AG14" i="1"/>
  <c r="AB14" i="1"/>
  <c r="AI37" i="1"/>
  <c r="AC20" i="1"/>
  <c r="AD30" i="1"/>
  <c r="AI40" i="1"/>
  <c r="AB48" i="1"/>
  <c r="AL48" i="1"/>
  <c r="AF48" i="1"/>
  <c r="AE48" i="1"/>
  <c r="AK48" i="1"/>
  <c r="AH29" i="1"/>
  <c r="AH45" i="1"/>
  <c r="AG37" i="1"/>
  <c r="AD14" i="1"/>
  <c r="AD21" i="1"/>
  <c r="AH36" i="1"/>
  <c r="AF36" i="1"/>
  <c r="AE36" i="1"/>
  <c r="AC36" i="1"/>
  <c r="AK36" i="1"/>
  <c r="AG36" i="1"/>
  <c r="AL36" i="1"/>
  <c r="AI45" i="1"/>
  <c r="AG9" i="1"/>
  <c r="AL9" i="1"/>
  <c r="AK9" i="1"/>
  <c r="AF9" i="1"/>
  <c r="AE9" i="1"/>
  <c r="AA8" i="1"/>
  <c r="AI8" i="1"/>
  <c r="AB9" i="1"/>
  <c r="AH9" i="1"/>
  <c r="AA9" i="1"/>
  <c r="AI9" i="1"/>
  <c r="AD8" i="1"/>
  <c r="AC9" i="1"/>
  <c r="AC8" i="1"/>
  <c r="AD9" i="1"/>
  <c r="AB8" i="1"/>
  <c r="AL8" i="1"/>
  <c r="AF8" i="1"/>
  <c r="AN8" i="1" s="1"/>
  <c r="AK8" i="1"/>
  <c r="AH8" i="1"/>
  <c r="AE8" i="1"/>
  <c r="AJ9" i="1"/>
  <c r="AJ8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BC4" i="1"/>
  <c r="BQ4" i="1"/>
  <c r="BR4" i="1" s="1"/>
  <c r="N4" i="1"/>
  <c r="AN19" i="1" l="1"/>
  <c r="AN26" i="1"/>
  <c r="AN42" i="1"/>
  <c r="AO20" i="1"/>
  <c r="AM13" i="1"/>
  <c r="AN13" i="1"/>
  <c r="AN33" i="1"/>
  <c r="AN17" i="1"/>
  <c r="AO32" i="1"/>
  <c r="AO17" i="1"/>
  <c r="AN25" i="1"/>
  <c r="AN48" i="1"/>
  <c r="AO37" i="1"/>
  <c r="AN39" i="1"/>
  <c r="AN35" i="1"/>
  <c r="AN10" i="1"/>
  <c r="AN47" i="1"/>
  <c r="AN12" i="1"/>
  <c r="AM15" i="1"/>
  <c r="AN11" i="1"/>
  <c r="AO12" i="1"/>
  <c r="AN23" i="1"/>
  <c r="AO40" i="1"/>
  <c r="AO16" i="1"/>
  <c r="AO29" i="1"/>
  <c r="AM32" i="1"/>
  <c r="AN43" i="1"/>
  <c r="AN46" i="1"/>
  <c r="AN44" i="1"/>
  <c r="AO38" i="1"/>
  <c r="AM31" i="1"/>
  <c r="AN41" i="1"/>
  <c r="AO39" i="1"/>
  <c r="AO48" i="1"/>
  <c r="AO47" i="1"/>
  <c r="AM36" i="1"/>
  <c r="AM18" i="1"/>
  <c r="AN34" i="1"/>
  <c r="AM43" i="1"/>
  <c r="AN18" i="1"/>
  <c r="AM33" i="1"/>
  <c r="AM10" i="1"/>
  <c r="AN20" i="1"/>
  <c r="AM28" i="1"/>
  <c r="AM47" i="1"/>
  <c r="AM46" i="1"/>
  <c r="AO43" i="1"/>
  <c r="AM40" i="1"/>
  <c r="AN38" i="1"/>
  <c r="AN31" i="1"/>
  <c r="AM27" i="1"/>
  <c r="AO30" i="1"/>
  <c r="AM20" i="1"/>
  <c r="AM48" i="1"/>
  <c r="AN40" i="1"/>
  <c r="AM35" i="1"/>
  <c r="AM11" i="1"/>
  <c r="AN37" i="1"/>
  <c r="AN24" i="1"/>
  <c r="AM16" i="1"/>
  <c r="AM34" i="1"/>
  <c r="AO49" i="1"/>
  <c r="AM26" i="1"/>
  <c r="AM21" i="1"/>
  <c r="AN30" i="1"/>
  <c r="AM23" i="1"/>
  <c r="AM39" i="1"/>
  <c r="AO10" i="1"/>
  <c r="AN14" i="1"/>
  <c r="AM25" i="1"/>
  <c r="AM30" i="1"/>
  <c r="AM50" i="1"/>
  <c r="AM12" i="1"/>
  <c r="AM22" i="1"/>
  <c r="AM24" i="1"/>
  <c r="AM42" i="1"/>
  <c r="AO42" i="1"/>
  <c r="AN36" i="1"/>
  <c r="AM49" i="1"/>
  <c r="AM41" i="1"/>
  <c r="AN28" i="1"/>
  <c r="AM45" i="1"/>
  <c r="AN27" i="1"/>
  <c r="AO34" i="1"/>
  <c r="AM17" i="1"/>
  <c r="AM19" i="1"/>
  <c r="AN45" i="1"/>
  <c r="AM14" i="1"/>
  <c r="AM44" i="1"/>
  <c r="AM38" i="1"/>
  <c r="AM37" i="1"/>
  <c r="AM29" i="1"/>
  <c r="AN22" i="1"/>
  <c r="AM8" i="1"/>
  <c r="AM9" i="1"/>
  <c r="AO8" i="1"/>
  <c r="AN9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 s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M6" i="1" l="1"/>
  <c r="AN6" i="1"/>
</calcChain>
</file>

<file path=xl/sharedStrings.xml><?xml version="1.0" encoding="utf-8"?>
<sst xmlns="http://schemas.openxmlformats.org/spreadsheetml/2006/main" count="361" uniqueCount="214">
  <si>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</si>
  <si>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</si>
  <si>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</si>
  <si>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</si>
  <si>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</si>
  <si>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</si>
  <si>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</si>
  <si>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</si>
  <si>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</si>
  <si>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</si>
  <si>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</si>
  <si>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</si>
  <si>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</si>
  <si>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</si>
  <si>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</si>
  <si>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</si>
  <si>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</si>
  <si>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</si>
  <si>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</si>
  <si>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</si>
  <si>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</si>
  <si>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</si>
  <si>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</si>
  <si>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</si>
  <si>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</si>
  <si>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</si>
  <si>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</si>
  <si>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</si>
  <si>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</si>
  <si>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</si>
  <si>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</si>
  <si>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</si>
  <si>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</si>
  <si>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</si>
  <si>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</si>
  <si>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</si>
  <si>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</si>
  <si>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</si>
  <si>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</si>
  <si>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</si>
  <si>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</si>
  <si>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</si>
  <si>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</si>
  <si>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</si>
  <si>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</si>
  <si>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</si>
  <si>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</si>
  <si>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</si>
  <si>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</si>
  <si>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</si>
  <si>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</si>
  <si>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</si>
  <si>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</si>
  <si>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</si>
  <si>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</si>
  <si>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</si>
  <si>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</si>
  <si>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</si>
  <si>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</si>
  <si>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</si>
  <si>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</si>
  <si>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</si>
  <si>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</si>
  <si>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</si>
  <si>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</si>
  <si>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</si>
  <si>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</si>
  <si>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</si>
  <si>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</si>
  <si>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</si>
  <si>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</si>
  <si>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</si>
  <si>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</si>
  <si>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</si>
  <si>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</si>
  <si>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</si>
  <si>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</si>
  <si>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</si>
  <si>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</si>
  <si>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</si>
  <si>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</si>
  <si>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</si>
  <si>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</si>
  <si>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</si>
  <si>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</si>
  <si>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</si>
  <si>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</si>
  <si>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</si>
  <si>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</si>
  <si>
    <t xml:space="preserve">Line 1 HK1206g_CPX-OL_Line </t>
  </si>
  <si>
    <t xml:space="preserve">Line 2 HK1206g_CPX-OL_Line </t>
  </si>
  <si>
    <t xml:space="preserve">Line 3 HK1206g_CPX-OL_Line </t>
  </si>
  <si>
    <t xml:space="preserve">Line 4 HK1206g_CPX-OL_Line </t>
  </si>
  <si>
    <t xml:space="preserve">Line 5 HK1206g_CPX-OL_Line </t>
  </si>
  <si>
    <t xml:space="preserve">Line 6 HK1206g_CPX-OL_Line </t>
  </si>
  <si>
    <t xml:space="preserve">Line 7 HK1206g_CPX-OL_Line </t>
  </si>
  <si>
    <t xml:space="preserve">Line 8 HK1206g_CPX-OL_Line </t>
  </si>
  <si>
    <t xml:space="preserve">Line 9 HK1206g_CPX-OL_Line </t>
  </si>
  <si>
    <t xml:space="preserve">Line 10 HK1206g_CPX-OL_Line </t>
  </si>
  <si>
    <t xml:space="preserve">Line 11 HK1206g_CPX-OL_Line </t>
  </si>
  <si>
    <t xml:space="preserve">Line 12 HK1206g_CPX-OL_Line </t>
  </si>
  <si>
    <t xml:space="preserve">Line 13 HK1206g_CPX-OL_Line </t>
  </si>
  <si>
    <t xml:space="preserve">Line 14 HK1206g_CPX-OL_Line </t>
  </si>
  <si>
    <t xml:space="preserve">Line 15 HK1206g_CPX-OL_Line </t>
  </si>
  <si>
    <t xml:space="preserve">Line 16 HK1206g_CPX-OL_Line </t>
  </si>
  <si>
    <t xml:space="preserve">Line 17 HK1206g_CPX-OL_Line </t>
  </si>
  <si>
    <t xml:space="preserve">Line 18 HK1206g_CPX-OL_Line </t>
  </si>
  <si>
    <t xml:space="preserve">Line 19 HK1206g_CPX-OL_Line </t>
  </si>
  <si>
    <t xml:space="preserve">Line 20 HK1206g_CPX-OL_Line </t>
  </si>
  <si>
    <t xml:space="preserve">Line 21 HK1206g_CPX-OL_Line_CPX-OUT </t>
  </si>
  <si>
    <t xml:space="preserve">Line 22 HK1206g_CPX-OL_Line </t>
  </si>
  <si>
    <t xml:space="preserve">Line 23 HK1206g_CPX-OL_Line </t>
  </si>
  <si>
    <t xml:space="preserve">Line 24 HK1206g_CPX-OL_Line_OL-IN </t>
  </si>
  <si>
    <t xml:space="preserve">Line 25 HK1206g_CPX-OL_Line </t>
  </si>
  <si>
    <t xml:space="preserve">Line 26 HK1206g_CPX-OL_Line </t>
  </si>
  <si>
    <t xml:space="preserve">Line 27 HK1206g_CPX-OL_Line </t>
  </si>
  <si>
    <t xml:space="preserve">Line 28 HK1206g_CPX-OL_Line </t>
  </si>
  <si>
    <t xml:space="preserve">Line 29 HK1206g_CPX-OL_Line </t>
  </si>
  <si>
    <t xml:space="preserve">Line 30 HK1206g_CPX-OL_Line </t>
  </si>
  <si>
    <t xml:space="preserve">Line 31 HK1206g_CPX-OL_Line </t>
  </si>
  <si>
    <t xml:space="preserve">Line 32 HK1206g_CPX-OL_Line </t>
  </si>
  <si>
    <t xml:space="preserve">Line 33 HK1206g_CPX-OL_Line </t>
  </si>
  <si>
    <t xml:space="preserve">Line 34 HK1206g_CPX-OL_Line </t>
  </si>
  <si>
    <t xml:space="preserve">Line 35 HK1206g_CPX-OL_Line </t>
  </si>
  <si>
    <t xml:space="preserve">Line 36 HK1206g_CPX-OL_Line </t>
  </si>
  <si>
    <t xml:space="preserve">Line 37 HK1206g_CPX-OL_Line </t>
  </si>
  <si>
    <t xml:space="preserve">Line 38 HK1206g_CPX-OL_Line </t>
  </si>
  <si>
    <t xml:space="preserve">Line 39 HK1206g_CPX-OL_Line </t>
  </si>
  <si>
    <t xml:space="preserve">Line 40 HK1206g_CPX-OL_Line </t>
  </si>
  <si>
    <t xml:space="preserve">Line 41 HK1206g_CPX-OL_Line </t>
  </si>
  <si>
    <t xml:space="preserve">Line 42 HK1206g_CPX-OL_Line </t>
  </si>
  <si>
    <t xml:space="preserve">Line 43 HK1206g_CPX-OL_Line </t>
  </si>
  <si>
    <t xml:space="preserve">Line 44 HK1206g_CPX-OL_Line </t>
  </si>
  <si>
    <t xml:space="preserve">Line 45 HK1206g_CPX-OL_Line </t>
  </si>
  <si>
    <t xml:space="preserve">Line 46 HK1206g_CPX-OL_Line </t>
  </si>
  <si>
    <t xml:space="preserve">Line 47 HK1206g_CPX-OL_Line </t>
  </si>
  <si>
    <t xml:space="preserve">Line 48 HK1206g_CPX-OL_Line </t>
  </si>
  <si>
    <t xml:space="preserve">Line 49 HK1206g_CPX-OL_Line </t>
  </si>
  <si>
    <t xml:space="preserve">Line 50 HK1206g_CPX-OL_Line </t>
  </si>
  <si>
    <t xml:space="preserve">Line 51 HK1206g_CPX-OL_Line </t>
  </si>
  <si>
    <t xml:space="preserve">Line 52 HK1206g_CPX-OL_Line </t>
  </si>
  <si>
    <t xml:space="preserve">Line 53 HK1206g_CPX-OL_Line </t>
  </si>
  <si>
    <t xml:space="preserve">Line 54 HK1206g_CPX-OL_Line </t>
  </si>
  <si>
    <t xml:space="preserve">Line 55 HK1206g_CPX-OL_Line </t>
  </si>
  <si>
    <t xml:space="preserve">Line 56 HK1206g_CPX-OL_Line </t>
  </si>
  <si>
    <t xml:space="preserve">Line 57 HK1206g_CPX-OL_Line </t>
  </si>
  <si>
    <t xml:space="preserve">Line 58 HK1206g_CPX-OL_Line </t>
  </si>
  <si>
    <t xml:space="preserve">Line 59 HK1206g_CPX-OL_Line </t>
  </si>
  <si>
    <t xml:space="preserve">Line 60 HK1206g_CPX-OL_Line </t>
  </si>
  <si>
    <t xml:space="preserve">Line 61 HK1206g_CPX-OL_Line </t>
  </si>
  <si>
    <t xml:space="preserve">Line 62 HK1206g_CPX-OL_Line </t>
  </si>
  <si>
    <t xml:space="preserve">Line 63 HK1206g_CPX-OL_Line </t>
  </si>
  <si>
    <t xml:space="preserve">Line 64 HK1206g_CPX-OL_Line </t>
  </si>
  <si>
    <t xml:space="preserve">Line 65 HK1206g_CPX-OL_Line </t>
  </si>
  <si>
    <t xml:space="preserve">Line 66 HK1206g_CPX-OL_Line </t>
  </si>
  <si>
    <t xml:space="preserve">Line 67 HK1206g_CPX-OL_Line </t>
  </si>
  <si>
    <t xml:space="preserve">Line 68 HK1206g_CPX-OL_Line </t>
  </si>
  <si>
    <t xml:space="preserve">Line 69 HK1206g_CPX-OL_Line </t>
  </si>
  <si>
    <t xml:space="preserve">Line 70 HK1206g_CPX-OL_Line </t>
  </si>
  <si>
    <t xml:space="preserve">Line 71 HK1206g_CPX-OL_Line </t>
  </si>
  <si>
    <t xml:space="preserve">Line 72 HK1206g_CPX-OL_Line </t>
  </si>
  <si>
    <t xml:space="preserve">Line 73 HK1206g_CPX-OL_Line </t>
  </si>
  <si>
    <t xml:space="preserve">Line 74 HK1206g_CPX-OL_Line </t>
  </si>
  <si>
    <t xml:space="preserve">Line 75 HK1206g_CPX-OL_Line </t>
  </si>
  <si>
    <t xml:space="preserve">Line 76 HK1206g_CPX-OL_Line </t>
  </si>
  <si>
    <t xml:space="preserve">Line 77 HK1206g_CPX-OL_Line </t>
  </si>
  <si>
    <t xml:space="preserve">Line 78 HK1206g_CPX-OL_Line </t>
  </si>
  <si>
    <t xml:space="preserve">Line 79 HK1206g_CPX-OL_Line </t>
  </si>
  <si>
    <t xml:space="preserve">Line 80 HK1206g_CPX-OL_Line </t>
  </si>
  <si>
    <t xml:space="preserve">Line 82 HK1206g_CPX-OL_Line </t>
  </si>
  <si>
    <t xml:space="preserve">Line 84 HK1206g_CPX-OL_Line </t>
  </si>
  <si>
    <t xml:space="preserve">Line 86 HK1206g_CPX-OL_Line </t>
  </si>
  <si>
    <t xml:space="preserve">Line 88 HK1206g_CPX-OL_Line </t>
  </si>
  <si>
    <t xml:space="preserve">Line 90 HK1206g_CPX-OL_Line </t>
  </si>
  <si>
    <t xml:space="preserve">Line 92 HK1206g_CPX-OL_Line </t>
  </si>
  <si>
    <t xml:space="preserve">Line 94 HK1206g_CPX-OL_Line </t>
  </si>
  <si>
    <t xml:space="preserve">Line 96 HK1206g_CPX-OL_Line </t>
  </si>
  <si>
    <t xml:space="preserve">Line 98 HK1206g_CPX-OL_Line </t>
  </si>
  <si>
    <t xml:space="preserve">Line 100 HK1206g_CPX-OL_Line </t>
  </si>
  <si>
    <t xml:space="preserve">Line 103 HK1206g_CPX-OL_Line </t>
  </si>
  <si>
    <t xml:space="preserve">Line 106 HK1206g_CPX-OL_Line </t>
  </si>
  <si>
    <t xml:space="preserve">Line 109 HK1206g_CPX-OL_Line </t>
  </si>
  <si>
    <t xml:space="preserve">Line 112 HK1206g_CPX-OL_Line </t>
  </si>
  <si>
    <t xml:space="preserve">Line 115 HK1206g_CPX-OL_Line </t>
  </si>
  <si>
    <t xml:space="preserve">Line 118 HK1206g_CPX-OL_Line </t>
  </si>
  <si>
    <t xml:space="preserve">Line 121 HK1206g_CPX-OL_Line </t>
  </si>
  <si>
    <t xml:space="preserve">Line 124 HK1206g_CPX-OL_Line </t>
  </si>
  <si>
    <t xml:space="preserve">Line 127 HK1206g_CPX-OL_Line </t>
  </si>
  <si>
    <t xml:space="preserve">Line 130 HK1206g_CPX-OL_Line </t>
  </si>
  <si>
    <t xml:space="preserve">Line 133 HK1206g_CPX-OL_Line </t>
  </si>
  <si>
    <t xml:space="preserve">Line 136 HK1206g_CPX-OL_Line </t>
  </si>
  <si>
    <t xml:space="preserve">Line 139 HK1206g_CPX-OL_Line </t>
  </si>
  <si>
    <t xml:space="preserve">Line 142 HK1206g_CPX-OL_Line </t>
  </si>
  <si>
    <t xml:space="preserve">Line 145 HK1206g_CPX-OL_Line </t>
  </si>
  <si>
    <t xml:space="preserve">Line 148 HK1206g_CPX-OL_Line </t>
  </si>
  <si>
    <t xml:space="preserve">Line 151 HK1206g_CPX-OL_Line </t>
  </si>
  <si>
    <t xml:space="preserve">Line 155 HK1206g_CPX-OL_Line </t>
  </si>
  <si>
    <t xml:space="preserve">Line 159 HK1206g_CPX-OL_Line </t>
  </si>
  <si>
    <t xml:space="preserve">Line 163 HK1206g_CPX-OL_Line </t>
  </si>
  <si>
    <t xml:space="preserve">Line 167 HK1206g_CPX-OL_Line </t>
  </si>
  <si>
    <t xml:space="preserve">Line 171 HK1206g_CPX-OL_Line </t>
  </si>
  <si>
    <t xml:space="preserve">Line 175 HK1206g_CPX-OL_Line </t>
  </si>
  <si>
    <t xml:space="preserve">Line 179 HK1206g_CPX-OL_Line </t>
  </si>
  <si>
    <t xml:space="preserve">Line 183 HK1206g_CPX-OL_Line </t>
  </si>
  <si>
    <t xml:space="preserve">Line 187 HK1206g_CPX-OL_Line </t>
  </si>
  <si>
    <t xml:space="preserve">Line 191 HK1206g_CPX-OL_Line </t>
  </si>
  <si>
    <t xml:space="preserve">Line 195 HK1206g_CPX-OL_Line </t>
  </si>
  <si>
    <t xml:space="preserve">Line 199 HK1206g_CPX-OL_Line </t>
  </si>
  <si>
    <t xml:space="preserve">Line 204 HK1206g_CPX-OL_Line </t>
  </si>
  <si>
    <t xml:space="preserve">Line 209 HK1206g_CPX-OL_Line </t>
  </si>
  <si>
    <t xml:space="preserve">Line 214 HK1206g_CPX-OL_Line </t>
  </si>
  <si>
    <t xml:space="preserve">Line 219 HK1206g_CPX-OL_Line </t>
  </si>
  <si>
    <t xml:space="preserve">Line 224 HK1206g_CPX-OL_Line </t>
  </si>
  <si>
    <t xml:space="preserve">Line 229 HK1206g_CPX-OL_Line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</si>
</sst>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6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2" fontId="0" fillId="0" borderId="0" xfId="0" applyNumberFormat="1" applyBorder="1"/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Border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9.1895688402614889E-2</c:v>
                </c:pt>
                <c:pt idx="1">
                  <c:v>6.9201957413044565E-2</c:v>
                </c:pt>
                <c:pt idx="2">
                  <c:v>5.5030793502669789E-2</c:v>
                </c:pt>
                <c:pt idx="3">
                  <c:v>4.5170584964319568E-2</c:v>
                </c:pt>
                <c:pt idx="4">
                  <c:v>3.7890513299066821E-2</c:v>
                </c:pt>
                <c:pt idx="5">
                  <c:v>3.2300683142871399E-2</c:v>
                </c:pt>
                <c:pt idx="6">
                  <c:v>2.7888984899446072E-2</c:v>
                </c:pt>
                <c:pt idx="7">
                  <c:v>2.4329403443285592E-2</c:v>
                </c:pt>
                <c:pt idx="8">
                  <c:v>2.1406460966116071E-2</c:v>
                </c:pt>
                <c:pt idx="9">
                  <c:v>1.89746399870253E-2</c:v>
                </c:pt>
                <c:pt idx="10">
                  <c:v>1.6926201601876339E-2</c:v>
                </c:pt>
                <c:pt idx="11">
                  <c:v>1.518279024402415E-2</c:v>
                </c:pt>
                <c:pt idx="12">
                  <c:v>1.3687038445032187E-2</c:v>
                </c:pt>
                <c:pt idx="13">
                  <c:v>1.2392772388841759E-2</c:v>
                </c:pt>
                <c:pt idx="14">
                  <c:v>1.1265011911772045E-2</c:v>
                </c:pt>
                <c:pt idx="15">
                  <c:v>1.0277172089425619E-2</c:v>
                </c:pt>
                <c:pt idx="16">
                  <c:v>9.4068656170467578E-3</c:v>
                </c:pt>
                <c:pt idx="17">
                  <c:v>8.6359028095214334E-3</c:v>
                </c:pt>
                <c:pt idx="18">
                  <c:v>7.9502916013773125E-3</c:v>
                </c:pt>
                <c:pt idx="19">
                  <c:v>7.3374391336893056E-3</c:v>
                </c:pt>
                <c:pt idx="20">
                  <c:v>6.7875509606267767E-3</c:v>
                </c:pt>
                <c:pt idx="21">
                  <c:v>6.2936310494535646E-3</c:v>
                </c:pt>
                <c:pt idx="22">
                  <c:v>5.8472841608862717E-3</c:v>
                </c:pt>
                <c:pt idx="23">
                  <c:v>5.4443126752831972E-3</c:v>
                </c:pt>
                <c:pt idx="24">
                  <c:v>5.077720559908178E-3</c:v>
                </c:pt>
                <c:pt idx="25">
                  <c:v>4.7433101951195157E-3</c:v>
                </c:pt>
                <c:pt idx="26">
                  <c:v>4.4382831678227447E-3</c:v>
                </c:pt>
                <c:pt idx="27">
                  <c:v>4.1598410649233992E-3</c:v>
                </c:pt>
                <c:pt idx="28">
                  <c:v>3.9037862667797786E-3</c:v>
                </c:pt>
                <c:pt idx="29">
                  <c:v>3.6687195668446528E-3</c:v>
                </c:pt>
                <c:pt idx="30">
                  <c:v>3.4532417585707866E-3</c:v>
                </c:pt>
                <c:pt idx="31">
                  <c:v>3.2531552223164823E-3</c:v>
                </c:pt>
                <c:pt idx="32">
                  <c:v>3.0698591646289735E-3</c:v>
                </c:pt>
                <c:pt idx="33">
                  <c:v>2.89915596586656E-3</c:v>
                </c:pt>
                <c:pt idx="34">
                  <c:v>2.7410456260292424E-3</c:v>
                </c:pt>
                <c:pt idx="35">
                  <c:v>2.5955281451170219E-3</c:v>
                </c:pt>
                <c:pt idx="36">
                  <c:v>2.4584059034881978E-3</c:v>
                </c:pt>
                <c:pt idx="37">
                  <c:v>2.3324773142372373E-3</c:v>
                </c:pt>
                <c:pt idx="38">
                  <c:v>2.2135447577224412E-3</c:v>
                </c:pt>
                <c:pt idx="39">
                  <c:v>2.1030074404910421E-3</c:v>
                </c:pt>
                <c:pt idx="40">
                  <c:v>2.0008653625430408E-3</c:v>
                </c:pt>
                <c:pt idx="41">
                  <c:v>1.9043201107839711E-3</c:v>
                </c:pt>
                <c:pt idx="42">
                  <c:v>1.8133716852138328E-3</c:v>
                </c:pt>
                <c:pt idx="43">
                  <c:v>1.7294192923798589E-3</c:v>
                </c:pt>
                <c:pt idx="44">
                  <c:v>1.6496645191875839E-3</c:v>
                </c:pt>
                <c:pt idx="45">
                  <c:v>1.5755065721842407E-3</c:v>
                </c:pt>
                <c:pt idx="46">
                  <c:v>1.5055462448225958E-3</c:v>
                </c:pt>
                <c:pt idx="47">
                  <c:v>1.4397835371026495E-3</c:v>
                </c:pt>
                <c:pt idx="48">
                  <c:v>1.3768192424771695E-3</c:v>
                </c:pt>
                <c:pt idx="49">
                  <c:v>1.3180525674933879E-3</c:v>
                </c:pt>
                <c:pt idx="50">
                  <c:v>1.2634835121513048E-3</c:v>
                </c:pt>
                <c:pt idx="51">
                  <c:v>1.2103136633564548E-3</c:v>
                </c:pt>
                <c:pt idx="52">
                  <c:v>1.1613414342033033E-3</c:v>
                </c:pt>
                <c:pt idx="53">
                  <c:v>1.1151676181446178E-3</c:v>
                </c:pt>
                <c:pt idx="54">
                  <c:v>1.0703930086331651E-3</c:v>
                </c:pt>
                <c:pt idx="55">
                  <c:v>1.0284168122161783E-3</c:v>
                </c:pt>
                <c:pt idx="56">
                  <c:v>9.8923902889365726E-4</c:v>
                </c:pt>
                <c:pt idx="57">
                  <c:v>9.5146045211836911E-4</c:v>
                </c:pt>
                <c:pt idx="58">
                  <c:v>9.1648028843754664E-4</c:v>
                </c:pt>
                <c:pt idx="59">
                  <c:v>8.8150012475672439E-4</c:v>
                </c:pt>
                <c:pt idx="60">
                  <c:v>8.4931837417036771E-4</c:v>
                </c:pt>
                <c:pt idx="61">
                  <c:v>8.1853583013124392E-4</c:v>
                </c:pt>
                <c:pt idx="62">
                  <c:v>7.9055169918658603E-4</c:v>
                </c:pt>
                <c:pt idx="63">
                  <c:v>7.6256756824192825E-4</c:v>
                </c:pt>
                <c:pt idx="64">
                  <c:v>7.3598264384450315E-4</c:v>
                </c:pt>
                <c:pt idx="65">
                  <c:v>7.1079692599431104E-4</c:v>
                </c:pt>
                <c:pt idx="66">
                  <c:v>6.8701041469135184E-4</c:v>
                </c:pt>
                <c:pt idx="67">
                  <c:v>6.6322390338839252E-4</c:v>
                </c:pt>
                <c:pt idx="68">
                  <c:v>6.4083659863266621E-4</c:v>
                </c:pt>
                <c:pt idx="69">
                  <c:v>6.198485004241728E-4</c:v>
                </c:pt>
                <c:pt idx="70">
                  <c:v>6.0025960876291227E-4</c:v>
                </c:pt>
                <c:pt idx="71">
                  <c:v>5.8067071710165164E-4</c:v>
                </c:pt>
                <c:pt idx="72">
                  <c:v>5.6248103198762401E-4</c:v>
                </c:pt>
                <c:pt idx="73">
                  <c:v>5.4569055342082928E-4</c:v>
                </c:pt>
                <c:pt idx="74">
                  <c:v>5.2890007485403455E-4</c:v>
                </c:pt>
                <c:pt idx="75">
                  <c:v>5.1210959628723981E-4</c:v>
                </c:pt>
                <c:pt idx="76">
                  <c:v>4.9671832426767797E-4</c:v>
                </c:pt>
                <c:pt idx="77">
                  <c:v>4.8272625879534903E-4</c:v>
                </c:pt>
                <c:pt idx="78">
                  <c:v>4.6873419332302008E-4</c:v>
                </c:pt>
                <c:pt idx="79">
                  <c:v>4.5474212785069108E-4</c:v>
                </c:pt>
                <c:pt idx="80">
                  <c:v>4.4075006237836219E-4</c:v>
                </c:pt>
                <c:pt idx="81">
                  <c:v>4.2815720345326609E-4</c:v>
                </c:pt>
                <c:pt idx="82">
                  <c:v>4.1696355107540288E-4</c:v>
                </c:pt>
                <c:pt idx="83">
                  <c:v>4.0576989869753978E-4</c:v>
                </c:pt>
                <c:pt idx="84">
                  <c:v>3.9457624631967662E-4</c:v>
                </c:pt>
                <c:pt idx="85">
                  <c:v>3.8338259394181341E-4</c:v>
                </c:pt>
                <c:pt idx="86">
                  <c:v>3.7218894156395031E-4</c:v>
                </c:pt>
                <c:pt idx="87">
                  <c:v>3.6239449573331999E-4</c:v>
                </c:pt>
                <c:pt idx="88">
                  <c:v>3.5260004990268973E-4</c:v>
                </c:pt>
                <c:pt idx="89">
                  <c:v>3.4420481061929237E-4</c:v>
                </c:pt>
                <c:pt idx="90">
                  <c:v>3.3441036478866211E-4</c:v>
                </c:pt>
                <c:pt idx="91">
                  <c:v>3.2601512550526468E-4</c:v>
                </c:pt>
                <c:pt idx="92">
                  <c:v>3.1761988622186732E-4</c:v>
                </c:pt>
                <c:pt idx="93">
                  <c:v>3.1062385348570284E-4</c:v>
                </c:pt>
                <c:pt idx="94">
                  <c:v>3.0222861420230542E-4</c:v>
                </c:pt>
                <c:pt idx="95">
                  <c:v>2.9523258146614101E-4</c:v>
                </c:pt>
                <c:pt idx="96">
                  <c:v>2.8823654872997648E-4</c:v>
                </c:pt>
                <c:pt idx="97">
                  <c:v>2.8124051599381201E-4</c:v>
                </c:pt>
                <c:pt idx="98">
                  <c:v>2.7424448325764759E-4</c:v>
                </c:pt>
                <c:pt idx="99">
                  <c:v>2.6724845052148312E-4</c:v>
                </c:pt>
                <c:pt idx="100">
                  <c:v>2.6165162433255148E-4</c:v>
                </c:pt>
                <c:pt idx="101">
                  <c:v>2.5465559159638701E-4</c:v>
                </c:pt>
                <c:pt idx="102">
                  <c:v>2.4905876540745543E-4</c:v>
                </c:pt>
                <c:pt idx="103">
                  <c:v>2.4346193921852388E-4</c:v>
                </c:pt>
                <c:pt idx="104">
                  <c:v>2.3786511302959228E-4</c:v>
                </c:pt>
                <c:pt idx="105">
                  <c:v>2.3226828684066067E-4</c:v>
                </c:pt>
                <c:pt idx="106">
                  <c:v>2.2667146065172909E-4</c:v>
                </c:pt>
                <c:pt idx="107">
                  <c:v>2.2247384101003041E-4</c:v>
                </c:pt>
                <c:pt idx="108">
                  <c:v>2.1687701482109881E-4</c:v>
                </c:pt>
                <c:pt idx="109">
                  <c:v>2.1267939517940015E-4</c:v>
                </c:pt>
                <c:pt idx="110">
                  <c:v>2.0848177553770144E-4</c:v>
                </c:pt>
                <c:pt idx="111">
                  <c:v>2.0288494934876989E-4</c:v>
                </c:pt>
                <c:pt idx="112">
                  <c:v>1.9868732970707121E-4</c:v>
                </c:pt>
                <c:pt idx="113">
                  <c:v>1.9448971006537249E-4</c:v>
                </c:pt>
                <c:pt idx="114">
                  <c:v>1.9029209042367381E-4</c:v>
                </c:pt>
                <c:pt idx="115">
                  <c:v>1.8609447078197516E-4</c:v>
                </c:pt>
                <c:pt idx="116">
                  <c:v>1.8329605768750934E-4</c:v>
                </c:pt>
                <c:pt idx="117">
                  <c:v>1.7909843804581063E-4</c:v>
                </c:pt>
                <c:pt idx="118">
                  <c:v>1.7490081840411195E-4</c:v>
                </c:pt>
                <c:pt idx="119">
                  <c:v>1.7210240530964618E-4</c:v>
                </c:pt>
                <c:pt idx="120">
                  <c:v>1.6790478566794747E-4</c:v>
                </c:pt>
                <c:pt idx="121">
                  <c:v>1.6510637257348168E-4</c:v>
                </c:pt>
                <c:pt idx="122">
                  <c:v>1.6230795947901589E-4</c:v>
                </c:pt>
                <c:pt idx="123">
                  <c:v>1.5811033983731721E-4</c:v>
                </c:pt>
                <c:pt idx="124">
                  <c:v>1.5531192674285142E-4</c:v>
                </c:pt>
                <c:pt idx="125">
                  <c:v>1.5251351364838563E-4</c:v>
                </c:pt>
                <c:pt idx="126">
                  <c:v>1.4971510055391984E-4</c:v>
                </c:pt>
                <c:pt idx="127">
                  <c:v>1.4691668745945406E-4</c:v>
                </c:pt>
                <c:pt idx="128">
                  <c:v>1.4411827436498824E-4</c:v>
                </c:pt>
                <c:pt idx="129">
                  <c:v>1.4131986127052248E-4</c:v>
                </c:pt>
                <c:pt idx="130">
                  <c:v>1.3852144817605666E-4</c:v>
                </c:pt>
                <c:pt idx="131">
                  <c:v>1.3572303508159087E-4</c:v>
                </c:pt>
                <c:pt idx="132">
                  <c:v>1.3292462198712511E-4</c:v>
                </c:pt>
                <c:pt idx="133">
                  <c:v>1.3152541543989219E-4</c:v>
                </c:pt>
                <c:pt idx="134">
                  <c:v>1.287270023454264E-4</c:v>
                </c:pt>
                <c:pt idx="135">
                  <c:v>1.2592858925096061E-4</c:v>
                </c:pt>
                <c:pt idx="136">
                  <c:v>1.2452938270372772E-4</c:v>
                </c:pt>
                <c:pt idx="137">
                  <c:v>1.2173096960926194E-4</c:v>
                </c:pt>
                <c:pt idx="138">
                  <c:v>1.2033176306202902E-4</c:v>
                </c:pt>
                <c:pt idx="139">
                  <c:v>1.1753334996756323E-4</c:v>
                </c:pt>
                <c:pt idx="140">
                  <c:v>1.1613414342033034E-4</c:v>
                </c:pt>
                <c:pt idx="141">
                  <c:v>1.1333573032586455E-4</c:v>
                </c:pt>
                <c:pt idx="142">
                  <c:v>1.1193652377863165E-4</c:v>
                </c:pt>
                <c:pt idx="143">
                  <c:v>1.0913811068416586E-4</c:v>
                </c:pt>
                <c:pt idx="144">
                  <c:v>1.0773890413693297E-4</c:v>
                </c:pt>
                <c:pt idx="145">
                  <c:v>1.0633969758970008E-4</c:v>
                </c:pt>
                <c:pt idx="146">
                  <c:v>1.0354128449523429E-4</c:v>
                </c:pt>
                <c:pt idx="147">
                  <c:v>1.0214207794800138E-4</c:v>
                </c:pt>
                <c:pt idx="148">
                  <c:v>1.007428714007685E-4</c:v>
                </c:pt>
                <c:pt idx="149">
                  <c:v>9.9343664853535603E-5</c:v>
                </c:pt>
                <c:pt idx="150">
                  <c:v>9.7944458306302681E-5</c:v>
                </c:pt>
                <c:pt idx="151">
                  <c:v>9.5146045211836906E-5</c:v>
                </c:pt>
                <c:pt idx="152">
                  <c:v>9.3746838664604011E-5</c:v>
                </c:pt>
                <c:pt idx="153">
                  <c:v>9.2347632117371117E-5</c:v>
                </c:pt>
                <c:pt idx="154">
                  <c:v>9.0948425570138209E-5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9-4D1D-8EFF-D85F0F1AF22D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Plot!$E$3:$E$90</c:f>
              <c:numCache>
                <c:formatCode>General</c:formatCode>
                <c:ptCount val="88"/>
                <c:pt idx="0">
                  <c:v>8.8584854723658477</c:v>
                </c:pt>
                <c:pt idx="1">
                  <c:v>11.094553449866781</c:v>
                </c:pt>
                <c:pt idx="2">
                  <c:v>13.330621427364537</c:v>
                </c:pt>
                <c:pt idx="3">
                  <c:v>15.566689404862293</c:v>
                </c:pt>
                <c:pt idx="4">
                  <c:v>16.980902967237117</c:v>
                </c:pt>
                <c:pt idx="5">
                  <c:v>19.216970944731695</c:v>
                </c:pt>
                <c:pt idx="6">
                  <c:v>21.453038922235805</c:v>
                </c:pt>
                <c:pt idx="7">
                  <c:v>23.689106899736739</c:v>
                </c:pt>
                <c:pt idx="8">
                  <c:v>25.925174877237673</c:v>
                </c:pt>
                <c:pt idx="9">
                  <c:v>28.753602001982294</c:v>
                </c:pt>
                <c:pt idx="10">
                  <c:v>29.753602001979964</c:v>
                </c:pt>
                <c:pt idx="11">
                  <c:v>31.989669979477721</c:v>
                </c:pt>
                <c:pt idx="12">
                  <c:v>34.225737956978655</c:v>
                </c:pt>
                <c:pt idx="13">
                  <c:v>36.461805934479585</c:v>
                </c:pt>
                <c:pt idx="14">
                  <c:v>39.290233059224207</c:v>
                </c:pt>
                <c:pt idx="15">
                  <c:v>40.704446621599033</c:v>
                </c:pt>
                <c:pt idx="16">
                  <c:v>42.118660183973859</c:v>
                </c:pt>
                <c:pt idx="17">
                  <c:v>44.354728161468437</c:v>
                </c:pt>
                <c:pt idx="18">
                  <c:v>46.59079613897255</c:v>
                </c:pt>
                <c:pt idx="19">
                  <c:v>49.419223263717171</c:v>
                </c:pt>
                <c:pt idx="20">
                  <c:v>50.833436826091997</c:v>
                </c:pt>
                <c:pt idx="21">
                  <c:v>52.2476503884618</c:v>
                </c:pt>
                <c:pt idx="22">
                  <c:v>54.483718365959554</c:v>
                </c:pt>
                <c:pt idx="23">
                  <c:v>56.719786343457308</c:v>
                </c:pt>
                <c:pt idx="24">
                  <c:v>59.548213468201929</c:v>
                </c:pt>
                <c:pt idx="25">
                  <c:v>60.962427030576755</c:v>
                </c:pt>
                <c:pt idx="26">
                  <c:v>62.376640592951581</c:v>
                </c:pt>
                <c:pt idx="27">
                  <c:v>65.20506771769621</c:v>
                </c:pt>
                <c:pt idx="28">
                  <c:v>66.619281280071036</c:v>
                </c:pt>
                <c:pt idx="29">
                  <c:v>69.447708404815657</c:v>
                </c:pt>
                <c:pt idx="30">
                  <c:v>70.861921967190483</c:v>
                </c:pt>
                <c:pt idx="31">
                  <c:v>72.276135529560278</c:v>
                </c:pt>
                <c:pt idx="32">
                  <c:v>75.10456265430993</c:v>
                </c:pt>
                <c:pt idx="33">
                  <c:v>77.932989779054552</c:v>
                </c:pt>
                <c:pt idx="34">
                  <c:v>79.347203341429378</c:v>
                </c:pt>
                <c:pt idx="35">
                  <c:v>80.761416903799173</c:v>
                </c:pt>
                <c:pt idx="36">
                  <c:v>82.175630466173999</c:v>
                </c:pt>
                <c:pt idx="37">
                  <c:v>85.00405759091862</c:v>
                </c:pt>
                <c:pt idx="38">
                  <c:v>87.832484715668272</c:v>
                </c:pt>
                <c:pt idx="39">
                  <c:v>89.246698278038068</c:v>
                </c:pt>
                <c:pt idx="40">
                  <c:v>90.660911840412894</c:v>
                </c:pt>
                <c:pt idx="41">
                  <c:v>92.07512540278772</c:v>
                </c:pt>
                <c:pt idx="42">
                  <c:v>94.903552527532341</c:v>
                </c:pt>
                <c:pt idx="43">
                  <c:v>97.731979652276962</c:v>
                </c:pt>
                <c:pt idx="44">
                  <c:v>99.146193214651788</c:v>
                </c:pt>
                <c:pt idx="45">
                  <c:v>101.38226119215273</c:v>
                </c:pt>
                <c:pt idx="46">
                  <c:v>102.38226119215039</c:v>
                </c:pt>
                <c:pt idx="47">
                  <c:v>105.21068831690005</c:v>
                </c:pt>
                <c:pt idx="48">
                  <c:v>108.03911544164467</c:v>
                </c:pt>
                <c:pt idx="49">
                  <c:v>109.45332900401949</c:v>
                </c:pt>
                <c:pt idx="50">
                  <c:v>111.68939698151408</c:v>
                </c:pt>
                <c:pt idx="51">
                  <c:v>113.92546495901819</c:v>
                </c:pt>
                <c:pt idx="52">
                  <c:v>115.33967852138798</c:v>
                </c:pt>
                <c:pt idx="53">
                  <c:v>118.1681056461326</c:v>
                </c:pt>
                <c:pt idx="54">
                  <c:v>119.58231920850743</c:v>
                </c:pt>
                <c:pt idx="55">
                  <c:v>121.81838718600518</c:v>
                </c:pt>
                <c:pt idx="56">
                  <c:v>126.29052314100387</c:v>
                </c:pt>
                <c:pt idx="57">
                  <c:v>129.8960744164693</c:v>
                </c:pt>
                <c:pt idx="58">
                  <c:v>134.13871510358874</c:v>
                </c:pt>
                <c:pt idx="59">
                  <c:v>138.38135579070817</c:v>
                </c:pt>
                <c:pt idx="60">
                  <c:v>141.98690706616966</c:v>
                </c:pt>
                <c:pt idx="61">
                  <c:v>146.45904302116836</c:v>
                </c:pt>
                <c:pt idx="62">
                  <c:v>150.93117897616705</c:v>
                </c:pt>
                <c:pt idx="63">
                  <c:v>154.53673025163249</c:v>
                </c:pt>
                <c:pt idx="64">
                  <c:v>158.77937093875192</c:v>
                </c:pt>
                <c:pt idx="65">
                  <c:v>163.02201162587136</c:v>
                </c:pt>
                <c:pt idx="66">
                  <c:v>168.6788658753606</c:v>
                </c:pt>
                <c:pt idx="67">
                  <c:v>175.08199011279407</c:v>
                </c:pt>
                <c:pt idx="68">
                  <c:v>180.91294200764162</c:v>
                </c:pt>
                <c:pt idx="69">
                  <c:v>187.31606624507509</c:v>
                </c:pt>
                <c:pt idx="70">
                  <c:v>192.97292049456937</c:v>
                </c:pt>
                <c:pt idx="71">
                  <c:v>199.37604473199727</c:v>
                </c:pt>
                <c:pt idx="72">
                  <c:v>205.20699662684481</c:v>
                </c:pt>
                <c:pt idx="73">
                  <c:v>211.61012086427829</c:v>
                </c:pt>
                <c:pt idx="74">
                  <c:v>217.26697511377256</c:v>
                </c:pt>
                <c:pt idx="75">
                  <c:v>223.67009935120046</c:v>
                </c:pt>
                <c:pt idx="76">
                  <c:v>229.50105124604801</c:v>
                </c:pt>
                <c:pt idx="77">
                  <c:v>235.90417548348148</c:v>
                </c:pt>
                <c:pt idx="78">
                  <c:v>241.56102973297575</c:v>
                </c:pt>
                <c:pt idx="79">
                  <c:v>248.63209754483984</c:v>
                </c:pt>
                <c:pt idx="80">
                  <c:v>253.63209754483813</c:v>
                </c:pt>
                <c:pt idx="81">
                  <c:v>260.03522178227161</c:v>
                </c:pt>
                <c:pt idx="82">
                  <c:v>265.69207603176585</c:v>
                </c:pt>
                <c:pt idx="83">
                  <c:v>273.50232570767434</c:v>
                </c:pt>
                <c:pt idx="84">
                  <c:v>281.31257538357823</c:v>
                </c:pt>
                <c:pt idx="85">
                  <c:v>289.7978567578171</c:v>
                </c:pt>
                <c:pt idx="86">
                  <c:v>297.6081064337256</c:v>
                </c:pt>
                <c:pt idx="87">
                  <c:v>306.82765089101702</c:v>
                </c:pt>
              </c:numCache>
            </c:numRef>
          </c:xVal>
          <c:yVal>
            <c:numRef>
              <c:f>Plot!$F$3:$F$90</c:f>
              <c:numCache>
                <c:formatCode>General</c:formatCode>
                <c:ptCount val="88"/>
                <c:pt idx="0">
                  <c:v>0.13800000000000001</c:v>
                </c:pt>
                <c:pt idx="1">
                  <c:v>0.113</c:v>
                </c:pt>
                <c:pt idx="2">
                  <c:v>0.10100000000000001</c:v>
                </c:pt>
                <c:pt idx="3">
                  <c:v>8.7999999999999995E-2</c:v>
                </c:pt>
                <c:pt idx="4">
                  <c:v>8.2000000000000003E-2</c:v>
                </c:pt>
                <c:pt idx="5">
                  <c:v>6.9000000000000006E-2</c:v>
                </c:pt>
                <c:pt idx="6">
                  <c:v>6.3E-2</c:v>
                </c:pt>
                <c:pt idx="7">
                  <c:v>5.6000000000000001E-2</c:v>
                </c:pt>
                <c:pt idx="8">
                  <c:v>5.2999999999999999E-2</c:v>
                </c:pt>
                <c:pt idx="9">
                  <c:v>4.5999999999999999E-2</c:v>
                </c:pt>
                <c:pt idx="10">
                  <c:v>4.7E-2</c:v>
                </c:pt>
                <c:pt idx="11">
                  <c:v>4.2999999999999997E-2</c:v>
                </c:pt>
                <c:pt idx="12">
                  <c:v>3.7999999999999999E-2</c:v>
                </c:pt>
                <c:pt idx="13">
                  <c:v>3.6999999999999998E-2</c:v>
                </c:pt>
                <c:pt idx="14">
                  <c:v>3.6999999999999998E-2</c:v>
                </c:pt>
                <c:pt idx="15">
                  <c:v>3.5000000000000003E-2</c:v>
                </c:pt>
                <c:pt idx="16">
                  <c:v>3.4000000000000002E-2</c:v>
                </c:pt>
                <c:pt idx="17">
                  <c:v>3.5000000000000003E-2</c:v>
                </c:pt>
                <c:pt idx="18">
                  <c:v>3.6999999999999998E-2</c:v>
                </c:pt>
                <c:pt idx="19">
                  <c:v>3.2000000000000001E-2</c:v>
                </c:pt>
                <c:pt idx="20">
                  <c:v>3.3000000000000002E-2</c:v>
                </c:pt>
                <c:pt idx="21">
                  <c:v>0.03</c:v>
                </c:pt>
                <c:pt idx="22">
                  <c:v>3.3000000000000002E-2</c:v>
                </c:pt>
                <c:pt idx="23">
                  <c:v>3.2000000000000001E-2</c:v>
                </c:pt>
                <c:pt idx="24">
                  <c:v>3.2000000000000001E-2</c:v>
                </c:pt>
                <c:pt idx="25">
                  <c:v>2.9000000000000001E-2</c:v>
                </c:pt>
                <c:pt idx="26">
                  <c:v>3.1E-2</c:v>
                </c:pt>
                <c:pt idx="27">
                  <c:v>0.03</c:v>
                </c:pt>
                <c:pt idx="28">
                  <c:v>2.8000000000000001E-2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0.03</c:v>
                </c:pt>
                <c:pt idx="32">
                  <c:v>0.03</c:v>
                </c:pt>
                <c:pt idx="33">
                  <c:v>2.9000000000000001E-2</c:v>
                </c:pt>
                <c:pt idx="34">
                  <c:v>3.1E-2</c:v>
                </c:pt>
                <c:pt idx="35">
                  <c:v>2.9000000000000001E-2</c:v>
                </c:pt>
                <c:pt idx="36">
                  <c:v>2.8000000000000001E-2</c:v>
                </c:pt>
                <c:pt idx="37">
                  <c:v>2.7E-2</c:v>
                </c:pt>
                <c:pt idx="38">
                  <c:v>3.2000000000000001E-2</c:v>
                </c:pt>
                <c:pt idx="39">
                  <c:v>0.03</c:v>
                </c:pt>
                <c:pt idx="40">
                  <c:v>2.7E-2</c:v>
                </c:pt>
                <c:pt idx="41">
                  <c:v>2.9000000000000001E-2</c:v>
                </c:pt>
                <c:pt idx="42">
                  <c:v>2.8000000000000001E-2</c:v>
                </c:pt>
                <c:pt idx="43">
                  <c:v>2.7E-2</c:v>
                </c:pt>
                <c:pt idx="45">
                  <c:v>2.9000000000000001E-2</c:v>
                </c:pt>
                <c:pt idx="46">
                  <c:v>2.8000000000000001E-2</c:v>
                </c:pt>
                <c:pt idx="47">
                  <c:v>2.9000000000000001E-2</c:v>
                </c:pt>
                <c:pt idx="48">
                  <c:v>3.1E-2</c:v>
                </c:pt>
                <c:pt idx="49">
                  <c:v>2.9000000000000001E-2</c:v>
                </c:pt>
                <c:pt idx="50">
                  <c:v>3.1E-2</c:v>
                </c:pt>
                <c:pt idx="51">
                  <c:v>2.9000000000000001E-2</c:v>
                </c:pt>
                <c:pt idx="52">
                  <c:v>3.1E-2</c:v>
                </c:pt>
                <c:pt idx="53">
                  <c:v>3.2000000000000001E-2</c:v>
                </c:pt>
                <c:pt idx="54">
                  <c:v>2.9000000000000001E-2</c:v>
                </c:pt>
                <c:pt idx="55">
                  <c:v>2.9000000000000001E-2</c:v>
                </c:pt>
                <c:pt idx="56">
                  <c:v>2.9000000000000001E-2</c:v>
                </c:pt>
                <c:pt idx="57">
                  <c:v>0.03</c:v>
                </c:pt>
                <c:pt idx="58">
                  <c:v>2.9000000000000001E-2</c:v>
                </c:pt>
                <c:pt idx="59">
                  <c:v>3.2000000000000001E-2</c:v>
                </c:pt>
                <c:pt idx="60">
                  <c:v>2.7E-2</c:v>
                </c:pt>
                <c:pt idx="61">
                  <c:v>2.9000000000000001E-2</c:v>
                </c:pt>
                <c:pt idx="62">
                  <c:v>3.2000000000000001E-2</c:v>
                </c:pt>
                <c:pt idx="63">
                  <c:v>0.03</c:v>
                </c:pt>
                <c:pt idx="64">
                  <c:v>2.9000000000000001E-2</c:v>
                </c:pt>
                <c:pt idx="65">
                  <c:v>0.03</c:v>
                </c:pt>
                <c:pt idx="66">
                  <c:v>2.8000000000000001E-2</c:v>
                </c:pt>
                <c:pt idx="67">
                  <c:v>0.03</c:v>
                </c:pt>
                <c:pt idx="68">
                  <c:v>0.03</c:v>
                </c:pt>
                <c:pt idx="69">
                  <c:v>2.9000000000000001E-2</c:v>
                </c:pt>
                <c:pt idx="70">
                  <c:v>2.8000000000000001E-2</c:v>
                </c:pt>
                <c:pt idx="71">
                  <c:v>2.9000000000000001E-2</c:v>
                </c:pt>
                <c:pt idx="72">
                  <c:v>3.1E-2</c:v>
                </c:pt>
                <c:pt idx="74">
                  <c:v>2.7E-2</c:v>
                </c:pt>
                <c:pt idx="75">
                  <c:v>2.8000000000000001E-2</c:v>
                </c:pt>
                <c:pt idx="76">
                  <c:v>3.1E-2</c:v>
                </c:pt>
                <c:pt idx="77">
                  <c:v>0.03</c:v>
                </c:pt>
                <c:pt idx="79">
                  <c:v>2.9000000000000001E-2</c:v>
                </c:pt>
                <c:pt idx="80">
                  <c:v>2.5999999999999999E-2</c:v>
                </c:pt>
                <c:pt idx="81">
                  <c:v>2.8000000000000001E-2</c:v>
                </c:pt>
                <c:pt idx="82">
                  <c:v>3.1E-2</c:v>
                </c:pt>
                <c:pt idx="83">
                  <c:v>2.8000000000000001E-2</c:v>
                </c:pt>
                <c:pt idx="84">
                  <c:v>2.8000000000000001E-2</c:v>
                </c:pt>
                <c:pt idx="85">
                  <c:v>2.9000000000000001E-2</c:v>
                </c:pt>
                <c:pt idx="86">
                  <c:v>2.8000000000000001E-2</c:v>
                </c:pt>
                <c:pt idx="87">
                  <c:v>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B9-4D1D-8EFF-D85F0F1AF22D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Plot!$H$3:$H$91</c:f>
              <c:numCache>
                <c:formatCode>General</c:formatCode>
                <c:ptCount val="89"/>
                <c:pt idx="0">
                  <c:v>8.8584854723658477</c:v>
                </c:pt>
                <c:pt idx="1">
                  <c:v>11.094553449866781</c:v>
                </c:pt>
                <c:pt idx="2">
                  <c:v>13.330621427364537</c:v>
                </c:pt>
                <c:pt idx="3">
                  <c:v>15.566689404862293</c:v>
                </c:pt>
                <c:pt idx="4">
                  <c:v>16.980902967237117</c:v>
                </c:pt>
                <c:pt idx="5">
                  <c:v>19.216970944731695</c:v>
                </c:pt>
                <c:pt idx="6">
                  <c:v>21.453038922235805</c:v>
                </c:pt>
                <c:pt idx="7">
                  <c:v>23.689106899736739</c:v>
                </c:pt>
                <c:pt idx="8">
                  <c:v>25.925174877237673</c:v>
                </c:pt>
                <c:pt idx="9">
                  <c:v>28.753602001982294</c:v>
                </c:pt>
                <c:pt idx="10">
                  <c:v>29.753602001979964</c:v>
                </c:pt>
                <c:pt idx="11">
                  <c:v>31.989669979477721</c:v>
                </c:pt>
                <c:pt idx="12">
                  <c:v>34.225737956978655</c:v>
                </c:pt>
                <c:pt idx="13">
                  <c:v>36.461805934479585</c:v>
                </c:pt>
                <c:pt idx="14">
                  <c:v>39.290233059224207</c:v>
                </c:pt>
                <c:pt idx="15">
                  <c:v>40.704446621599033</c:v>
                </c:pt>
                <c:pt idx="16">
                  <c:v>42.118660183973859</c:v>
                </c:pt>
                <c:pt idx="17">
                  <c:v>44.354728161468437</c:v>
                </c:pt>
                <c:pt idx="18">
                  <c:v>46.59079613897255</c:v>
                </c:pt>
                <c:pt idx="19">
                  <c:v>49.419223263717171</c:v>
                </c:pt>
                <c:pt idx="20">
                  <c:v>50.833436826091997</c:v>
                </c:pt>
                <c:pt idx="21">
                  <c:v>52.2476503884618</c:v>
                </c:pt>
                <c:pt idx="22">
                  <c:v>54.483718365959554</c:v>
                </c:pt>
                <c:pt idx="23">
                  <c:v>56.719786343457308</c:v>
                </c:pt>
                <c:pt idx="24">
                  <c:v>59.548213468201929</c:v>
                </c:pt>
                <c:pt idx="25">
                  <c:v>60.962427030576755</c:v>
                </c:pt>
                <c:pt idx="26">
                  <c:v>62.376640592951581</c:v>
                </c:pt>
                <c:pt idx="27">
                  <c:v>65.20506771769621</c:v>
                </c:pt>
                <c:pt idx="28">
                  <c:v>66.619281280071036</c:v>
                </c:pt>
                <c:pt idx="29">
                  <c:v>69.447708404815657</c:v>
                </c:pt>
                <c:pt idx="30">
                  <c:v>70.861921967190483</c:v>
                </c:pt>
                <c:pt idx="31">
                  <c:v>72.276135529560278</c:v>
                </c:pt>
                <c:pt idx="32">
                  <c:v>75.10456265430993</c:v>
                </c:pt>
                <c:pt idx="33">
                  <c:v>77.932989779054552</c:v>
                </c:pt>
                <c:pt idx="34">
                  <c:v>79.347203341429378</c:v>
                </c:pt>
                <c:pt idx="35">
                  <c:v>80.761416903799173</c:v>
                </c:pt>
                <c:pt idx="36">
                  <c:v>82.175630466173999</c:v>
                </c:pt>
                <c:pt idx="37">
                  <c:v>85.00405759091862</c:v>
                </c:pt>
                <c:pt idx="38">
                  <c:v>87.832484715668272</c:v>
                </c:pt>
                <c:pt idx="39">
                  <c:v>89.246698278038068</c:v>
                </c:pt>
                <c:pt idx="40">
                  <c:v>90.660911840412894</c:v>
                </c:pt>
                <c:pt idx="41">
                  <c:v>92.07512540278772</c:v>
                </c:pt>
                <c:pt idx="42">
                  <c:v>94.903552527532341</c:v>
                </c:pt>
                <c:pt idx="43">
                  <c:v>97.731979652276962</c:v>
                </c:pt>
                <c:pt idx="44">
                  <c:v>99.146193214651788</c:v>
                </c:pt>
                <c:pt idx="45">
                  <c:v>101.38226119215273</c:v>
                </c:pt>
                <c:pt idx="46">
                  <c:v>102.38226119215039</c:v>
                </c:pt>
                <c:pt idx="47">
                  <c:v>105.21068831690005</c:v>
                </c:pt>
                <c:pt idx="48">
                  <c:v>108.03911544164467</c:v>
                </c:pt>
                <c:pt idx="49">
                  <c:v>109.45332900401949</c:v>
                </c:pt>
                <c:pt idx="50">
                  <c:v>111.68939698151408</c:v>
                </c:pt>
                <c:pt idx="51">
                  <c:v>113.92546495901819</c:v>
                </c:pt>
                <c:pt idx="52">
                  <c:v>115.33967852138798</c:v>
                </c:pt>
                <c:pt idx="53">
                  <c:v>118.1681056461326</c:v>
                </c:pt>
                <c:pt idx="54">
                  <c:v>119.58231920850743</c:v>
                </c:pt>
                <c:pt idx="55">
                  <c:v>121.81838718600518</c:v>
                </c:pt>
                <c:pt idx="56">
                  <c:v>126.29052314100387</c:v>
                </c:pt>
                <c:pt idx="57">
                  <c:v>129.8960744164693</c:v>
                </c:pt>
                <c:pt idx="58">
                  <c:v>134.13871510358874</c:v>
                </c:pt>
                <c:pt idx="59">
                  <c:v>138.38135579070817</c:v>
                </c:pt>
                <c:pt idx="60">
                  <c:v>141.98690706616966</c:v>
                </c:pt>
                <c:pt idx="61">
                  <c:v>146.45904302116836</c:v>
                </c:pt>
                <c:pt idx="62">
                  <c:v>150.93117897616705</c:v>
                </c:pt>
                <c:pt idx="63">
                  <c:v>154.53673025163249</c:v>
                </c:pt>
                <c:pt idx="64">
                  <c:v>158.77937093875192</c:v>
                </c:pt>
                <c:pt idx="65">
                  <c:v>163.02201162587136</c:v>
                </c:pt>
                <c:pt idx="66">
                  <c:v>168.6788658753606</c:v>
                </c:pt>
                <c:pt idx="67">
                  <c:v>175.08199011279407</c:v>
                </c:pt>
                <c:pt idx="68">
                  <c:v>180.91294200764162</c:v>
                </c:pt>
                <c:pt idx="69">
                  <c:v>187.31606624507509</c:v>
                </c:pt>
                <c:pt idx="70">
                  <c:v>192.97292049456937</c:v>
                </c:pt>
                <c:pt idx="71">
                  <c:v>199.37604473199727</c:v>
                </c:pt>
                <c:pt idx="72">
                  <c:v>205.20699662684481</c:v>
                </c:pt>
                <c:pt idx="73">
                  <c:v>211.61012086427829</c:v>
                </c:pt>
                <c:pt idx="74">
                  <c:v>217.26697511377256</c:v>
                </c:pt>
                <c:pt idx="75">
                  <c:v>223.67009935120046</c:v>
                </c:pt>
                <c:pt idx="76">
                  <c:v>229.50105124604801</c:v>
                </c:pt>
                <c:pt idx="77">
                  <c:v>235.90417548348148</c:v>
                </c:pt>
                <c:pt idx="78">
                  <c:v>241.56102973297575</c:v>
                </c:pt>
                <c:pt idx="79">
                  <c:v>248.63209754483984</c:v>
                </c:pt>
                <c:pt idx="80">
                  <c:v>253.63209754483813</c:v>
                </c:pt>
                <c:pt idx="81">
                  <c:v>260.03522178227161</c:v>
                </c:pt>
                <c:pt idx="82">
                  <c:v>265.69207603176585</c:v>
                </c:pt>
                <c:pt idx="83">
                  <c:v>273.50232570767434</c:v>
                </c:pt>
                <c:pt idx="84">
                  <c:v>281.31257538357823</c:v>
                </c:pt>
                <c:pt idx="85">
                  <c:v>289.7978567578171</c:v>
                </c:pt>
                <c:pt idx="86">
                  <c:v>297.6081064337256</c:v>
                </c:pt>
                <c:pt idx="87">
                  <c:v>306.82765089101702</c:v>
                </c:pt>
                <c:pt idx="88">
                  <c:v>313.89871870288107</c:v>
                </c:pt>
              </c:numCache>
            </c:numRef>
          </c:xVal>
          <c:yVal>
            <c:numRef>
              <c:f>Plot!$I$3:$I$91</c:f>
              <c:numCache>
                <c:formatCode>General</c:formatCode>
                <c:ptCount val="89"/>
                <c:pt idx="0">
                  <c:v>9.7993999999999998E-2</c:v>
                </c:pt>
                <c:pt idx="1">
                  <c:v>7.9675999999999997E-2</c:v>
                </c:pt>
                <c:pt idx="2">
                  <c:v>7.2761999999999993E-2</c:v>
                </c:pt>
                <c:pt idx="3">
                  <c:v>6.3807000000000003E-2</c:v>
                </c:pt>
                <c:pt idx="4">
                  <c:v>5.9906000000000001E-2</c:v>
                </c:pt>
                <c:pt idx="5">
                  <c:v>4.9679000000000001E-2</c:v>
                </c:pt>
                <c:pt idx="6">
                  <c:v>4.6054999999999999E-2</c:v>
                </c:pt>
                <c:pt idx="7">
                  <c:v>4.0947999999999998E-2</c:v>
                </c:pt>
                <c:pt idx="8">
                  <c:v>3.9594999999999998E-2</c:v>
                </c:pt>
                <c:pt idx="9">
                  <c:v>3.4306000000000003E-2</c:v>
                </c:pt>
                <c:pt idx="10">
                  <c:v>3.5831000000000002E-2</c:v>
                </c:pt>
                <c:pt idx="11">
                  <c:v>3.2929E-2</c:v>
                </c:pt>
                <c:pt idx="12">
                  <c:v>2.8881E-2</c:v>
                </c:pt>
                <c:pt idx="13">
                  <c:v>2.8701000000000001E-2</c:v>
                </c:pt>
                <c:pt idx="14">
                  <c:v>2.9599E-2</c:v>
                </c:pt>
                <c:pt idx="15">
                  <c:v>2.7997000000000001E-2</c:v>
                </c:pt>
                <c:pt idx="16">
                  <c:v>2.7370999999999999E-2</c:v>
                </c:pt>
                <c:pt idx="17">
                  <c:v>2.8903000000000002E-2</c:v>
                </c:pt>
                <c:pt idx="18">
                  <c:v>3.1378999999999997E-2</c:v>
                </c:pt>
                <c:pt idx="19">
                  <c:v>2.6905999999999999E-2</c:v>
                </c:pt>
                <c:pt idx="20">
                  <c:v>2.8150000000000001E-2</c:v>
                </c:pt>
                <c:pt idx="21">
                  <c:v>2.5375999999999999E-2</c:v>
                </c:pt>
                <c:pt idx="22">
                  <c:v>2.8698999999999999E-2</c:v>
                </c:pt>
                <c:pt idx="23">
                  <c:v>2.8001999999999999E-2</c:v>
                </c:pt>
                <c:pt idx="24">
                  <c:v>2.8334999999999999E-2</c:v>
                </c:pt>
                <c:pt idx="25">
                  <c:v>2.5492000000000001E-2</c:v>
                </c:pt>
                <c:pt idx="26">
                  <c:v>2.7640999999999999E-2</c:v>
                </c:pt>
                <c:pt idx="27">
                  <c:v>2.6904000000000001E-2</c:v>
                </c:pt>
                <c:pt idx="28">
                  <c:v>2.5026E-2</c:v>
                </c:pt>
                <c:pt idx="29">
                  <c:v>2.7255999999999999E-2</c:v>
                </c:pt>
                <c:pt idx="30">
                  <c:v>2.8355999999999999E-2</c:v>
                </c:pt>
                <c:pt idx="31">
                  <c:v>2.7453999999999999E-2</c:v>
                </c:pt>
                <c:pt idx="32">
                  <c:v>2.7644999999999999E-2</c:v>
                </c:pt>
                <c:pt idx="33">
                  <c:v>2.6814999999999999E-2</c:v>
                </c:pt>
                <c:pt idx="34">
                  <c:v>2.8892000000000001E-2</c:v>
                </c:pt>
                <c:pt idx="35">
                  <c:v>2.6963000000000001E-2</c:v>
                </c:pt>
                <c:pt idx="36">
                  <c:v>2.6034000000000002E-2</c:v>
                </c:pt>
                <c:pt idx="37">
                  <c:v>2.5169E-2</c:v>
                </c:pt>
                <c:pt idx="38">
                  <c:v>3.0283000000000001E-2</c:v>
                </c:pt>
                <c:pt idx="39">
                  <c:v>2.8340000000000001E-2</c:v>
                </c:pt>
                <c:pt idx="40">
                  <c:v>2.5391E-2</c:v>
                </c:pt>
                <c:pt idx="41">
                  <c:v>2.7439999999999999E-2</c:v>
                </c:pt>
                <c:pt idx="42">
                  <c:v>2.6540000000000001E-2</c:v>
                </c:pt>
                <c:pt idx="43">
                  <c:v>2.5627E-2</c:v>
                </c:pt>
                <c:pt idx="45">
                  <c:v>2.7737000000000001E-2</c:v>
                </c:pt>
                <c:pt idx="46">
                  <c:v>2.6762999999999999E-2</c:v>
                </c:pt>
                <c:pt idx="47">
                  <c:v>2.7833E-2</c:v>
                </c:pt>
                <c:pt idx="48">
                  <c:v>2.9892999999999999E-2</c:v>
                </c:pt>
                <c:pt idx="49">
                  <c:v>2.7928999999999999E-2</c:v>
                </c:pt>
                <c:pt idx="50">
                  <c:v>2.9974000000000001E-2</c:v>
                </c:pt>
                <c:pt idx="51">
                  <c:v>2.8018999999999999E-2</c:v>
                </c:pt>
                <c:pt idx="52">
                  <c:v>3.0046E-2</c:v>
                </c:pt>
                <c:pt idx="53">
                  <c:v>3.1095000000000001E-2</c:v>
                </c:pt>
                <c:pt idx="54">
                  <c:v>2.8119000000000002E-2</c:v>
                </c:pt>
                <c:pt idx="55">
                  <c:v>2.8156E-2</c:v>
                </c:pt>
                <c:pt idx="56">
                  <c:v>2.8219999999999999E-2</c:v>
                </c:pt>
                <c:pt idx="57">
                  <c:v>2.9269E-2</c:v>
                </c:pt>
                <c:pt idx="58">
                  <c:v>2.8320999999999999E-2</c:v>
                </c:pt>
                <c:pt idx="59">
                  <c:v>3.1368E-2</c:v>
                </c:pt>
                <c:pt idx="60">
                  <c:v>2.6405000000000001E-2</c:v>
                </c:pt>
                <c:pt idx="61">
                  <c:v>2.8445999999999999E-2</c:v>
                </c:pt>
                <c:pt idx="62">
                  <c:v>3.1482999999999997E-2</c:v>
                </c:pt>
                <c:pt idx="63">
                  <c:v>2.9510000000000002E-2</c:v>
                </c:pt>
                <c:pt idx="64">
                  <c:v>2.8539999999999999E-2</c:v>
                </c:pt>
                <c:pt idx="65">
                  <c:v>2.9569000000000002E-2</c:v>
                </c:pt>
                <c:pt idx="66">
                  <c:v>2.76E-2</c:v>
                </c:pt>
                <c:pt idx="67">
                  <c:v>2.9635999999999999E-2</c:v>
                </c:pt>
                <c:pt idx="68">
                  <c:v>2.9662999999999998E-2</c:v>
                </c:pt>
                <c:pt idx="69">
                  <c:v>2.8688000000000002E-2</c:v>
                </c:pt>
                <c:pt idx="70">
                  <c:v>2.7709999999999999E-2</c:v>
                </c:pt>
                <c:pt idx="71">
                  <c:v>2.8733000000000002E-2</c:v>
                </c:pt>
                <c:pt idx="72">
                  <c:v>3.075E-2</c:v>
                </c:pt>
                <c:pt idx="74">
                  <c:v>2.6782E-2</c:v>
                </c:pt>
                <c:pt idx="75">
                  <c:v>2.7796999999999999E-2</c:v>
                </c:pt>
                <c:pt idx="76">
                  <c:v>3.0810000000000001E-2</c:v>
                </c:pt>
                <c:pt idx="77">
                  <c:v>2.9822000000000001E-2</c:v>
                </c:pt>
                <c:pt idx="79">
                  <c:v>2.8844000000000002E-2</c:v>
                </c:pt>
                <c:pt idx="80">
                  <c:v>2.5850000000000001E-2</c:v>
                </c:pt>
                <c:pt idx="81">
                  <c:v>2.7859999999999999E-2</c:v>
                </c:pt>
                <c:pt idx="82">
                  <c:v>3.0866999999999999E-2</c:v>
                </c:pt>
                <c:pt idx="83">
                  <c:v>2.7875E-2</c:v>
                </c:pt>
                <c:pt idx="84">
                  <c:v>2.7883999999999999E-2</c:v>
                </c:pt>
                <c:pt idx="85">
                  <c:v>2.8892000000000001E-2</c:v>
                </c:pt>
                <c:pt idx="86">
                  <c:v>2.7899E-2</c:v>
                </c:pt>
                <c:pt idx="87">
                  <c:v>2.6907E-2</c:v>
                </c:pt>
                <c:pt idx="88">
                  <c:v>2.6911999999999998E-2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B9-4D1D-8EFF-D85F0F1AF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32320"/>
        <c:axId val="51632896"/>
      </c:scatterChart>
      <c:valAx>
        <c:axId val="51632320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632896"/>
        <c:crosses val="autoZero"/>
        <c:crossBetween val="midCat"/>
        <c:majorUnit val="50"/>
        <c:minorUnit val="10"/>
      </c:valAx>
      <c:valAx>
        <c:axId val="51632896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632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22971990379666"/>
          <c:y val="0.1741751912375456"/>
          <c:w val="0.15461803462412499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41"/>
  <sheetViews>
    <sheetView zoomScale="80" zoomScaleNormal="80" workbookViewId="0">
      <selection activeCell="F34" sqref="F34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2" t="s">
        <v>53</v>
      </c>
      <c r="X1" s="32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1" t="s">
        <v>51</v>
      </c>
      <c r="E2" s="31"/>
      <c r="F2" s="31"/>
      <c r="G2" s="31"/>
      <c r="H2" s="31"/>
      <c r="I2" s="31"/>
      <c r="J2" s="31"/>
      <c r="K2" s="31"/>
      <c r="L2" s="31"/>
      <c r="M2" s="31"/>
      <c r="P2" s="31" t="s">
        <v>57</v>
      </c>
      <c r="Q2" s="31"/>
      <c r="R2" s="31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89</v>
      </c>
      <c r="B4">
        <v>555</v>
      </c>
      <c r="C4" s="1">
        <v>52.167999999999999</v>
      </c>
      <c r="D4" s="1">
        <v>0.31</v>
      </c>
      <c r="E4" s="1">
        <v>4.2830000000000004</v>
      </c>
      <c r="F4" s="1">
        <v>0.878</v>
      </c>
      <c r="G4" s="1">
        <v>2.4289999999999998</v>
      </c>
      <c r="H4" s="1">
        <v>16.065999999999999</v>
      </c>
      <c r="I4" s="1">
        <v>22.733000000000001</v>
      </c>
      <c r="J4" s="1">
        <v>7.2999999999999995E-2</v>
      </c>
      <c r="K4" s="1">
        <v>3.9E-2</v>
      </c>
      <c r="L4" s="1">
        <v>0.54500000000000004</v>
      </c>
      <c r="N4">
        <f>SUM(C4:M4)</f>
        <v>99.524000000000001</v>
      </c>
      <c r="P4" s="1">
        <v>49.841000000000001</v>
      </c>
      <c r="Q4" s="1">
        <v>36.451999999999998</v>
      </c>
      <c r="R4" s="1">
        <v>10.932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>IFERROR(BE4*$BR4,"NA")</f>
        <v>1.9042645375538234</v>
      </c>
      <c r="AB4" s="11">
        <f>IFERROR(BF4*$BR4,"NA")</f>
        <v>8.5124147697413412E-3</v>
      </c>
      <c r="AC4" s="11">
        <f>IFERROR(BG4*$BR4,"NA")</f>
        <v>0.18424735409171805</v>
      </c>
      <c r="AD4" s="11">
        <f>IFERROR(BH4*$BR4,"NA")</f>
        <v>2.5337427156886048E-2</v>
      </c>
      <c r="AE4" s="11">
        <f>IFERROR(IF(OR($Y4="spinel", $Y4="Spinel", $Y4="SPINEL"),((BI4+BJ4)*BR4-AF4),BJ4*$BR4),"NA")</f>
        <v>0</v>
      </c>
      <c r="AF4" s="11">
        <f>IFERROR(IF(OR($Y4="spinel", $Y4="Spinel", $Y4="SPINEL"),(1-AG4-AH4-AI4-AJ4),BI4*$BR4),"NA")</f>
        <v>7.4146392731850613E-2</v>
      </c>
      <c r="AG4" s="11">
        <f t="shared" ref="AG4:AL4" si="0">IFERROR(BK4*$BR4,"NA")</f>
        <v>0.87419500137746908</v>
      </c>
      <c r="AH4" s="11">
        <f t="shared" si="0"/>
        <v>0.88904122330562718</v>
      </c>
      <c r="AI4" s="11">
        <f t="shared" si="0"/>
        <v>2.2568391656001574E-3</v>
      </c>
      <c r="AJ4" s="11">
        <f t="shared" si="0"/>
        <v>1.1450880527935463E-3</v>
      </c>
      <c r="AK4" s="11">
        <f t="shared" si="0"/>
        <v>3.856875769324912E-2</v>
      </c>
      <c r="AL4" s="11">
        <f t="shared" si="0"/>
        <v>0</v>
      </c>
      <c r="AM4" s="11">
        <f>IFERROR(SUM(AA4:AL4),"NA")</f>
        <v>4.0017150358987585</v>
      </c>
      <c r="AN4" s="11">
        <f t="shared" ref="AN4" si="1">IFERROR(AG4/(AG4+AF4),"NA")</f>
        <v>0.92181466168996162</v>
      </c>
      <c r="AO4" s="8">
        <f t="shared" ref="AO4:AO50" si="2">IFERROR(AE4/(AE4+AF4),"NA")</f>
        <v>0</v>
      </c>
      <c r="AQ4">
        <f>C4</f>
        <v>52.167999999999999</v>
      </c>
      <c r="AR4">
        <f>D4</f>
        <v>0.31</v>
      </c>
      <c r="AS4">
        <f>E4</f>
        <v>4.2830000000000004</v>
      </c>
      <c r="AT4">
        <f>F4</f>
        <v>0.878</v>
      </c>
      <c r="AU4">
        <f t="shared" ref="AU4:AU50" si="3">BJ4*AU$1/2</f>
        <v>0</v>
      </c>
      <c r="AV4">
        <f t="shared" ref="AV4:AV50" si="4">BI4*AV$1</f>
        <v>2.4289999999999998</v>
      </c>
      <c r="AW4">
        <f t="shared" ref="AW4:BB4" si="5">H4</f>
        <v>16.065999999999999</v>
      </c>
      <c r="AX4">
        <f t="shared" si="5"/>
        <v>22.733000000000001</v>
      </c>
      <c r="AY4">
        <f t="shared" si="5"/>
        <v>7.2999999999999995E-2</v>
      </c>
      <c r="AZ4">
        <f t="shared" si="5"/>
        <v>3.9E-2</v>
      </c>
      <c r="BA4">
        <f t="shared" si="5"/>
        <v>0.54500000000000004</v>
      </c>
      <c r="BB4">
        <f t="shared" si="5"/>
        <v>0</v>
      </c>
      <c r="BC4">
        <f>SUM(AQ4:BB4)</f>
        <v>99.524000000000001</v>
      </c>
      <c r="BE4">
        <f t="shared" ref="BE4:BE50" si="6">C4/AQ$1</f>
        <v>0.86830892143808258</v>
      </c>
      <c r="BF4">
        <f t="shared" ref="BF4:BF50" si="7">D4/AR$1</f>
        <v>3.8815015150376882E-3</v>
      </c>
      <c r="BG4">
        <f t="shared" ref="BG4:BG50" si="8">E4/AS$1*2</f>
        <v>8.4013338564142809E-2</v>
      </c>
      <c r="BH4">
        <f t="shared" ref="BH4:BH50" si="9">F4/AT$1*2</f>
        <v>1.1553391670504638E-2</v>
      </c>
      <c r="BI4">
        <f t="shared" ref="BI4:BI50" si="10">IF(OR($Y4="spinel", $Y4="Spinel", $Y4="SPINEL"),G4/AV$1,G4/AV$1*(1-$Y4))</f>
        <v>3.3809364734702967E-2</v>
      </c>
      <c r="BJ4">
        <f t="shared" ref="BJ4:BJ50" si="11">IF(OR($Y4="spinel", $Y4="Spinel", $Y4="SPINEL"),0,G4/AV$1*$Y4)</f>
        <v>0</v>
      </c>
      <c r="BK4">
        <f t="shared" ref="BK4:BK50" si="12">H4/AW$1</f>
        <v>0.3986165282202439</v>
      </c>
      <c r="BL4">
        <f t="shared" ref="BL4:BL50" si="13">I4/AX$1</f>
        <v>0.40538612703156712</v>
      </c>
      <c r="BM4">
        <f t="shared" ref="BM4:BM50" si="14">J4/AY$1</f>
        <v>1.0290763405481453E-3</v>
      </c>
      <c r="BN4">
        <f t="shared" ref="BN4:BN50" si="15">K4/AZ$1</f>
        <v>5.2213868003341685E-4</v>
      </c>
      <c r="BO4">
        <f>L4/BA$1*2</f>
        <v>1.7586630288695025E-2</v>
      </c>
      <c r="BP4">
        <f>M4/BB$1*2</f>
        <v>0</v>
      </c>
      <c r="BQ4">
        <f>SUM(BE4:BP4)</f>
        <v>1.8247070184835581</v>
      </c>
      <c r="BR4">
        <f t="shared" ref="BR4:BR50" si="16">IFERROR(IF(OR($V4="Total",$V4="total", $V4="TOTAL"),$X4/$BQ4,W4/(BE4*4+BF4*4+BG4*3+BH4*3+BI4*2+BJ4*3+BK4*2+BL4*2+BM4*2+BN4*2+BO4+BP4)),"NA")</f>
        <v>2.1930726387101998</v>
      </c>
    </row>
    <row r="5" spans="1:70">
      <c r="A5" t="s">
        <v>90</v>
      </c>
      <c r="B5">
        <v>556</v>
      </c>
      <c r="C5" s="1">
        <v>52.125999999999998</v>
      </c>
      <c r="D5" s="1">
        <v>0.31</v>
      </c>
      <c r="E5" s="1">
        <v>4.2539999999999996</v>
      </c>
      <c r="F5" s="1">
        <v>0.871</v>
      </c>
      <c r="G5" s="1">
        <v>2.4169999999999998</v>
      </c>
      <c r="H5" s="1">
        <v>16.093</v>
      </c>
      <c r="I5" s="1">
        <v>22.692</v>
      </c>
      <c r="J5" s="1">
        <v>7.1999999999999995E-2</v>
      </c>
      <c r="K5" s="1">
        <v>4.1000000000000002E-2</v>
      </c>
      <c r="L5" s="1">
        <v>0.53800000000000003</v>
      </c>
      <c r="N5">
        <f t="shared" ref="N5:N49" si="17">SUM(C5:M5)</f>
        <v>99.414000000000001</v>
      </c>
      <c r="P5" s="1">
        <v>49.843000000000004</v>
      </c>
      <c r="Q5" s="1">
        <v>36.451000000000001</v>
      </c>
      <c r="R5" s="1">
        <v>10.932</v>
      </c>
      <c r="S5" s="19">
        <f>SQRT((P4-P5)^2+(Q4-Q5)^2)*1000</f>
        <v>2.2360679775009333</v>
      </c>
      <c r="T5" s="19">
        <f>SUM(S$4:S5)</f>
        <v>2.2360679775009333</v>
      </c>
      <c r="W5" s="4">
        <v>12</v>
      </c>
      <c r="X5" s="4">
        <v>4</v>
      </c>
      <c r="Y5" s="12">
        <v>0</v>
      </c>
      <c r="AA5" s="11">
        <f t="shared" ref="AA5:AA50" si="18">IFERROR(BE5*$BR5,"NA")</f>
        <v>1.9046236713167117</v>
      </c>
      <c r="AB5" s="11">
        <f t="shared" ref="AB5:AB50" si="19">IFERROR(BF5*$BR5,"NA")</f>
        <v>8.5208802501786259E-3</v>
      </c>
      <c r="AC5" s="11">
        <f t="shared" ref="AC5:AC50" si="20">IFERROR(BG5*$BR5,"NA")</f>
        <v>0.18318181438935566</v>
      </c>
      <c r="AD5" s="11">
        <f t="shared" ref="AD5:AD50" si="21">IFERROR(BH5*$BR5,"NA")</f>
        <v>2.5160417167297815E-2</v>
      </c>
      <c r="AE5" s="11">
        <f t="shared" ref="AE5:AE50" si="22">IFERROR(IF(OR($Y5="spinel", $Y5="Spinel", $Y5="SPINEL"),((BI5+BJ5)*BR5-AF5),BJ5*$BR5),"NA")</f>
        <v>0</v>
      </c>
      <c r="AF5" s="11">
        <f t="shared" ref="AF5:AF50" si="23">IFERROR(IF(OR($Y5="spinel", $Y5="Spinel", $Y5="SPINEL"),(1-AG5-AH5-AI5-AJ5),BI5*$BR5),"NA")</f>
        <v>7.3853460253527431E-2</v>
      </c>
      <c r="AG5" s="11">
        <f t="shared" ref="AG5:AG50" si="24">IFERROR(BK5*$BR5,"NA")</f>
        <v>0.87653498127827134</v>
      </c>
      <c r="AH5" s="11">
        <f t="shared" ref="AH5:AH50" si="25">IFERROR(BL5*$BR5,"NA")</f>
        <v>0.88832034179273789</v>
      </c>
      <c r="AI5" s="11">
        <f t="shared" ref="AI5:AI50" si="26">IFERROR(BM5*$BR5,"NA")</f>
        <v>2.228137211226543E-3</v>
      </c>
      <c r="AJ5" s="11">
        <f t="shared" ref="AJ5:AJ50" si="27">IFERROR(BN5*$BR5,"NA")</f>
        <v>1.2050076901868076E-3</v>
      </c>
      <c r="AK5" s="11">
        <f t="shared" ref="AK5:AK50" si="28">IFERROR(BO5*$BR5,"NA")</f>
        <v>3.8111242610577523E-2</v>
      </c>
      <c r="AL5" s="11">
        <f t="shared" ref="AL5:AL50" si="29">IFERROR(BP5*$BR5,"NA")</f>
        <v>0</v>
      </c>
      <c r="AM5" s="11">
        <f t="shared" ref="AM5:AM50" si="30">IFERROR(SUM(AA5:AL5),"NA")</f>
        <v>4.0017399539600715</v>
      </c>
      <c r="AN5" s="11">
        <f t="shared" ref="AN5:AN50" si="31">IFERROR(AG5/(AG5+AF5),"NA")</f>
        <v>0.92229128951264039</v>
      </c>
      <c r="AO5" s="8">
        <f t="shared" si="2"/>
        <v>0</v>
      </c>
      <c r="AQ5">
        <f t="shared" ref="AQ5:AQ49" si="32">C5</f>
        <v>52.125999999999998</v>
      </c>
      <c r="AR5">
        <f t="shared" ref="AR5:AR50" si="33">D5</f>
        <v>0.31</v>
      </c>
      <c r="AS5">
        <f t="shared" ref="AS5:AS50" si="34">E5</f>
        <v>4.2539999999999996</v>
      </c>
      <c r="AT5">
        <f t="shared" ref="AT5:AT50" si="35">F5</f>
        <v>0.871</v>
      </c>
      <c r="AU5">
        <f t="shared" si="3"/>
        <v>0</v>
      </c>
      <c r="AV5">
        <f t="shared" si="4"/>
        <v>2.4169999999999998</v>
      </c>
      <c r="AW5">
        <f t="shared" ref="AW5:AW49" si="36">H5</f>
        <v>16.093</v>
      </c>
      <c r="AX5">
        <f t="shared" ref="AX5:AX49" si="37">I5</f>
        <v>22.692</v>
      </c>
      <c r="AY5">
        <f t="shared" ref="AY5:AY49" si="38">J5</f>
        <v>7.1999999999999995E-2</v>
      </c>
      <c r="AZ5">
        <f t="shared" ref="AZ5:AZ49" si="39">K5</f>
        <v>4.1000000000000002E-2</v>
      </c>
      <c r="BA5">
        <f t="shared" ref="BA5:BA49" si="40">L5</f>
        <v>0.53800000000000003</v>
      </c>
      <c r="BB5">
        <f t="shared" ref="BB5:BB49" si="41">M5</f>
        <v>0</v>
      </c>
      <c r="BC5">
        <f t="shared" ref="BC5:BC49" si="42">SUM(AQ5:BB5)</f>
        <v>99.414000000000001</v>
      </c>
      <c r="BE5">
        <f t="shared" si="6"/>
        <v>0.86760985352862852</v>
      </c>
      <c r="BF5">
        <f t="shared" si="7"/>
        <v>3.8815015150376882E-3</v>
      </c>
      <c r="BG5">
        <f t="shared" si="8"/>
        <v>8.344448803452334E-2</v>
      </c>
      <c r="BH5">
        <f t="shared" si="9"/>
        <v>1.1461280347391275E-2</v>
      </c>
      <c r="BI5">
        <f t="shared" si="10"/>
        <v>3.3642336172818886E-2</v>
      </c>
      <c r="BJ5">
        <f t="shared" si="11"/>
        <v>0</v>
      </c>
      <c r="BK5">
        <f t="shared" si="12"/>
        <v>0.39928643026567817</v>
      </c>
      <c r="BL5">
        <f t="shared" si="13"/>
        <v>0.40465499470374877</v>
      </c>
      <c r="BM5">
        <f t="shared" si="14"/>
        <v>1.0149794043762528E-3</v>
      </c>
      <c r="BN5">
        <f t="shared" si="15"/>
        <v>5.4891502259923311E-4</v>
      </c>
      <c r="BO5">
        <f t="shared" ref="BO5:BO50" si="43">L5/BA$1*2</f>
        <v>1.7360746963886096E-2</v>
      </c>
      <c r="BP5">
        <f t="shared" ref="BP5:BP50" si="44">M5/BB$1*2</f>
        <v>0</v>
      </c>
      <c r="BQ5">
        <f t="shared" ref="BQ5:BQ49" si="45">SUM(BE5:BP5)</f>
        <v>1.8229055259586884</v>
      </c>
      <c r="BR5">
        <f t="shared" si="16"/>
        <v>2.1952536195508583</v>
      </c>
    </row>
    <row r="6" spans="1:70">
      <c r="A6" t="s">
        <v>91</v>
      </c>
      <c r="B6">
        <v>557</v>
      </c>
      <c r="C6" s="1">
        <v>52.154000000000003</v>
      </c>
      <c r="D6" s="1">
        <v>0.30599999999999999</v>
      </c>
      <c r="E6" s="1">
        <v>4.22</v>
      </c>
      <c r="F6" s="1">
        <v>0.84199999999999997</v>
      </c>
      <c r="G6" s="1">
        <v>2.411</v>
      </c>
      <c r="H6" s="1">
        <v>16.13</v>
      </c>
      <c r="I6" s="1">
        <v>22.765999999999998</v>
      </c>
      <c r="J6" s="1">
        <v>7.0999999999999994E-2</v>
      </c>
      <c r="K6" s="1">
        <v>3.7999999999999999E-2</v>
      </c>
      <c r="L6" s="1">
        <v>0.55300000000000005</v>
      </c>
      <c r="N6">
        <f t="shared" si="17"/>
        <v>99.491</v>
      </c>
      <c r="P6" s="1">
        <v>49.844999999999999</v>
      </c>
      <c r="Q6" s="1">
        <v>36.450000000000003</v>
      </c>
      <c r="R6" s="1">
        <v>10.932</v>
      </c>
      <c r="S6" s="19">
        <f t="shared" ref="S6:S69" si="46">SQRT((P5-P6)^2+(Q5-Q6)^2)*1000</f>
        <v>2.2360679774945784</v>
      </c>
      <c r="T6" s="19">
        <f>SUM(S$4:S6)</f>
        <v>4.4721359549955118</v>
      </c>
      <c r="W6" s="4">
        <v>12</v>
      </c>
      <c r="X6" s="4">
        <v>4</v>
      </c>
      <c r="Y6" s="12">
        <v>0</v>
      </c>
      <c r="AA6" s="11">
        <f t="shared" si="18"/>
        <v>1.9045311580753252</v>
      </c>
      <c r="AB6" s="11">
        <f t="shared" si="19"/>
        <v>8.4060094924569492E-3</v>
      </c>
      <c r="AC6" s="11">
        <f t="shared" si="20"/>
        <v>0.18161135690823721</v>
      </c>
      <c r="AD6" s="11">
        <f t="shared" si="21"/>
        <v>2.4308460531368169E-2</v>
      </c>
      <c r="AE6" s="11">
        <f t="shared" si="22"/>
        <v>0</v>
      </c>
      <c r="AF6" s="11">
        <f t="shared" si="23"/>
        <v>7.3626997373863884E-2</v>
      </c>
      <c r="AG6" s="11">
        <f t="shared" si="24"/>
        <v>0.87803593509838329</v>
      </c>
      <c r="AH6" s="11">
        <f t="shared" si="25"/>
        <v>0.89069547374658498</v>
      </c>
      <c r="AI6" s="11">
        <f t="shared" si="26"/>
        <v>2.1959045849540542E-3</v>
      </c>
      <c r="AJ6" s="11">
        <f t="shared" si="27"/>
        <v>1.1161825791266096E-3</v>
      </c>
      <c r="AK6" s="11">
        <f t="shared" si="28"/>
        <v>3.9150890644228567E-2</v>
      </c>
      <c r="AL6" s="11">
        <f t="shared" si="29"/>
        <v>0</v>
      </c>
      <c r="AM6" s="11">
        <f t="shared" si="30"/>
        <v>4.003678369034529</v>
      </c>
      <c r="AN6" s="11">
        <f t="shared" si="31"/>
        <v>0.92263332440342682</v>
      </c>
      <c r="AO6" s="8">
        <f t="shared" si="2"/>
        <v>0</v>
      </c>
      <c r="AQ6">
        <f t="shared" si="32"/>
        <v>52.154000000000003</v>
      </c>
      <c r="AR6">
        <f>D6</f>
        <v>0.30599999999999999</v>
      </c>
      <c r="AS6">
        <f>E6</f>
        <v>4.22</v>
      </c>
      <c r="AT6">
        <f t="shared" si="35"/>
        <v>0.84199999999999997</v>
      </c>
      <c r="AU6">
        <f t="shared" si="3"/>
        <v>0</v>
      </c>
      <c r="AV6">
        <f t="shared" si="4"/>
        <v>2.411</v>
      </c>
      <c r="AW6">
        <f>H6</f>
        <v>16.13</v>
      </c>
      <c r="AX6">
        <f t="shared" si="37"/>
        <v>22.765999999999998</v>
      </c>
      <c r="AY6">
        <f>J6</f>
        <v>7.0999999999999994E-2</v>
      </c>
      <c r="AZ6">
        <f t="shared" si="39"/>
        <v>3.7999999999999999E-2</v>
      </c>
      <c r="BA6">
        <f t="shared" si="40"/>
        <v>0.55300000000000005</v>
      </c>
      <c r="BB6">
        <f t="shared" si="41"/>
        <v>0</v>
      </c>
      <c r="BC6">
        <f t="shared" si="42"/>
        <v>99.491</v>
      </c>
      <c r="BE6">
        <f t="shared" si="6"/>
        <v>0.86807589880159797</v>
      </c>
      <c r="BF6">
        <f t="shared" si="7"/>
        <v>3.8314176245210726E-3</v>
      </c>
      <c r="BG6">
        <f t="shared" si="8"/>
        <v>8.2777559827383287E-2</v>
      </c>
      <c r="BH6">
        <f t="shared" si="9"/>
        <v>1.1079676294493059E-2</v>
      </c>
      <c r="BI6">
        <f t="shared" si="10"/>
        <v>3.3558821891876846E-2</v>
      </c>
      <c r="BJ6">
        <f t="shared" si="11"/>
        <v>0</v>
      </c>
      <c r="BK6">
        <f t="shared" si="12"/>
        <v>0.40020444417979173</v>
      </c>
      <c r="BL6">
        <f t="shared" si="13"/>
        <v>0.40597459939298181</v>
      </c>
      <c r="BM6">
        <f t="shared" si="14"/>
        <v>1.0008824682043605E-3</v>
      </c>
      <c r="BN6">
        <f t="shared" si="15"/>
        <v>5.0875050875050871E-4</v>
      </c>
      <c r="BO6">
        <f t="shared" si="43"/>
        <v>1.7844782659905228E-2</v>
      </c>
      <c r="BP6">
        <f t="shared" si="44"/>
        <v>0</v>
      </c>
      <c r="BQ6">
        <f t="shared" si="45"/>
        <v>1.8248568336495059</v>
      </c>
      <c r="BR6">
        <f>IFERROR(IF(OR($V6="Total",$V6="total", $V6="TOTAL"),$X6/$BQ6,W6/(BE6*4+BF6*4+BG6*3+BH6*3+BI6*2+BJ6*3+BK6*2+BL6*2+BM6*2+BN6*2+BO6+BP6)),"NA")</f>
        <v>2.1939684775312638</v>
      </c>
    </row>
    <row r="7" spans="1:70">
      <c r="A7" t="s">
        <v>92</v>
      </c>
      <c r="B7">
        <v>558</v>
      </c>
      <c r="C7" s="1">
        <v>52.232999999999997</v>
      </c>
      <c r="D7" s="1">
        <v>0.29599999999999999</v>
      </c>
      <c r="E7" s="1">
        <v>4.2030000000000003</v>
      </c>
      <c r="F7" s="1">
        <v>0.83699999999999997</v>
      </c>
      <c r="G7" s="1">
        <v>2.411</v>
      </c>
      <c r="H7" s="1">
        <v>16.18</v>
      </c>
      <c r="I7" s="1">
        <v>22.785</v>
      </c>
      <c r="J7" s="1">
        <v>8.1000000000000003E-2</v>
      </c>
      <c r="K7" s="1">
        <v>3.9E-2</v>
      </c>
      <c r="L7" s="1">
        <v>0.53700000000000003</v>
      </c>
      <c r="N7">
        <f t="shared" si="17"/>
        <v>99.602000000000004</v>
      </c>
      <c r="P7" s="1">
        <v>49.845999999999997</v>
      </c>
      <c r="Q7" s="1">
        <v>36.448999999999998</v>
      </c>
      <c r="R7" s="1">
        <v>10.932</v>
      </c>
      <c r="S7" s="19">
        <f t="shared" si="46"/>
        <v>1.4142135623748235</v>
      </c>
      <c r="T7" s="19">
        <f>SUM(S$4:S7)</f>
        <v>5.8863495173703351</v>
      </c>
      <c r="W7" s="4">
        <v>12</v>
      </c>
      <c r="X7" s="4">
        <v>4</v>
      </c>
      <c r="Y7" s="12">
        <v>0</v>
      </c>
      <c r="AA7" s="11">
        <f t="shared" si="18"/>
        <v>1.9051477087251982</v>
      </c>
      <c r="AB7" s="11">
        <f t="shared" si="19"/>
        <v>8.1216334309938826E-3</v>
      </c>
      <c r="AC7" s="11">
        <f t="shared" si="20"/>
        <v>0.18066464224482448</v>
      </c>
      <c r="AD7" s="11">
        <f t="shared" si="21"/>
        <v>2.4135374676898955E-2</v>
      </c>
      <c r="AE7" s="11">
        <f t="shared" si="22"/>
        <v>0</v>
      </c>
      <c r="AF7" s="11">
        <f t="shared" si="23"/>
        <v>7.3539439034716714E-2</v>
      </c>
      <c r="AG7" s="11">
        <f t="shared" si="24"/>
        <v>0.87971027283085823</v>
      </c>
      <c r="AH7" s="11">
        <f t="shared" si="25"/>
        <v>0.89037871594514284</v>
      </c>
      <c r="AI7" s="11">
        <f t="shared" si="26"/>
        <v>2.5022077146769242E-3</v>
      </c>
      <c r="AJ7" s="11">
        <f t="shared" si="27"/>
        <v>1.1441934925993148E-3</v>
      </c>
      <c r="AK7" s="11">
        <f t="shared" si="28"/>
        <v>3.7972922574071942E-2</v>
      </c>
      <c r="AL7" s="11">
        <f t="shared" si="29"/>
        <v>0</v>
      </c>
      <c r="AM7" s="11">
        <f>IFERROR(SUM(AA7:AL7),"NA")</f>
        <v>4.0033171106699816</v>
      </c>
      <c r="AN7" s="11">
        <f t="shared" si="31"/>
        <v>0.92285396143388809</v>
      </c>
      <c r="AO7" s="8">
        <f>IFERROR(AE7/(AE7+AF7),"NA")</f>
        <v>0</v>
      </c>
      <c r="AQ7">
        <f t="shared" si="32"/>
        <v>52.232999999999997</v>
      </c>
      <c r="AR7">
        <f t="shared" si="33"/>
        <v>0.29599999999999999</v>
      </c>
      <c r="AS7">
        <f t="shared" si="34"/>
        <v>4.2030000000000003</v>
      </c>
      <c r="AT7">
        <f t="shared" si="35"/>
        <v>0.83699999999999997</v>
      </c>
      <c r="AU7">
        <f t="shared" si="3"/>
        <v>0</v>
      </c>
      <c r="AV7">
        <f t="shared" si="4"/>
        <v>2.411</v>
      </c>
      <c r="AW7">
        <f t="shared" si="36"/>
        <v>16.18</v>
      </c>
      <c r="AX7">
        <f t="shared" si="37"/>
        <v>22.785</v>
      </c>
      <c r="AY7">
        <f t="shared" si="38"/>
        <v>8.1000000000000003E-2</v>
      </c>
      <c r="AZ7">
        <f t="shared" si="39"/>
        <v>3.9E-2</v>
      </c>
      <c r="BA7">
        <f t="shared" si="40"/>
        <v>0.53700000000000003</v>
      </c>
      <c r="BB7">
        <f t="shared" si="41"/>
        <v>0</v>
      </c>
      <c r="BC7">
        <f t="shared" si="42"/>
        <v>99.602000000000004</v>
      </c>
      <c r="BE7">
        <f t="shared" si="6"/>
        <v>0.86939081225033288</v>
      </c>
      <c r="BF7">
        <f t="shared" si="7"/>
        <v>3.7062078982295341E-3</v>
      </c>
      <c r="BG7">
        <f t="shared" si="8"/>
        <v>8.2444095723813268E-2</v>
      </c>
      <c r="BH7">
        <f t="shared" si="9"/>
        <v>1.1013882492269228E-2</v>
      </c>
      <c r="BI7">
        <f t="shared" si="10"/>
        <v>3.3558821891876846E-2</v>
      </c>
      <c r="BJ7">
        <f t="shared" si="11"/>
        <v>0</v>
      </c>
      <c r="BK7">
        <f t="shared" si="12"/>
        <v>0.40144500352318851</v>
      </c>
      <c r="BL7">
        <f t="shared" si="13"/>
        <v>0.40631341681319039</v>
      </c>
      <c r="BM7">
        <f t="shared" si="14"/>
        <v>1.1418518299232845E-3</v>
      </c>
      <c r="BN7">
        <f t="shared" si="15"/>
        <v>5.2213868003341685E-4</v>
      </c>
      <c r="BO7">
        <f t="shared" si="43"/>
        <v>1.7328477917484823E-2</v>
      </c>
      <c r="BP7">
        <f t="shared" si="44"/>
        <v>0</v>
      </c>
      <c r="BQ7">
        <f t="shared" si="45"/>
        <v>1.826864709020342</v>
      </c>
      <c r="BR7">
        <f t="shared" si="16"/>
        <v>2.1913593770262079</v>
      </c>
    </row>
    <row r="8" spans="1:70">
      <c r="A8" t="s">
        <v>93</v>
      </c>
      <c r="B8">
        <v>559</v>
      </c>
      <c r="C8" s="1">
        <v>52.25</v>
      </c>
      <c r="D8" s="1">
        <v>0.28399999999999997</v>
      </c>
      <c r="E8" s="1">
        <v>4.1340000000000003</v>
      </c>
      <c r="F8" s="1">
        <v>0.81599999999999995</v>
      </c>
      <c r="G8" s="1">
        <v>2.4049999999999998</v>
      </c>
      <c r="H8" s="1">
        <v>16.154</v>
      </c>
      <c r="I8" s="1">
        <v>22.742999999999999</v>
      </c>
      <c r="J8" s="1">
        <v>7.4999999999999997E-2</v>
      </c>
      <c r="K8" s="1">
        <v>4.4999999999999998E-2</v>
      </c>
      <c r="L8" s="1">
        <v>0.53100000000000003</v>
      </c>
      <c r="N8">
        <f t="shared" si="17"/>
        <v>99.437000000000012</v>
      </c>
      <c r="P8" s="1">
        <v>49.847000000000001</v>
      </c>
      <c r="Q8" s="1">
        <v>36.447000000000003</v>
      </c>
      <c r="R8" s="1">
        <v>10.932</v>
      </c>
      <c r="S8" s="19">
        <f t="shared" si="46"/>
        <v>2.2360679774977563</v>
      </c>
      <c r="T8" s="19">
        <f>SUM(S$4:S8)</f>
        <v>8.1224174948680918</v>
      </c>
      <c r="W8" s="4">
        <v>12</v>
      </c>
      <c r="X8" s="4">
        <v>4</v>
      </c>
      <c r="Y8" s="12">
        <v>0</v>
      </c>
      <c r="AA8" s="11">
        <f t="shared" si="18"/>
        <v>1.9083870202749005</v>
      </c>
      <c r="AB8" s="11">
        <f t="shared" si="19"/>
        <v>7.8030877266274945E-3</v>
      </c>
      <c r="AC8" s="11">
        <f t="shared" si="20"/>
        <v>0.17794292470988027</v>
      </c>
      <c r="AD8" s="11">
        <f t="shared" si="21"/>
        <v>2.3562166616311046E-2</v>
      </c>
      <c r="AE8" s="11">
        <f t="shared" si="22"/>
        <v>0</v>
      </c>
      <c r="AF8" s="11">
        <f t="shared" si="23"/>
        <v>7.3457248996528363E-2</v>
      </c>
      <c r="AG8" s="11">
        <f t="shared" si="24"/>
        <v>0.87950376213345915</v>
      </c>
      <c r="AH8" s="11">
        <f t="shared" si="25"/>
        <v>0.88995892973383772</v>
      </c>
      <c r="AI8" s="11">
        <f t="shared" si="26"/>
        <v>2.3200432446405916E-3</v>
      </c>
      <c r="AJ8" s="11">
        <f t="shared" si="27"/>
        <v>1.3220377519308484E-3</v>
      </c>
      <c r="AK8" s="11">
        <f t="shared" si="28"/>
        <v>3.7600250294521576E-2</v>
      </c>
      <c r="AL8" s="11">
        <f t="shared" si="29"/>
        <v>0</v>
      </c>
      <c r="AM8" s="11">
        <f t="shared" si="30"/>
        <v>4.0018574714826372</v>
      </c>
      <c r="AN8" s="11">
        <f t="shared" si="31"/>
        <v>0.92291683695492921</v>
      </c>
      <c r="AO8" s="8">
        <f t="shared" si="2"/>
        <v>0</v>
      </c>
      <c r="AQ8">
        <f t="shared" si="32"/>
        <v>52.25</v>
      </c>
      <c r="AR8">
        <f t="shared" si="33"/>
        <v>0.28399999999999997</v>
      </c>
      <c r="AS8">
        <f t="shared" si="34"/>
        <v>4.1340000000000003</v>
      </c>
      <c r="AT8">
        <f t="shared" si="35"/>
        <v>0.81599999999999995</v>
      </c>
      <c r="AU8">
        <f t="shared" si="3"/>
        <v>0</v>
      </c>
      <c r="AV8">
        <f t="shared" si="4"/>
        <v>2.4049999999999998</v>
      </c>
      <c r="AW8">
        <f t="shared" si="36"/>
        <v>16.154</v>
      </c>
      <c r="AX8">
        <f t="shared" si="37"/>
        <v>22.742999999999999</v>
      </c>
      <c r="AY8">
        <f t="shared" si="38"/>
        <v>7.4999999999999997E-2</v>
      </c>
      <c r="AZ8">
        <f t="shared" si="39"/>
        <v>4.4999999999999998E-2</v>
      </c>
      <c r="BA8">
        <f t="shared" si="40"/>
        <v>0.53100000000000003</v>
      </c>
      <c r="BB8">
        <f t="shared" si="41"/>
        <v>0</v>
      </c>
      <c r="BC8">
        <f t="shared" si="42"/>
        <v>99.437000000000012</v>
      </c>
      <c r="BE8">
        <f t="shared" si="6"/>
        <v>0.86967376830892151</v>
      </c>
      <c r="BF8">
        <f t="shared" si="7"/>
        <v>3.5559562266796883E-3</v>
      </c>
      <c r="BG8">
        <f t="shared" si="8"/>
        <v>8.1090623774029036E-2</v>
      </c>
      <c r="BH8">
        <f t="shared" si="9"/>
        <v>1.0737548522929139E-2</v>
      </c>
      <c r="BI8">
        <f t="shared" si="10"/>
        <v>3.3475307610934806E-2</v>
      </c>
      <c r="BJ8">
        <f t="shared" si="11"/>
        <v>0</v>
      </c>
      <c r="BK8">
        <f t="shared" si="12"/>
        <v>0.40079991266462223</v>
      </c>
      <c r="BL8">
        <f t="shared" si="13"/>
        <v>0.40556445198957153</v>
      </c>
      <c r="BM8">
        <f t="shared" si="14"/>
        <v>1.0572702128919301E-3</v>
      </c>
      <c r="BN8">
        <f t="shared" si="15"/>
        <v>6.0246770773086553E-4</v>
      </c>
      <c r="BO8">
        <f t="shared" si="43"/>
        <v>1.713486363907717E-2</v>
      </c>
      <c r="BP8">
        <f t="shared" si="44"/>
        <v>0</v>
      </c>
      <c r="BQ8">
        <f t="shared" si="45"/>
        <v>1.8236921706573879</v>
      </c>
      <c r="BR8">
        <f t="shared" si="16"/>
        <v>2.1943711421648997</v>
      </c>
    </row>
    <row r="9" spans="1:70">
      <c r="A9" t="s">
        <v>94</v>
      </c>
      <c r="B9">
        <v>560</v>
      </c>
      <c r="C9" s="1">
        <v>52.326999999999998</v>
      </c>
      <c r="D9" s="1">
        <v>0.27100000000000002</v>
      </c>
      <c r="E9" s="1">
        <v>4.1260000000000003</v>
      </c>
      <c r="F9" s="1">
        <v>0.80600000000000005</v>
      </c>
      <c r="G9" s="1">
        <v>2.3980000000000001</v>
      </c>
      <c r="H9" s="1">
        <v>16.190000000000001</v>
      </c>
      <c r="I9" s="1">
        <v>22.754000000000001</v>
      </c>
      <c r="J9" s="1">
        <v>7.5999999999999998E-2</v>
      </c>
      <c r="K9" s="1">
        <v>4.2000000000000003E-2</v>
      </c>
      <c r="L9" s="1">
        <v>0.53800000000000003</v>
      </c>
      <c r="N9">
        <f t="shared" si="17"/>
        <v>99.527999999999992</v>
      </c>
      <c r="P9" s="1">
        <v>49.847999999999999</v>
      </c>
      <c r="Q9" s="1">
        <v>36.445</v>
      </c>
      <c r="R9" s="1">
        <v>10.932</v>
      </c>
      <c r="S9" s="19">
        <f t="shared" si="46"/>
        <v>2.2360679775009333</v>
      </c>
      <c r="T9" s="19">
        <f>SUM(S$4:S9)</f>
        <v>10.358485472369026</v>
      </c>
      <c r="W9" s="4">
        <v>12</v>
      </c>
      <c r="X9" s="4">
        <v>4</v>
      </c>
      <c r="Y9" s="12">
        <v>0</v>
      </c>
      <c r="AA9" s="11">
        <f t="shared" si="18"/>
        <v>1.9091858289860706</v>
      </c>
      <c r="AB9" s="11">
        <f t="shared" si="19"/>
        <v>7.4380594739308359E-3</v>
      </c>
      <c r="AC9" s="11">
        <f t="shared" si="20"/>
        <v>0.17741146496063903</v>
      </c>
      <c r="AD9" s="11">
        <f t="shared" si="21"/>
        <v>2.3248894783262242E-2</v>
      </c>
      <c r="AE9" s="11">
        <f t="shared" si="22"/>
        <v>0</v>
      </c>
      <c r="AF9" s="11">
        <f t="shared" si="23"/>
        <v>7.316627821493589E-2</v>
      </c>
      <c r="AG9" s="11">
        <f t="shared" si="24"/>
        <v>0.88053511102730586</v>
      </c>
      <c r="AH9" s="11">
        <f t="shared" si="25"/>
        <v>0.88945129900517061</v>
      </c>
      <c r="AI9" s="11">
        <f t="shared" si="26"/>
        <v>2.3485002739756173E-3</v>
      </c>
      <c r="AJ9" s="11">
        <f t="shared" si="27"/>
        <v>1.2326019199333372E-3</v>
      </c>
      <c r="AK9" s="11">
        <f t="shared" si="28"/>
        <v>3.8055786045647223E-2</v>
      </c>
      <c r="AL9" s="11">
        <f t="shared" si="29"/>
        <v>0</v>
      </c>
      <c r="AM9" s="11">
        <f t="shared" si="30"/>
        <v>4.0020738246908723</v>
      </c>
      <c r="AN9" s="11">
        <f t="shared" si="31"/>
        <v>0.92328177452580851</v>
      </c>
      <c r="AO9" s="8">
        <f t="shared" si="2"/>
        <v>0</v>
      </c>
      <c r="AP9" s="13"/>
      <c r="AQ9">
        <f t="shared" si="32"/>
        <v>52.326999999999998</v>
      </c>
      <c r="AR9">
        <f t="shared" si="33"/>
        <v>0.27100000000000002</v>
      </c>
      <c r="AS9">
        <f t="shared" si="34"/>
        <v>4.1260000000000003</v>
      </c>
      <c r="AT9">
        <f t="shared" si="35"/>
        <v>0.80600000000000005</v>
      </c>
      <c r="AU9">
        <f t="shared" si="3"/>
        <v>0</v>
      </c>
      <c r="AV9">
        <f t="shared" si="4"/>
        <v>2.3980000000000001</v>
      </c>
      <c r="AW9">
        <f t="shared" si="36"/>
        <v>16.190000000000001</v>
      </c>
      <c r="AX9">
        <f t="shared" si="37"/>
        <v>22.754000000000001</v>
      </c>
      <c r="AY9">
        <f t="shared" si="38"/>
        <v>7.5999999999999998E-2</v>
      </c>
      <c r="AZ9">
        <f t="shared" si="39"/>
        <v>4.2000000000000003E-2</v>
      </c>
      <c r="BA9">
        <f t="shared" si="40"/>
        <v>0.53800000000000003</v>
      </c>
      <c r="BB9">
        <f t="shared" si="41"/>
        <v>0</v>
      </c>
      <c r="BC9">
        <f t="shared" si="42"/>
        <v>99.527999999999992</v>
      </c>
      <c r="BE9">
        <f t="shared" si="6"/>
        <v>0.87095539280958723</v>
      </c>
      <c r="BF9">
        <f t="shared" si="7"/>
        <v>3.3931835825006889E-3</v>
      </c>
      <c r="BG9">
        <f t="shared" si="8"/>
        <v>8.0933699489996083E-2</v>
      </c>
      <c r="BH9">
        <f t="shared" si="9"/>
        <v>1.0605960918481479E-2</v>
      </c>
      <c r="BI9">
        <f t="shared" si="10"/>
        <v>3.3377874283169094E-2</v>
      </c>
      <c r="BJ9">
        <f t="shared" si="11"/>
        <v>0</v>
      </c>
      <c r="BK9">
        <f t="shared" si="12"/>
        <v>0.40169311539186792</v>
      </c>
      <c r="BL9">
        <f t="shared" si="13"/>
        <v>0.4057606094433765</v>
      </c>
      <c r="BM9">
        <f t="shared" si="14"/>
        <v>1.0713671490638224E-3</v>
      </c>
      <c r="BN9">
        <f t="shared" si="15"/>
        <v>5.6230319388214124E-4</v>
      </c>
      <c r="BO9">
        <f t="shared" si="43"/>
        <v>1.7360746963886096E-2</v>
      </c>
      <c r="BP9">
        <f t="shared" si="44"/>
        <v>0</v>
      </c>
      <c r="BQ9">
        <f t="shared" si="45"/>
        <v>1.8257142532258113</v>
      </c>
      <c r="BR9">
        <f t="shared" si="16"/>
        <v>2.1920592544094468</v>
      </c>
    </row>
    <row r="10" spans="1:70">
      <c r="A10" t="s">
        <v>95</v>
      </c>
      <c r="B10">
        <v>561</v>
      </c>
      <c r="C10" s="1">
        <v>52.335999999999999</v>
      </c>
      <c r="D10" s="1">
        <v>0.25900000000000001</v>
      </c>
      <c r="E10" s="1">
        <v>4.0590000000000002</v>
      </c>
      <c r="F10" s="1">
        <v>0.78400000000000003</v>
      </c>
      <c r="G10" s="1">
        <v>2.411</v>
      </c>
      <c r="H10" s="1">
        <v>16.227</v>
      </c>
      <c r="I10" s="1">
        <v>22.791</v>
      </c>
      <c r="J10" s="1">
        <v>8.2000000000000003E-2</v>
      </c>
      <c r="K10" s="1">
        <v>4.2999999999999997E-2</v>
      </c>
      <c r="L10" s="1">
        <v>0.53200000000000003</v>
      </c>
      <c r="N10">
        <f t="shared" si="17"/>
        <v>99.523999999999987</v>
      </c>
      <c r="P10" s="1">
        <v>49.85</v>
      </c>
      <c r="Q10" s="1">
        <v>36.444000000000003</v>
      </c>
      <c r="R10" s="1">
        <v>10.932</v>
      </c>
      <c r="S10" s="19">
        <f t="shared" si="46"/>
        <v>2.2360679775009333</v>
      </c>
      <c r="T10" s="19">
        <f>SUM(S$4:S10)</f>
        <v>12.594553449869959</v>
      </c>
      <c r="W10" s="4">
        <v>12</v>
      </c>
      <c r="X10" s="4">
        <v>4</v>
      </c>
      <c r="Y10" s="12">
        <v>0</v>
      </c>
      <c r="AA10" s="11">
        <f t="shared" si="18"/>
        <v>1.9099653766684586</v>
      </c>
      <c r="AB10" s="11">
        <f t="shared" si="19"/>
        <v>7.1103785375662672E-3</v>
      </c>
      <c r="AC10" s="11">
        <f t="shared" si="20"/>
        <v>0.17457180885301868</v>
      </c>
      <c r="AD10" s="11">
        <f t="shared" si="21"/>
        <v>2.2619652834735555E-2</v>
      </c>
      <c r="AE10" s="11">
        <f t="shared" si="22"/>
        <v>0</v>
      </c>
      <c r="AF10" s="11">
        <f t="shared" si="23"/>
        <v>7.3580307412636006E-2</v>
      </c>
      <c r="AG10" s="11">
        <f t="shared" si="24"/>
        <v>0.88275597866721967</v>
      </c>
      <c r="AH10" s="11">
        <f t="shared" si="25"/>
        <v>0.89110812454859301</v>
      </c>
      <c r="AI10" s="11">
        <f t="shared" si="26"/>
        <v>2.534506897667006E-3</v>
      </c>
      <c r="AJ10" s="11">
        <f t="shared" si="27"/>
        <v>1.2622477558992572E-3</v>
      </c>
      <c r="AK10" s="11">
        <f t="shared" si="28"/>
        <v>3.7640263548607264E-2</v>
      </c>
      <c r="AL10" s="11">
        <f t="shared" si="29"/>
        <v>0</v>
      </c>
      <c r="AM10" s="11">
        <f t="shared" si="30"/>
        <v>4.0031486457244023</v>
      </c>
      <c r="AN10" s="11">
        <f t="shared" si="31"/>
        <v>0.92306021586376164</v>
      </c>
      <c r="AO10" s="8">
        <f t="shared" si="2"/>
        <v>0</v>
      </c>
      <c r="AQ10">
        <f t="shared" si="32"/>
        <v>52.335999999999999</v>
      </c>
      <c r="AR10">
        <f>D10</f>
        <v>0.25900000000000001</v>
      </c>
      <c r="AS10">
        <f t="shared" si="34"/>
        <v>4.0590000000000002</v>
      </c>
      <c r="AT10">
        <f t="shared" si="35"/>
        <v>0.78400000000000003</v>
      </c>
      <c r="AU10">
        <f t="shared" si="3"/>
        <v>0</v>
      </c>
      <c r="AV10">
        <f t="shared" si="4"/>
        <v>2.411</v>
      </c>
      <c r="AW10">
        <f t="shared" si="36"/>
        <v>16.227</v>
      </c>
      <c r="AX10">
        <f t="shared" si="37"/>
        <v>22.791</v>
      </c>
      <c r="AY10">
        <f t="shared" si="38"/>
        <v>8.2000000000000003E-2</v>
      </c>
      <c r="AZ10">
        <f t="shared" si="39"/>
        <v>4.2999999999999997E-2</v>
      </c>
      <c r="BA10">
        <f t="shared" si="40"/>
        <v>0.53200000000000003</v>
      </c>
      <c r="BB10">
        <f t="shared" si="41"/>
        <v>0</v>
      </c>
      <c r="BC10">
        <f t="shared" si="42"/>
        <v>99.523999999999987</v>
      </c>
      <c r="BE10">
        <f t="shared" si="6"/>
        <v>0.87110519307589884</v>
      </c>
      <c r="BF10">
        <f t="shared" si="7"/>
        <v>3.2429319109508426E-3</v>
      </c>
      <c r="BG10">
        <f t="shared" si="8"/>
        <v>7.9619458611220092E-2</v>
      </c>
      <c r="BH10">
        <f t="shared" si="9"/>
        <v>1.0316468188696625E-2</v>
      </c>
      <c r="BI10">
        <f t="shared" si="10"/>
        <v>3.3558821891876846E-2</v>
      </c>
      <c r="BJ10">
        <f t="shared" si="11"/>
        <v>0</v>
      </c>
      <c r="BK10">
        <f t="shared" si="12"/>
        <v>0.40261112930598147</v>
      </c>
      <c r="BL10">
        <f t="shared" si="13"/>
        <v>0.40642041178799304</v>
      </c>
      <c r="BM10">
        <f t="shared" si="14"/>
        <v>1.1559487660951771E-3</v>
      </c>
      <c r="BN10">
        <f t="shared" si="15"/>
        <v>5.7569136516504927E-4</v>
      </c>
      <c r="BO10">
        <f t="shared" si="43"/>
        <v>1.7167132685478446E-2</v>
      </c>
      <c r="BP10">
        <f t="shared" si="44"/>
        <v>0</v>
      </c>
      <c r="BQ10">
        <f t="shared" si="45"/>
        <v>1.8257731875893566</v>
      </c>
      <c r="BR10">
        <f t="shared" si="16"/>
        <v>2.1925771902751641</v>
      </c>
    </row>
    <row r="11" spans="1:70">
      <c r="A11" t="s">
        <v>96</v>
      </c>
      <c r="B11">
        <v>562</v>
      </c>
      <c r="C11" s="1">
        <v>52.341000000000001</v>
      </c>
      <c r="D11" s="1">
        <v>0.24299999999999999</v>
      </c>
      <c r="E11" s="1">
        <v>3.9950000000000001</v>
      </c>
      <c r="F11" s="1">
        <v>0.76200000000000001</v>
      </c>
      <c r="G11" s="1">
        <v>2.3919999999999999</v>
      </c>
      <c r="H11" s="1">
        <v>16.22</v>
      </c>
      <c r="I11" s="1">
        <v>22.806999999999999</v>
      </c>
      <c r="J11" s="1">
        <v>7.8E-2</v>
      </c>
      <c r="K11" s="1">
        <v>4.2999999999999997E-2</v>
      </c>
      <c r="L11" s="1">
        <v>0.52100000000000002</v>
      </c>
      <c r="N11">
        <f t="shared" si="17"/>
        <v>99.402000000000015</v>
      </c>
      <c r="P11" s="1">
        <v>49.851999999999997</v>
      </c>
      <c r="Q11" s="1">
        <v>36.442999999999998</v>
      </c>
      <c r="R11" s="1">
        <v>10.932</v>
      </c>
      <c r="S11" s="19">
        <f t="shared" si="46"/>
        <v>2.2360679774977563</v>
      </c>
      <c r="T11" s="19">
        <f>SUM(S$4:S11)</f>
        <v>14.830621427367715</v>
      </c>
      <c r="W11" s="4">
        <v>12</v>
      </c>
      <c r="X11" s="4">
        <v>4</v>
      </c>
      <c r="Y11" s="12">
        <v>0</v>
      </c>
      <c r="AA11" s="11">
        <f t="shared" si="18"/>
        <v>1.9122010192315937</v>
      </c>
      <c r="AB11" s="11">
        <f t="shared" si="19"/>
        <v>6.678297985020884E-3</v>
      </c>
      <c r="AC11" s="11">
        <f t="shared" si="20"/>
        <v>0.17200394431709309</v>
      </c>
      <c r="AD11" s="11">
        <f t="shared" si="21"/>
        <v>2.2008548727686955E-2</v>
      </c>
      <c r="AE11" s="11">
        <f t="shared" si="22"/>
        <v>0</v>
      </c>
      <c r="AF11" s="11">
        <f t="shared" si="23"/>
        <v>7.3078920704338912E-2</v>
      </c>
      <c r="AG11" s="11">
        <f t="shared" si="24"/>
        <v>0.88332361901430279</v>
      </c>
      <c r="AH11" s="11">
        <f t="shared" si="25"/>
        <v>0.89269221322879988</v>
      </c>
      <c r="AI11" s="11">
        <f t="shared" si="26"/>
        <v>2.4134638025074978E-3</v>
      </c>
      <c r="AJ11" s="11">
        <f t="shared" si="27"/>
        <v>1.2636045150666705E-3</v>
      </c>
      <c r="AK11" s="11">
        <f t="shared" si="28"/>
        <v>3.6901609469170295E-2</v>
      </c>
      <c r="AL11" s="11">
        <f t="shared" si="29"/>
        <v>0</v>
      </c>
      <c r="AM11" s="11">
        <f t="shared" si="30"/>
        <v>4.0025652409955796</v>
      </c>
      <c r="AN11" s="11">
        <f t="shared" si="31"/>
        <v>0.92358978811804748</v>
      </c>
      <c r="AO11" s="8">
        <f t="shared" si="2"/>
        <v>0</v>
      </c>
      <c r="AQ11">
        <f t="shared" si="32"/>
        <v>52.341000000000001</v>
      </c>
      <c r="AR11">
        <f>D11</f>
        <v>0.24299999999999999</v>
      </c>
      <c r="AS11">
        <f t="shared" si="34"/>
        <v>3.9950000000000001</v>
      </c>
      <c r="AT11">
        <f t="shared" si="35"/>
        <v>0.76200000000000001</v>
      </c>
      <c r="AU11">
        <f t="shared" si="3"/>
        <v>0</v>
      </c>
      <c r="AV11">
        <f t="shared" si="4"/>
        <v>2.3919999999999999</v>
      </c>
      <c r="AW11">
        <f t="shared" si="36"/>
        <v>16.22</v>
      </c>
      <c r="AX11">
        <f t="shared" si="37"/>
        <v>22.806999999999999</v>
      </c>
      <c r="AY11">
        <f t="shared" si="38"/>
        <v>7.8E-2</v>
      </c>
      <c r="AZ11">
        <f t="shared" si="39"/>
        <v>4.2999999999999997E-2</v>
      </c>
      <c r="BA11">
        <f t="shared" si="40"/>
        <v>0.52100000000000002</v>
      </c>
      <c r="BB11">
        <f t="shared" si="41"/>
        <v>0</v>
      </c>
      <c r="BC11">
        <f t="shared" si="42"/>
        <v>99.402000000000015</v>
      </c>
      <c r="BE11">
        <f t="shared" si="6"/>
        <v>0.87118841544607195</v>
      </c>
      <c r="BF11">
        <f t="shared" si="7"/>
        <v>3.0425963488843813E-3</v>
      </c>
      <c r="BG11">
        <f t="shared" si="8"/>
        <v>7.8364064338956457E-2</v>
      </c>
      <c r="BH11">
        <f t="shared" si="9"/>
        <v>1.002697545891177E-2</v>
      </c>
      <c r="BI11">
        <f t="shared" si="10"/>
        <v>3.3294360002227047E-2</v>
      </c>
      <c r="BJ11">
        <f t="shared" si="11"/>
        <v>0</v>
      </c>
      <c r="BK11">
        <f t="shared" si="12"/>
        <v>0.4024374509979059</v>
      </c>
      <c r="BL11">
        <f t="shared" si="13"/>
        <v>0.40670573172080016</v>
      </c>
      <c r="BM11">
        <f t="shared" si="14"/>
        <v>1.0995610214076072E-3</v>
      </c>
      <c r="BN11">
        <f t="shared" si="15"/>
        <v>5.7569136516504927E-4</v>
      </c>
      <c r="BO11">
        <f t="shared" si="43"/>
        <v>1.6812173175064418E-2</v>
      </c>
      <c r="BP11">
        <f t="shared" si="44"/>
        <v>0</v>
      </c>
      <c r="BQ11">
        <f t="shared" si="45"/>
        <v>1.8235470198753947</v>
      </c>
      <c r="BR11">
        <f t="shared" si="16"/>
        <v>2.1949339377435306</v>
      </c>
    </row>
    <row r="12" spans="1:70">
      <c r="A12" t="s">
        <v>97</v>
      </c>
      <c r="B12">
        <v>563</v>
      </c>
      <c r="C12" s="1">
        <v>52.366</v>
      </c>
      <c r="D12" s="1">
        <v>0.23</v>
      </c>
      <c r="E12" s="1">
        <v>3.9279999999999999</v>
      </c>
      <c r="F12" s="1">
        <v>0.73899999999999999</v>
      </c>
      <c r="G12" s="1">
        <v>2.3759999999999999</v>
      </c>
      <c r="H12" s="1">
        <v>16.277000000000001</v>
      </c>
      <c r="I12" s="1">
        <v>22.823</v>
      </c>
      <c r="J12" s="1">
        <v>8.1000000000000003E-2</v>
      </c>
      <c r="K12" s="1">
        <v>4.1000000000000002E-2</v>
      </c>
      <c r="L12" s="1">
        <v>0.50800000000000001</v>
      </c>
      <c r="N12">
        <f t="shared" si="17"/>
        <v>99.369</v>
      </c>
      <c r="P12" s="1">
        <v>49.853000000000002</v>
      </c>
      <c r="Q12" s="1">
        <v>36.441000000000003</v>
      </c>
      <c r="R12" s="1">
        <v>10.932</v>
      </c>
      <c r="S12" s="19">
        <f t="shared" si="46"/>
        <v>2.2360679774977563</v>
      </c>
      <c r="T12" s="19">
        <f>SUM(S$4:S12)</f>
        <v>17.066689404865471</v>
      </c>
      <c r="W12" s="4">
        <v>12</v>
      </c>
      <c r="X12" s="4">
        <v>4</v>
      </c>
      <c r="Y12" s="12">
        <v>0</v>
      </c>
      <c r="AA12" s="11">
        <f t="shared" si="18"/>
        <v>1.9135596009168454</v>
      </c>
      <c r="AB12" s="11">
        <f t="shared" si="19"/>
        <v>6.322493890866995E-3</v>
      </c>
      <c r="AC12" s="11">
        <f t="shared" si="20"/>
        <v>0.16915863194105094</v>
      </c>
      <c r="AD12" s="11">
        <f t="shared" si="21"/>
        <v>2.1349216198320812E-2</v>
      </c>
      <c r="AE12" s="11">
        <f t="shared" si="22"/>
        <v>0</v>
      </c>
      <c r="AF12" s="11">
        <f t="shared" si="23"/>
        <v>7.2606992558819985E-2</v>
      </c>
      <c r="AG12" s="11">
        <f t="shared" si="24"/>
        <v>0.88663407767984614</v>
      </c>
      <c r="AH12" s="11">
        <f t="shared" si="25"/>
        <v>0.8935263757684484</v>
      </c>
      <c r="AI12" s="11">
        <f t="shared" si="26"/>
        <v>2.5068726280603471E-3</v>
      </c>
      <c r="AJ12" s="11">
        <f t="shared" si="27"/>
        <v>1.2051126155112394E-3</v>
      </c>
      <c r="AK12" s="11">
        <f t="shared" si="28"/>
        <v>3.5989213849663644E-2</v>
      </c>
      <c r="AL12" s="11">
        <f t="shared" si="29"/>
        <v>0</v>
      </c>
      <c r="AM12" s="11">
        <f t="shared" si="30"/>
        <v>4.0028585880474337</v>
      </c>
      <c r="AN12" s="11">
        <f t="shared" si="31"/>
        <v>0.92430787753827637</v>
      </c>
      <c r="AO12" s="8">
        <f t="shared" si="2"/>
        <v>0</v>
      </c>
      <c r="AQ12">
        <f t="shared" si="32"/>
        <v>52.366</v>
      </c>
      <c r="AR12">
        <f>D12</f>
        <v>0.23</v>
      </c>
      <c r="AS12">
        <f t="shared" si="34"/>
        <v>3.9279999999999999</v>
      </c>
      <c r="AT12">
        <f t="shared" si="35"/>
        <v>0.73899999999999999</v>
      </c>
      <c r="AU12">
        <f t="shared" si="3"/>
        <v>0</v>
      </c>
      <c r="AV12">
        <f t="shared" si="4"/>
        <v>2.3759999999999999</v>
      </c>
      <c r="AW12">
        <f t="shared" si="36"/>
        <v>16.277000000000001</v>
      </c>
      <c r="AX12">
        <f t="shared" si="37"/>
        <v>22.823</v>
      </c>
      <c r="AY12">
        <f t="shared" si="38"/>
        <v>8.1000000000000003E-2</v>
      </c>
      <c r="AZ12">
        <f t="shared" si="39"/>
        <v>4.1000000000000002E-2</v>
      </c>
      <c r="BA12">
        <f t="shared" si="40"/>
        <v>0.50800000000000001</v>
      </c>
      <c r="BB12">
        <f t="shared" si="41"/>
        <v>0</v>
      </c>
      <c r="BC12">
        <f t="shared" si="42"/>
        <v>99.369</v>
      </c>
      <c r="BE12">
        <f t="shared" si="6"/>
        <v>0.87160452729693738</v>
      </c>
      <c r="BF12">
        <f t="shared" si="7"/>
        <v>2.8798237047053818E-3</v>
      </c>
      <c r="BG12">
        <f t="shared" si="8"/>
        <v>7.7049823460180467E-2</v>
      </c>
      <c r="BH12">
        <f t="shared" si="9"/>
        <v>9.7243239686821501E-3</v>
      </c>
      <c r="BI12">
        <f t="shared" si="10"/>
        <v>3.3071655253048275E-2</v>
      </c>
      <c r="BJ12">
        <f t="shared" si="11"/>
        <v>0</v>
      </c>
      <c r="BK12">
        <f t="shared" si="12"/>
        <v>0.40385168864937826</v>
      </c>
      <c r="BL12">
        <f t="shared" si="13"/>
        <v>0.40699105165360738</v>
      </c>
      <c r="BM12">
        <f t="shared" si="14"/>
        <v>1.1418518299232845E-3</v>
      </c>
      <c r="BN12">
        <f t="shared" si="15"/>
        <v>5.4891502259923311E-4</v>
      </c>
      <c r="BO12">
        <f t="shared" si="43"/>
        <v>1.6392675571847839E-2</v>
      </c>
      <c r="BP12">
        <f t="shared" si="44"/>
        <v>0</v>
      </c>
      <c r="BQ12">
        <f t="shared" si="45"/>
        <v>1.8232563364109096</v>
      </c>
      <c r="BR12">
        <f t="shared" si="16"/>
        <v>2.1954447699477537</v>
      </c>
    </row>
    <row r="13" spans="1:70">
      <c r="A13" t="s">
        <v>98</v>
      </c>
      <c r="B13">
        <v>564</v>
      </c>
      <c r="C13" s="1">
        <v>52.45</v>
      </c>
      <c r="D13" s="1">
        <v>0.223</v>
      </c>
      <c r="E13" s="1">
        <v>3.8439999999999999</v>
      </c>
      <c r="F13" s="1">
        <v>0.71699999999999997</v>
      </c>
      <c r="G13" s="1">
        <v>2.3769999999999998</v>
      </c>
      <c r="H13" s="1">
        <v>16.321000000000002</v>
      </c>
      <c r="I13" s="1">
        <v>22.82</v>
      </c>
      <c r="J13" s="1">
        <v>7.0999999999999994E-2</v>
      </c>
      <c r="K13" s="1">
        <v>0.04</v>
      </c>
      <c r="L13" s="1">
        <v>0.51600000000000001</v>
      </c>
      <c r="N13">
        <f t="shared" si="17"/>
        <v>99.379000000000019</v>
      </c>
      <c r="P13" s="1">
        <v>49.853999999999999</v>
      </c>
      <c r="Q13" s="1">
        <v>36.439</v>
      </c>
      <c r="R13" s="1">
        <v>10.932</v>
      </c>
      <c r="S13" s="19">
        <f t="shared" si="46"/>
        <v>2.2360679775009333</v>
      </c>
      <c r="T13" s="19">
        <f>SUM(S$4:S13)</f>
        <v>19.302757382366405</v>
      </c>
      <c r="W13" s="4">
        <v>12</v>
      </c>
      <c r="X13" s="4">
        <v>4</v>
      </c>
      <c r="Y13" s="12">
        <v>0</v>
      </c>
      <c r="AA13" s="11">
        <f t="shared" si="18"/>
        <v>1.9161088911945392</v>
      </c>
      <c r="AB13" s="11">
        <f t="shared" si="19"/>
        <v>6.1284062498683971E-3</v>
      </c>
      <c r="AC13" s="11">
        <f t="shared" si="20"/>
        <v>0.16549625302931134</v>
      </c>
      <c r="AD13" s="11">
        <f t="shared" si="21"/>
        <v>2.0708028494721972E-2</v>
      </c>
      <c r="AE13" s="11">
        <f t="shared" si="22"/>
        <v>0</v>
      </c>
      <c r="AF13" s="11">
        <f t="shared" si="23"/>
        <v>7.2617834703958647E-2</v>
      </c>
      <c r="AG13" s="11">
        <f t="shared" si="24"/>
        <v>0.88878951382468419</v>
      </c>
      <c r="AH13" s="11">
        <f t="shared" si="25"/>
        <v>0.89316642278714031</v>
      </c>
      <c r="AI13" s="11">
        <f t="shared" si="26"/>
        <v>2.1967857343324309E-3</v>
      </c>
      <c r="AJ13" s="11">
        <f t="shared" si="27"/>
        <v>1.1754004937605343E-3</v>
      </c>
      <c r="AK13" s="11">
        <f t="shared" si="28"/>
        <v>3.6546050562517349E-2</v>
      </c>
      <c r="AL13" s="11">
        <f t="shared" si="29"/>
        <v>0</v>
      </c>
      <c r="AM13" s="11">
        <f t="shared" si="30"/>
        <v>4.0029335870748346</v>
      </c>
      <c r="AN13" s="11">
        <f t="shared" si="31"/>
        <v>0.92446715243533928</v>
      </c>
      <c r="AO13" s="8">
        <f t="shared" si="2"/>
        <v>0</v>
      </c>
      <c r="AQ13">
        <f t="shared" si="32"/>
        <v>52.45</v>
      </c>
      <c r="AR13">
        <f>D13</f>
        <v>0.223</v>
      </c>
      <c r="AS13">
        <f t="shared" si="34"/>
        <v>3.8439999999999999</v>
      </c>
      <c r="AT13">
        <f t="shared" si="35"/>
        <v>0.71699999999999997</v>
      </c>
      <c r="AU13">
        <f t="shared" si="3"/>
        <v>0</v>
      </c>
      <c r="AV13">
        <f t="shared" si="4"/>
        <v>2.3769999999999998</v>
      </c>
      <c r="AW13">
        <f t="shared" si="36"/>
        <v>16.321000000000002</v>
      </c>
      <c r="AX13">
        <f t="shared" si="37"/>
        <v>22.82</v>
      </c>
      <c r="AY13">
        <f t="shared" si="38"/>
        <v>7.0999999999999994E-2</v>
      </c>
      <c r="AZ13">
        <f t="shared" si="39"/>
        <v>0.04</v>
      </c>
      <c r="BA13">
        <f t="shared" si="40"/>
        <v>0.51600000000000001</v>
      </c>
      <c r="BB13">
        <f t="shared" si="41"/>
        <v>0</v>
      </c>
      <c r="BC13">
        <f t="shared" si="42"/>
        <v>99.379000000000019</v>
      </c>
      <c r="BE13">
        <f t="shared" si="6"/>
        <v>0.87300266311584562</v>
      </c>
      <c r="BF13">
        <f t="shared" si="7"/>
        <v>2.7921768963013048E-3</v>
      </c>
      <c r="BG13">
        <f t="shared" si="8"/>
        <v>7.5402118477834443E-2</v>
      </c>
      <c r="BH13">
        <f t="shared" si="9"/>
        <v>9.4348312388972955E-3</v>
      </c>
      <c r="BI13">
        <f t="shared" si="10"/>
        <v>3.3085574299871946E-2</v>
      </c>
      <c r="BJ13">
        <f t="shared" si="11"/>
        <v>0</v>
      </c>
      <c r="BK13">
        <f t="shared" si="12"/>
        <v>0.40494338087156739</v>
      </c>
      <c r="BL13">
        <f t="shared" si="13"/>
        <v>0.40693755416620603</v>
      </c>
      <c r="BM13">
        <f t="shared" si="14"/>
        <v>1.0008824682043605E-3</v>
      </c>
      <c r="BN13">
        <f t="shared" si="15"/>
        <v>5.3552685131632498E-4</v>
      </c>
      <c r="BO13">
        <f t="shared" si="43"/>
        <v>1.6650827943058041E-2</v>
      </c>
      <c r="BP13">
        <f t="shared" si="44"/>
        <v>0</v>
      </c>
      <c r="BQ13">
        <f t="shared" si="45"/>
        <v>1.8237855363291025</v>
      </c>
      <c r="BR13">
        <f t="shared" si="16"/>
        <v>2.1948488500089209</v>
      </c>
    </row>
    <row r="14" spans="1:70">
      <c r="A14" t="s">
        <v>99</v>
      </c>
      <c r="B14">
        <v>565</v>
      </c>
      <c r="C14" s="1">
        <v>52.323</v>
      </c>
      <c r="D14" s="1">
        <v>0.21199999999999999</v>
      </c>
      <c r="E14" s="1">
        <v>3.7850000000000001</v>
      </c>
      <c r="F14" s="1">
        <v>0.69899999999999995</v>
      </c>
      <c r="G14" s="1">
        <v>2.3250000000000002</v>
      </c>
      <c r="H14" s="1">
        <v>16.288</v>
      </c>
      <c r="I14" s="1">
        <v>22.725999999999999</v>
      </c>
      <c r="J14" s="1">
        <v>8.3000000000000004E-2</v>
      </c>
      <c r="K14" s="1">
        <v>3.9E-2</v>
      </c>
      <c r="L14" s="1">
        <v>0.497</v>
      </c>
      <c r="N14">
        <f t="shared" si="17"/>
        <v>98.977000000000004</v>
      </c>
      <c r="P14" s="1">
        <v>49.854999999999997</v>
      </c>
      <c r="Q14" s="1">
        <v>36.438000000000002</v>
      </c>
      <c r="R14" s="1">
        <v>10.932</v>
      </c>
      <c r="S14" s="19">
        <f t="shared" si="46"/>
        <v>1.4142135623697993</v>
      </c>
      <c r="T14" s="19">
        <f>SUM(S$4:S14)</f>
        <v>20.716970944736204</v>
      </c>
      <c r="W14" s="4">
        <v>12</v>
      </c>
      <c r="X14" s="4">
        <v>4</v>
      </c>
      <c r="Y14" s="12">
        <v>0</v>
      </c>
      <c r="AA14" s="11">
        <f t="shared" si="18"/>
        <v>1.9184619495442883</v>
      </c>
      <c r="AB14" s="11">
        <f t="shared" si="19"/>
        <v>5.847421553224718E-3</v>
      </c>
      <c r="AC14" s="11">
        <f t="shared" si="20"/>
        <v>0.16355225250920311</v>
      </c>
      <c r="AD14" s="11">
        <f t="shared" si="21"/>
        <v>2.0262015045001833E-2</v>
      </c>
      <c r="AE14" s="11">
        <f t="shared" si="22"/>
        <v>0</v>
      </c>
      <c r="AF14" s="11">
        <f t="shared" si="23"/>
        <v>7.1289066872017956E-2</v>
      </c>
      <c r="AG14" s="11">
        <f t="shared" si="24"/>
        <v>0.89023728075702879</v>
      </c>
      <c r="AH14" s="11">
        <f t="shared" si="25"/>
        <v>0.892741265609028</v>
      </c>
      <c r="AI14" s="11">
        <f t="shared" si="26"/>
        <v>2.5774681228972738E-3</v>
      </c>
      <c r="AJ14" s="11">
        <f t="shared" si="27"/>
        <v>1.1502078943670235E-3</v>
      </c>
      <c r="AK14" s="11">
        <f t="shared" si="28"/>
        <v>3.532913443665462E-2</v>
      </c>
      <c r="AL14" s="11">
        <f t="shared" si="29"/>
        <v>0</v>
      </c>
      <c r="AM14" s="11">
        <f t="shared" si="30"/>
        <v>4.0014480623437114</v>
      </c>
      <c r="AN14" s="11">
        <f t="shared" si="31"/>
        <v>0.92585843638314835</v>
      </c>
      <c r="AO14" s="8">
        <f t="shared" si="2"/>
        <v>0</v>
      </c>
      <c r="AQ14">
        <f t="shared" si="32"/>
        <v>52.323</v>
      </c>
      <c r="AR14">
        <f>D14</f>
        <v>0.21199999999999999</v>
      </c>
      <c r="AS14">
        <f t="shared" si="34"/>
        <v>3.7850000000000001</v>
      </c>
      <c r="AT14">
        <f t="shared" si="35"/>
        <v>0.69899999999999995</v>
      </c>
      <c r="AU14">
        <f t="shared" si="3"/>
        <v>0</v>
      </c>
      <c r="AV14">
        <f t="shared" si="4"/>
        <v>2.3250000000000002</v>
      </c>
      <c r="AW14">
        <f t="shared" si="36"/>
        <v>16.288</v>
      </c>
      <c r="AX14">
        <f t="shared" si="37"/>
        <v>22.725999999999999</v>
      </c>
      <c r="AY14">
        <f t="shared" si="38"/>
        <v>8.3000000000000004E-2</v>
      </c>
      <c r="AZ14">
        <f t="shared" si="39"/>
        <v>3.9E-2</v>
      </c>
      <c r="BA14">
        <f t="shared" si="40"/>
        <v>0.497</v>
      </c>
      <c r="BB14">
        <f t="shared" si="41"/>
        <v>0</v>
      </c>
      <c r="BC14">
        <f t="shared" si="42"/>
        <v>98.977000000000004</v>
      </c>
      <c r="BE14">
        <f t="shared" si="6"/>
        <v>0.87088881491344872</v>
      </c>
      <c r="BF14">
        <f t="shared" si="7"/>
        <v>2.6544461973806123E-3</v>
      </c>
      <c r="BG14">
        <f t="shared" si="8"/>
        <v>7.4244801883091419E-2</v>
      </c>
      <c r="BH14">
        <f t="shared" si="9"/>
        <v>9.1979735508915042E-3</v>
      </c>
      <c r="BI14">
        <f t="shared" si="10"/>
        <v>3.2361783865040926E-2</v>
      </c>
      <c r="BJ14">
        <f t="shared" si="11"/>
        <v>0</v>
      </c>
      <c r="BK14">
        <f t="shared" si="12"/>
        <v>0.40412461170492553</v>
      </c>
      <c r="BL14">
        <f t="shared" si="13"/>
        <v>0.40526129956096396</v>
      </c>
      <c r="BM14">
        <f t="shared" si="14"/>
        <v>1.1700457022670693E-3</v>
      </c>
      <c r="BN14">
        <f t="shared" si="15"/>
        <v>5.2213868003341685E-4</v>
      </c>
      <c r="BO14">
        <f t="shared" si="43"/>
        <v>1.603771606143381E-2</v>
      </c>
      <c r="BP14">
        <f t="shared" si="44"/>
        <v>0</v>
      </c>
      <c r="BQ14">
        <f t="shared" si="45"/>
        <v>1.8164636321194767</v>
      </c>
      <c r="BR14">
        <f t="shared" si="16"/>
        <v>2.2028781592917235</v>
      </c>
    </row>
    <row r="15" spans="1:70">
      <c r="A15" t="s">
        <v>100</v>
      </c>
      <c r="B15">
        <v>566</v>
      </c>
      <c r="C15" s="1">
        <v>52.414999999999999</v>
      </c>
      <c r="D15" s="1">
        <v>0.19700000000000001</v>
      </c>
      <c r="E15" s="1">
        <v>3.702</v>
      </c>
      <c r="F15" s="1">
        <v>0.66500000000000004</v>
      </c>
      <c r="G15" s="1">
        <v>2.335</v>
      </c>
      <c r="H15" s="1">
        <v>16.337</v>
      </c>
      <c r="I15" s="1">
        <v>22.85</v>
      </c>
      <c r="J15" s="1">
        <v>7.3999999999999996E-2</v>
      </c>
      <c r="K15" s="1">
        <v>4.1000000000000002E-2</v>
      </c>
      <c r="L15" s="1">
        <v>0.49099999999999999</v>
      </c>
      <c r="N15">
        <f t="shared" si="17"/>
        <v>99.106999999999999</v>
      </c>
      <c r="P15" s="1">
        <v>49.856999999999999</v>
      </c>
      <c r="Q15" s="1">
        <v>36.436999999999998</v>
      </c>
      <c r="R15" s="1">
        <v>10.932</v>
      </c>
      <c r="S15" s="19">
        <f t="shared" si="46"/>
        <v>2.2360679775041117</v>
      </c>
      <c r="T15" s="19">
        <f>SUM(S$4:S15)</f>
        <v>22.953038922240317</v>
      </c>
      <c r="W15" s="4">
        <v>12</v>
      </c>
      <c r="X15" s="4">
        <v>4</v>
      </c>
      <c r="Y15" s="12">
        <v>0</v>
      </c>
      <c r="AA15" s="11">
        <f t="shared" si="18"/>
        <v>1.9197608827012898</v>
      </c>
      <c r="AB15" s="11">
        <f t="shared" si="19"/>
        <v>5.4278240924866081E-3</v>
      </c>
      <c r="AC15" s="11">
        <f t="shared" si="20"/>
        <v>0.15979311219776865</v>
      </c>
      <c r="AD15" s="11">
        <f t="shared" si="21"/>
        <v>1.9255646214729333E-2</v>
      </c>
      <c r="AE15" s="11">
        <f t="shared" si="22"/>
        <v>0</v>
      </c>
      <c r="AF15" s="11">
        <f t="shared" si="23"/>
        <v>7.1518410348493391E-2</v>
      </c>
      <c r="AG15" s="11">
        <f t="shared" si="24"/>
        <v>0.89195166551346761</v>
      </c>
      <c r="AH15" s="11">
        <f t="shared" si="25"/>
        <v>0.89664350486251765</v>
      </c>
      <c r="AI15" s="11">
        <f t="shared" si="26"/>
        <v>2.2955033195007058E-3</v>
      </c>
      <c r="AJ15" s="11">
        <f t="shared" si="27"/>
        <v>1.20788778299821E-3</v>
      </c>
      <c r="AK15" s="11">
        <f t="shared" si="28"/>
        <v>3.4864953933443667E-2</v>
      </c>
      <c r="AL15" s="11">
        <f t="shared" si="29"/>
        <v>0</v>
      </c>
      <c r="AM15" s="11">
        <f t="shared" si="30"/>
        <v>4.0027193909666963</v>
      </c>
      <c r="AN15" s="11">
        <f t="shared" si="31"/>
        <v>0.92576997237354774</v>
      </c>
      <c r="AO15" s="8">
        <f t="shared" si="2"/>
        <v>0</v>
      </c>
      <c r="AQ15">
        <f t="shared" si="32"/>
        <v>52.414999999999999</v>
      </c>
      <c r="AR15">
        <f t="shared" si="33"/>
        <v>0.19700000000000001</v>
      </c>
      <c r="AS15">
        <f t="shared" si="34"/>
        <v>3.702</v>
      </c>
      <c r="AT15">
        <f t="shared" si="35"/>
        <v>0.66500000000000004</v>
      </c>
      <c r="AU15">
        <f t="shared" si="3"/>
        <v>0</v>
      </c>
      <c r="AV15">
        <f t="shared" si="4"/>
        <v>2.335</v>
      </c>
      <c r="AW15">
        <f t="shared" si="36"/>
        <v>16.337</v>
      </c>
      <c r="AX15">
        <f t="shared" si="37"/>
        <v>22.85</v>
      </c>
      <c r="AY15">
        <f t="shared" si="38"/>
        <v>7.3999999999999996E-2</v>
      </c>
      <c r="AZ15">
        <f t="shared" si="39"/>
        <v>4.1000000000000002E-2</v>
      </c>
      <c r="BA15">
        <f t="shared" si="40"/>
        <v>0.49099999999999999</v>
      </c>
      <c r="BB15">
        <f t="shared" si="41"/>
        <v>0</v>
      </c>
      <c r="BC15">
        <f t="shared" si="42"/>
        <v>99.106999999999999</v>
      </c>
      <c r="BE15">
        <f t="shared" si="6"/>
        <v>0.87242010652463386</v>
      </c>
      <c r="BF15">
        <f t="shared" si="7"/>
        <v>2.466631607943305E-3</v>
      </c>
      <c r="BG15">
        <f t="shared" si="8"/>
        <v>7.2616712436249509E-2</v>
      </c>
      <c r="BH15">
        <f t="shared" si="9"/>
        <v>8.7505756957694577E-3</v>
      </c>
      <c r="BI15">
        <f t="shared" si="10"/>
        <v>3.2500974333277657E-2</v>
      </c>
      <c r="BJ15">
        <f t="shared" si="11"/>
        <v>0</v>
      </c>
      <c r="BK15">
        <f t="shared" si="12"/>
        <v>0.40534035986145434</v>
      </c>
      <c r="BL15">
        <f t="shared" si="13"/>
        <v>0.40747252904021947</v>
      </c>
      <c r="BM15">
        <f t="shared" si="14"/>
        <v>1.0431732767200376E-3</v>
      </c>
      <c r="BN15">
        <f t="shared" si="15"/>
        <v>5.4891502259923311E-4</v>
      </c>
      <c r="BO15">
        <f t="shared" si="43"/>
        <v>1.5844101783026157E-2</v>
      </c>
      <c r="BP15">
        <f t="shared" si="44"/>
        <v>0</v>
      </c>
      <c r="BQ15">
        <f t="shared" si="45"/>
        <v>1.8190040795818931</v>
      </c>
      <c r="BR15">
        <f t="shared" si="16"/>
        <v>2.2005005023885049</v>
      </c>
    </row>
    <row r="16" spans="1:70">
      <c r="A16" t="s">
        <v>101</v>
      </c>
      <c r="B16">
        <v>567</v>
      </c>
      <c r="C16" s="1">
        <v>52.54</v>
      </c>
      <c r="D16" s="1">
        <v>0.182</v>
      </c>
      <c r="E16" s="1">
        <v>3.6179999999999999</v>
      </c>
      <c r="F16" s="1">
        <v>0.63100000000000001</v>
      </c>
      <c r="G16" s="1">
        <v>2.33</v>
      </c>
      <c r="H16" s="1">
        <v>16.460999999999999</v>
      </c>
      <c r="I16" s="1">
        <v>22.88</v>
      </c>
      <c r="J16" s="1">
        <v>6.8000000000000005E-2</v>
      </c>
      <c r="K16" s="1">
        <v>4.1000000000000002E-2</v>
      </c>
      <c r="L16" s="1">
        <v>0.49199999999999999</v>
      </c>
      <c r="N16">
        <f t="shared" si="17"/>
        <v>99.242999999999995</v>
      </c>
      <c r="P16" s="1">
        <v>49.859000000000002</v>
      </c>
      <c r="Q16" s="1">
        <v>36.436</v>
      </c>
      <c r="R16" s="1">
        <v>10.932</v>
      </c>
      <c r="S16" s="19">
        <f t="shared" si="46"/>
        <v>2.2360679775009333</v>
      </c>
      <c r="T16" s="19">
        <f>SUM(S$4:S16)</f>
        <v>25.189106899741251</v>
      </c>
      <c r="W16" s="4">
        <v>12</v>
      </c>
      <c r="X16" s="4">
        <v>4</v>
      </c>
      <c r="Y16" s="12">
        <v>0</v>
      </c>
      <c r="AA16" s="11">
        <f t="shared" si="18"/>
        <v>1.9214384098049921</v>
      </c>
      <c r="AB16" s="11">
        <f t="shared" si="19"/>
        <v>5.0069790906042064E-3</v>
      </c>
      <c r="AC16" s="11">
        <f t="shared" si="20"/>
        <v>0.15593193025896901</v>
      </c>
      <c r="AD16" s="11">
        <f t="shared" si="21"/>
        <v>1.8243605123216856E-2</v>
      </c>
      <c r="AE16" s="11">
        <f t="shared" si="22"/>
        <v>0</v>
      </c>
      <c r="AF16" s="11">
        <f t="shared" si="23"/>
        <v>7.1257690156890291E-2</v>
      </c>
      <c r="AG16" s="11">
        <f t="shared" si="24"/>
        <v>0.89736696603384902</v>
      </c>
      <c r="AH16" s="11">
        <f t="shared" si="25"/>
        <v>0.89646734438006892</v>
      </c>
      <c r="AI16" s="11">
        <f t="shared" si="26"/>
        <v>2.1062017518350342E-3</v>
      </c>
      <c r="AJ16" s="11">
        <f t="shared" si="27"/>
        <v>1.2060670156284698E-3</v>
      </c>
      <c r="AK16" s="11">
        <f t="shared" si="28"/>
        <v>3.4883299594513938E-2</v>
      </c>
      <c r="AL16" s="11">
        <f t="shared" si="29"/>
        <v>0</v>
      </c>
      <c r="AM16" s="11">
        <f t="shared" si="30"/>
        <v>4.0039084932105684</v>
      </c>
      <c r="AN16" s="11">
        <f t="shared" si="31"/>
        <v>0.92643415620130731</v>
      </c>
      <c r="AO16" s="8">
        <f t="shared" si="2"/>
        <v>0</v>
      </c>
      <c r="AQ16">
        <f t="shared" si="32"/>
        <v>52.54</v>
      </c>
      <c r="AR16">
        <f t="shared" si="33"/>
        <v>0.182</v>
      </c>
      <c r="AS16">
        <f t="shared" si="34"/>
        <v>3.6179999999999999</v>
      </c>
      <c r="AT16">
        <f t="shared" si="35"/>
        <v>0.63100000000000001</v>
      </c>
      <c r="AU16">
        <f t="shared" si="3"/>
        <v>0</v>
      </c>
      <c r="AV16">
        <f t="shared" si="4"/>
        <v>2.33</v>
      </c>
      <c r="AW16">
        <f t="shared" si="36"/>
        <v>16.460999999999999</v>
      </c>
      <c r="AX16">
        <f t="shared" si="37"/>
        <v>22.88</v>
      </c>
      <c r="AY16">
        <f t="shared" si="38"/>
        <v>6.8000000000000005E-2</v>
      </c>
      <c r="AZ16">
        <f t="shared" si="39"/>
        <v>4.1000000000000002E-2</v>
      </c>
      <c r="BA16">
        <f t="shared" si="40"/>
        <v>0.49199999999999999</v>
      </c>
      <c r="BB16">
        <f t="shared" si="41"/>
        <v>0</v>
      </c>
      <c r="BC16">
        <f t="shared" si="42"/>
        <v>99.242999999999995</v>
      </c>
      <c r="BE16">
        <f t="shared" si="6"/>
        <v>0.87450066577896135</v>
      </c>
      <c r="BF16">
        <f t="shared" si="7"/>
        <v>2.2788170185059973E-3</v>
      </c>
      <c r="BG16">
        <f t="shared" si="8"/>
        <v>7.0969007453903499E-2</v>
      </c>
      <c r="BH16">
        <f t="shared" si="9"/>
        <v>8.3031778406474112E-3</v>
      </c>
      <c r="BI16">
        <f t="shared" si="10"/>
        <v>3.2431379099159295E-2</v>
      </c>
      <c r="BJ16">
        <f t="shared" si="11"/>
        <v>0</v>
      </c>
      <c r="BK16">
        <f t="shared" si="12"/>
        <v>0.40841694703307824</v>
      </c>
      <c r="BL16">
        <f t="shared" si="13"/>
        <v>0.40800750391423285</v>
      </c>
      <c r="BM16">
        <f t="shared" si="14"/>
        <v>9.5859165968868341E-4</v>
      </c>
      <c r="BN16">
        <f t="shared" si="15"/>
        <v>5.4891502259923311E-4</v>
      </c>
      <c r="BO16">
        <f t="shared" si="43"/>
        <v>1.5876370829427434E-2</v>
      </c>
      <c r="BP16">
        <f t="shared" si="44"/>
        <v>0</v>
      </c>
      <c r="BQ16">
        <f t="shared" si="45"/>
        <v>1.8222913756502037</v>
      </c>
      <c r="BR16">
        <f t="shared" si="16"/>
        <v>2.1971834728032724</v>
      </c>
    </row>
    <row r="17" spans="1:70">
      <c r="A17" t="s">
        <v>102</v>
      </c>
      <c r="B17">
        <v>568</v>
      </c>
      <c r="C17" s="1">
        <v>52.637999999999998</v>
      </c>
      <c r="D17" s="1">
        <v>0.16200000000000001</v>
      </c>
      <c r="E17" s="1">
        <v>3.49</v>
      </c>
      <c r="F17" s="1">
        <v>0.60099999999999998</v>
      </c>
      <c r="G17" s="1">
        <v>2.3180000000000001</v>
      </c>
      <c r="H17" s="1">
        <v>16.535</v>
      </c>
      <c r="I17" s="1">
        <v>22.891999999999999</v>
      </c>
      <c r="J17" s="1">
        <v>6.2E-2</v>
      </c>
      <c r="K17" s="1">
        <v>0.05</v>
      </c>
      <c r="L17" s="1">
        <v>0.47499999999999998</v>
      </c>
      <c r="N17">
        <f t="shared" si="17"/>
        <v>99.222999999999985</v>
      </c>
      <c r="P17" s="1">
        <v>49.86</v>
      </c>
      <c r="Q17" s="1">
        <v>36.433999999999997</v>
      </c>
      <c r="R17" s="1">
        <v>10.932</v>
      </c>
      <c r="S17" s="19">
        <f t="shared" si="46"/>
        <v>2.2360679775009333</v>
      </c>
      <c r="T17" s="19">
        <f>SUM(S$4:S17)</f>
        <v>27.425174877242185</v>
      </c>
      <c r="W17" s="4">
        <v>12</v>
      </c>
      <c r="X17" s="4">
        <v>4</v>
      </c>
      <c r="Y17" s="12">
        <v>0</v>
      </c>
      <c r="AA17" s="11">
        <f t="shared" si="18"/>
        <v>1.9249886932840075</v>
      </c>
      <c r="AB17" s="11">
        <f t="shared" si="19"/>
        <v>4.4566836540821534E-3</v>
      </c>
      <c r="AC17" s="11">
        <f t="shared" si="20"/>
        <v>0.15041263622409046</v>
      </c>
      <c r="AD17" s="11">
        <f t="shared" si="21"/>
        <v>1.7375934863069455E-2</v>
      </c>
      <c r="AE17" s="11">
        <f t="shared" si="22"/>
        <v>0</v>
      </c>
      <c r="AF17" s="11">
        <f t="shared" si="23"/>
        <v>7.0889457798982231E-2</v>
      </c>
      <c r="AG17" s="11">
        <f t="shared" si="24"/>
        <v>0.90138528946175767</v>
      </c>
      <c r="AH17" s="11">
        <f t="shared" si="25"/>
        <v>0.89692183106134726</v>
      </c>
      <c r="AI17" s="11">
        <f t="shared" si="26"/>
        <v>1.9203268314129799E-3</v>
      </c>
      <c r="AJ17" s="11">
        <f t="shared" si="27"/>
        <v>1.4707877074246123E-3</v>
      </c>
      <c r="AK17" s="11">
        <f t="shared" si="28"/>
        <v>3.3677393264310539E-2</v>
      </c>
      <c r="AL17" s="11">
        <f t="shared" si="29"/>
        <v>0</v>
      </c>
      <c r="AM17" s="11">
        <f t="shared" si="30"/>
        <v>4.0034990341504848</v>
      </c>
      <c r="AN17" s="11">
        <f t="shared" si="31"/>
        <v>0.92708906818910575</v>
      </c>
      <c r="AO17" s="8">
        <f t="shared" si="2"/>
        <v>0</v>
      </c>
      <c r="AQ17">
        <f t="shared" si="32"/>
        <v>52.637999999999998</v>
      </c>
      <c r="AR17">
        <f t="shared" si="33"/>
        <v>0.16200000000000001</v>
      </c>
      <c r="AS17">
        <f t="shared" si="34"/>
        <v>3.49</v>
      </c>
      <c r="AT17">
        <f t="shared" si="35"/>
        <v>0.60099999999999998</v>
      </c>
      <c r="AU17">
        <f t="shared" si="3"/>
        <v>0</v>
      </c>
      <c r="AV17">
        <f t="shared" si="4"/>
        <v>2.3179999999999996</v>
      </c>
      <c r="AW17">
        <f t="shared" si="36"/>
        <v>16.535</v>
      </c>
      <c r="AX17">
        <f t="shared" si="37"/>
        <v>22.891999999999999</v>
      </c>
      <c r="AY17">
        <f t="shared" si="38"/>
        <v>6.2E-2</v>
      </c>
      <c r="AZ17">
        <f t="shared" si="39"/>
        <v>0.05</v>
      </c>
      <c r="BA17">
        <f t="shared" si="40"/>
        <v>0.47499999999999998</v>
      </c>
      <c r="BB17">
        <f t="shared" si="41"/>
        <v>0</v>
      </c>
      <c r="BC17">
        <f t="shared" si="42"/>
        <v>99.222999999999985</v>
      </c>
      <c r="BE17">
        <f t="shared" si="6"/>
        <v>0.87613182423435421</v>
      </c>
      <c r="BF17">
        <f t="shared" si="7"/>
        <v>2.0283975659229209E-3</v>
      </c>
      <c r="BG17">
        <f t="shared" si="8"/>
        <v>6.8458218909376228E-2</v>
      </c>
      <c r="BH17">
        <f t="shared" si="9"/>
        <v>7.9084150273044263E-3</v>
      </c>
      <c r="BI17">
        <f t="shared" si="10"/>
        <v>3.2264350537275208E-2</v>
      </c>
      <c r="BJ17">
        <f t="shared" si="11"/>
        <v>0</v>
      </c>
      <c r="BK17">
        <f t="shared" si="12"/>
        <v>0.41025297486130546</v>
      </c>
      <c r="BL17">
        <f t="shared" si="13"/>
        <v>0.40822149386383821</v>
      </c>
      <c r="BM17">
        <f t="shared" si="14"/>
        <v>8.7401004265732888E-4</v>
      </c>
      <c r="BN17">
        <f t="shared" si="15"/>
        <v>6.694085641454062E-4</v>
      </c>
      <c r="BO17">
        <f t="shared" si="43"/>
        <v>1.5327797040605754E-2</v>
      </c>
      <c r="BP17">
        <f t="shared" si="44"/>
        <v>0</v>
      </c>
      <c r="BQ17">
        <f t="shared" si="45"/>
        <v>1.8221368906467852</v>
      </c>
      <c r="BR17">
        <f t="shared" si="16"/>
        <v>2.1971450414625018</v>
      </c>
    </row>
    <row r="18" spans="1:70">
      <c r="A18" t="s">
        <v>103</v>
      </c>
      <c r="B18">
        <v>569</v>
      </c>
      <c r="C18" s="1">
        <v>52.75</v>
      </c>
      <c r="D18" s="1">
        <v>0.152</v>
      </c>
      <c r="E18" s="1">
        <v>3.3580000000000001</v>
      </c>
      <c r="F18" s="1">
        <v>0.55800000000000005</v>
      </c>
      <c r="G18" s="1">
        <v>2.3039999999999998</v>
      </c>
      <c r="H18" s="1">
        <v>16.576000000000001</v>
      </c>
      <c r="I18" s="1">
        <v>22.898</v>
      </c>
      <c r="J18" s="1">
        <v>7.0000000000000007E-2</v>
      </c>
      <c r="K18" s="1">
        <v>4.5999999999999999E-2</v>
      </c>
      <c r="L18" s="1">
        <v>0.46600000000000003</v>
      </c>
      <c r="N18">
        <f t="shared" si="17"/>
        <v>99.177999999999997</v>
      </c>
      <c r="P18" s="1">
        <v>49.860999999999997</v>
      </c>
      <c r="Q18" s="1">
        <v>36.432000000000002</v>
      </c>
      <c r="R18" s="1">
        <v>10.932</v>
      </c>
      <c r="S18" s="19">
        <f t="shared" si="46"/>
        <v>2.2360679774945784</v>
      </c>
      <c r="T18" s="19">
        <f>SUM(S$4:S18)</f>
        <v>29.661242854736763</v>
      </c>
      <c r="W18" s="4">
        <v>12</v>
      </c>
      <c r="X18" s="4">
        <v>4</v>
      </c>
      <c r="Y18" s="12">
        <v>0</v>
      </c>
      <c r="AA18" s="11">
        <f t="shared" si="18"/>
        <v>1.9293751428206813</v>
      </c>
      <c r="AB18" s="11">
        <f t="shared" si="19"/>
        <v>4.1822095859525166E-3</v>
      </c>
      <c r="AC18" s="11">
        <f t="shared" si="20"/>
        <v>0.144745476290815</v>
      </c>
      <c r="AD18" s="11">
        <f t="shared" si="21"/>
        <v>1.6135161570685008E-2</v>
      </c>
      <c r="AE18" s="11">
        <f t="shared" si="22"/>
        <v>0</v>
      </c>
      <c r="AF18" s="11">
        <f t="shared" si="23"/>
        <v>7.0471920907584043E-2</v>
      </c>
      <c r="AG18" s="11">
        <f t="shared" si="24"/>
        <v>0.90375646441157609</v>
      </c>
      <c r="AH18" s="11">
        <f t="shared" si="25"/>
        <v>0.89729205109319443</v>
      </c>
      <c r="AI18" s="11">
        <f t="shared" si="26"/>
        <v>2.1684375159441785E-3</v>
      </c>
      <c r="AJ18" s="11">
        <f t="shared" si="27"/>
        <v>1.353328508695956E-3</v>
      </c>
      <c r="AK18" s="11">
        <f t="shared" si="28"/>
        <v>3.3044271914976109E-2</v>
      </c>
      <c r="AL18" s="11">
        <f t="shared" si="29"/>
        <v>0</v>
      </c>
      <c r="AM18" s="11">
        <f t="shared" si="30"/>
        <v>4.0025244646201044</v>
      </c>
      <c r="AN18" s="11">
        <f t="shared" si="31"/>
        <v>0.92766385996390655</v>
      </c>
      <c r="AO18" s="8">
        <f t="shared" si="2"/>
        <v>0</v>
      </c>
      <c r="AQ18">
        <f t="shared" si="32"/>
        <v>52.75</v>
      </c>
      <c r="AR18">
        <f t="shared" si="33"/>
        <v>0.152</v>
      </c>
      <c r="AS18">
        <f t="shared" si="34"/>
        <v>3.3580000000000001</v>
      </c>
      <c r="AT18">
        <f t="shared" si="35"/>
        <v>0.55800000000000005</v>
      </c>
      <c r="AU18">
        <f t="shared" si="3"/>
        <v>0</v>
      </c>
      <c r="AV18">
        <f t="shared" si="4"/>
        <v>2.3039999999999998</v>
      </c>
      <c r="AW18">
        <f t="shared" si="36"/>
        <v>16.576000000000001</v>
      </c>
      <c r="AX18">
        <f t="shared" si="37"/>
        <v>22.898</v>
      </c>
      <c r="AY18">
        <f t="shared" si="38"/>
        <v>7.0000000000000007E-2</v>
      </c>
      <c r="AZ18">
        <f t="shared" si="39"/>
        <v>4.5999999999999999E-2</v>
      </c>
      <c r="BA18">
        <f t="shared" si="40"/>
        <v>0.46600000000000003</v>
      </c>
      <c r="BB18">
        <f t="shared" si="41"/>
        <v>0</v>
      </c>
      <c r="BC18">
        <f t="shared" si="42"/>
        <v>99.177999999999997</v>
      </c>
      <c r="BE18">
        <f t="shared" si="6"/>
        <v>0.87799600532623168</v>
      </c>
      <c r="BF18">
        <f t="shared" si="7"/>
        <v>1.9031878396313826E-3</v>
      </c>
      <c r="BG18">
        <f t="shared" si="8"/>
        <v>6.5868968222832489E-2</v>
      </c>
      <c r="BH18">
        <f t="shared" si="9"/>
        <v>7.3425883281794859E-3</v>
      </c>
      <c r="BI18">
        <f t="shared" si="10"/>
        <v>3.2069483881743778E-2</v>
      </c>
      <c r="BJ18">
        <f t="shared" si="11"/>
        <v>0</v>
      </c>
      <c r="BK18">
        <f t="shared" si="12"/>
        <v>0.41127023352289083</v>
      </c>
      <c r="BL18">
        <f t="shared" si="13"/>
        <v>0.40832848883864087</v>
      </c>
      <c r="BM18">
        <f t="shared" si="14"/>
        <v>9.8678553203246822E-4</v>
      </c>
      <c r="BN18">
        <f t="shared" si="15"/>
        <v>6.1585587901377367E-4</v>
      </c>
      <c r="BO18">
        <f t="shared" si="43"/>
        <v>1.5037375622994276E-2</v>
      </c>
      <c r="BP18">
        <f t="shared" si="44"/>
        <v>0</v>
      </c>
      <c r="BQ18">
        <f t="shared" si="45"/>
        <v>1.821418972994191</v>
      </c>
      <c r="BR18">
        <f t="shared" si="16"/>
        <v>2.1974759920505504</v>
      </c>
    </row>
    <row r="19" spans="1:70">
      <c r="A19" t="s">
        <v>104</v>
      </c>
      <c r="B19">
        <v>570</v>
      </c>
      <c r="C19" s="1">
        <v>52.767000000000003</v>
      </c>
      <c r="D19" s="1">
        <v>0.125</v>
      </c>
      <c r="E19" s="1">
        <v>3.2130000000000001</v>
      </c>
      <c r="F19" s="1">
        <v>0.504</v>
      </c>
      <c r="G19" s="1">
        <v>2.2959999999999998</v>
      </c>
      <c r="H19" s="1">
        <v>16.609000000000002</v>
      </c>
      <c r="I19" s="1">
        <v>22.885999999999999</v>
      </c>
      <c r="J19" s="1">
        <v>7.5999999999999998E-2</v>
      </c>
      <c r="K19" s="1">
        <v>4.9000000000000002E-2</v>
      </c>
      <c r="L19" s="1">
        <v>0.45700000000000002</v>
      </c>
      <c r="N19">
        <f t="shared" si="17"/>
        <v>98.981999999999999</v>
      </c>
      <c r="P19" s="1">
        <v>49.863</v>
      </c>
      <c r="Q19" s="1">
        <v>36.430999999999997</v>
      </c>
      <c r="R19" s="1">
        <v>10.932</v>
      </c>
      <c r="S19" s="19">
        <f t="shared" si="46"/>
        <v>2.2360679775041117</v>
      </c>
      <c r="T19" s="19">
        <f>SUM(S$4:S19)</f>
        <v>31.897310832240876</v>
      </c>
      <c r="W19" s="4">
        <v>12</v>
      </c>
      <c r="X19" s="4">
        <v>4</v>
      </c>
      <c r="Y19" s="12">
        <v>0</v>
      </c>
      <c r="AA19" s="11">
        <f t="shared" si="18"/>
        <v>1.9335160438608474</v>
      </c>
      <c r="AB19" s="11">
        <f t="shared" si="19"/>
        <v>3.4455882651793384E-3</v>
      </c>
      <c r="AC19" s="11">
        <f t="shared" si="20"/>
        <v>0.13874782851609735</v>
      </c>
      <c r="AD19" s="11">
        <f t="shared" si="21"/>
        <v>1.4600267660025397E-2</v>
      </c>
      <c r="AE19" s="11">
        <f t="shared" si="22"/>
        <v>0</v>
      </c>
      <c r="AF19" s="11">
        <f t="shared" si="23"/>
        <v>7.0355277443363146E-2</v>
      </c>
      <c r="AG19" s="11">
        <f t="shared" si="24"/>
        <v>0.90720685935879508</v>
      </c>
      <c r="AH19" s="11">
        <f t="shared" si="25"/>
        <v>0.89845705752757477</v>
      </c>
      <c r="AI19" s="11">
        <f t="shared" si="26"/>
        <v>2.3585963716062659E-3</v>
      </c>
      <c r="AJ19" s="11">
        <f t="shared" si="27"/>
        <v>1.4442176238624164E-3</v>
      </c>
      <c r="AK19" s="11">
        <f t="shared" si="28"/>
        <v>3.2465166317123678E-2</v>
      </c>
      <c r="AL19" s="11">
        <f t="shared" si="29"/>
        <v>0</v>
      </c>
      <c r="AM19" s="11">
        <f t="shared" si="30"/>
        <v>4.0025969029444752</v>
      </c>
      <c r="AN19" s="11">
        <f t="shared" si="31"/>
        <v>0.92802986654790842</v>
      </c>
      <c r="AO19" s="8">
        <f t="shared" si="2"/>
        <v>0</v>
      </c>
      <c r="AQ19">
        <f t="shared" si="32"/>
        <v>52.767000000000003</v>
      </c>
      <c r="AR19">
        <f t="shared" si="33"/>
        <v>0.125</v>
      </c>
      <c r="AS19">
        <f t="shared" si="34"/>
        <v>3.2130000000000001</v>
      </c>
      <c r="AT19">
        <f t="shared" si="35"/>
        <v>0.504</v>
      </c>
      <c r="AU19">
        <f t="shared" si="3"/>
        <v>0</v>
      </c>
      <c r="AV19">
        <f t="shared" si="4"/>
        <v>2.2959999999999998</v>
      </c>
      <c r="AW19">
        <f t="shared" si="36"/>
        <v>16.609000000000002</v>
      </c>
      <c r="AX19">
        <f t="shared" si="37"/>
        <v>22.885999999999999</v>
      </c>
      <c r="AY19">
        <f t="shared" si="38"/>
        <v>7.5999999999999998E-2</v>
      </c>
      <c r="AZ19">
        <f t="shared" si="39"/>
        <v>4.9000000000000002E-2</v>
      </c>
      <c r="BA19">
        <f t="shared" si="40"/>
        <v>0.45700000000000002</v>
      </c>
      <c r="BB19">
        <f t="shared" si="41"/>
        <v>0</v>
      </c>
      <c r="BC19">
        <f t="shared" si="42"/>
        <v>98.981999999999999</v>
      </c>
      <c r="BE19">
        <f t="shared" si="6"/>
        <v>0.87827896138482031</v>
      </c>
      <c r="BF19">
        <f t="shared" si="7"/>
        <v>1.5651215786442292E-3</v>
      </c>
      <c r="BG19">
        <f t="shared" si="8"/>
        <v>6.3024715574735199E-2</v>
      </c>
      <c r="BH19">
        <f t="shared" si="9"/>
        <v>6.6320152641621156E-3</v>
      </c>
      <c r="BI19">
        <f t="shared" si="10"/>
        <v>3.1958131507154389E-2</v>
      </c>
      <c r="BJ19">
        <f t="shared" si="11"/>
        <v>0</v>
      </c>
      <c r="BK19">
        <f t="shared" si="12"/>
        <v>0.41208900268953269</v>
      </c>
      <c r="BL19">
        <f t="shared" si="13"/>
        <v>0.4081144988890355</v>
      </c>
      <c r="BM19">
        <f t="shared" si="14"/>
        <v>1.0713671490638224E-3</v>
      </c>
      <c r="BN19">
        <f t="shared" si="15"/>
        <v>6.5602039286249806E-4</v>
      </c>
      <c r="BO19">
        <f t="shared" si="43"/>
        <v>1.4746954205382799E-2</v>
      </c>
      <c r="BP19">
        <f t="shared" si="44"/>
        <v>0</v>
      </c>
      <c r="BQ19">
        <f t="shared" si="45"/>
        <v>1.8181367886353936</v>
      </c>
      <c r="BR19">
        <f t="shared" si="16"/>
        <v>2.2014828190945042</v>
      </c>
    </row>
    <row r="20" spans="1:70">
      <c r="A20" t="s">
        <v>105</v>
      </c>
      <c r="B20">
        <v>571</v>
      </c>
      <c r="C20" s="1">
        <v>52.834000000000003</v>
      </c>
      <c r="D20" s="1">
        <v>0.123</v>
      </c>
      <c r="E20" s="1">
        <v>3.1160000000000001</v>
      </c>
      <c r="F20" s="1">
        <v>0.47099999999999997</v>
      </c>
      <c r="G20" s="1">
        <v>2.2989999999999999</v>
      </c>
      <c r="H20" s="1">
        <v>16.652000000000001</v>
      </c>
      <c r="I20" s="1">
        <v>22.885000000000002</v>
      </c>
      <c r="J20" s="1">
        <v>6.9000000000000006E-2</v>
      </c>
      <c r="K20" s="1">
        <v>4.8000000000000001E-2</v>
      </c>
      <c r="L20" s="1">
        <v>0.434</v>
      </c>
      <c r="N20">
        <f t="shared" si="17"/>
        <v>98.931000000000012</v>
      </c>
      <c r="P20" s="1">
        <v>49.863999999999997</v>
      </c>
      <c r="Q20" s="1">
        <v>36.43</v>
      </c>
      <c r="R20" s="1">
        <v>10.932</v>
      </c>
      <c r="S20" s="19">
        <f t="shared" si="46"/>
        <v>1.4142135623697993</v>
      </c>
      <c r="T20" s="19">
        <f>SUM(S$4:S20)</f>
        <v>33.311524394610679</v>
      </c>
      <c r="W20" s="4">
        <v>12</v>
      </c>
      <c r="X20" s="4">
        <v>4</v>
      </c>
      <c r="Y20" s="12">
        <v>0</v>
      </c>
      <c r="AA20" s="11">
        <f t="shared" si="18"/>
        <v>1.9364808911071998</v>
      </c>
      <c r="AB20" s="11">
        <f t="shared" si="19"/>
        <v>3.3913516605326099E-3</v>
      </c>
      <c r="AC20" s="11">
        <f t="shared" si="20"/>
        <v>0.13459448522771941</v>
      </c>
      <c r="AD20" s="11">
        <f t="shared" si="21"/>
        <v>1.3647890698860255E-2</v>
      </c>
      <c r="AE20" s="11">
        <f t="shared" si="22"/>
        <v>0</v>
      </c>
      <c r="AF20" s="11">
        <f t="shared" si="23"/>
        <v>7.0465755893019358E-2</v>
      </c>
      <c r="AG20" s="11">
        <f t="shared" si="24"/>
        <v>0.90979509238013012</v>
      </c>
      <c r="AH20" s="11">
        <f t="shared" si="25"/>
        <v>0.89865437944124194</v>
      </c>
      <c r="AI20" s="11">
        <f t="shared" si="26"/>
        <v>2.1419211144949176E-3</v>
      </c>
      <c r="AJ20" s="11">
        <f t="shared" si="27"/>
        <v>1.4151163384806473E-3</v>
      </c>
      <c r="AK20" s="11">
        <f t="shared" si="28"/>
        <v>3.0839370814597391E-2</v>
      </c>
      <c r="AL20" s="11">
        <f t="shared" si="29"/>
        <v>0</v>
      </c>
      <c r="AM20" s="11">
        <f t="shared" si="30"/>
        <v>4.001426254676276</v>
      </c>
      <c r="AN20" s="11">
        <f t="shared" si="31"/>
        <v>0.92811530112912954</v>
      </c>
      <c r="AO20" s="8">
        <f t="shared" si="2"/>
        <v>0</v>
      </c>
      <c r="AQ20">
        <f t="shared" si="32"/>
        <v>52.834000000000003</v>
      </c>
      <c r="AR20">
        <f t="shared" si="33"/>
        <v>0.123</v>
      </c>
      <c r="AS20">
        <f t="shared" si="34"/>
        <v>3.1160000000000001</v>
      </c>
      <c r="AT20">
        <f t="shared" si="35"/>
        <v>0.47099999999999997</v>
      </c>
      <c r="AU20">
        <f t="shared" si="3"/>
        <v>0</v>
      </c>
      <c r="AV20">
        <f t="shared" si="4"/>
        <v>2.2990000000000004</v>
      </c>
      <c r="AW20">
        <f t="shared" si="36"/>
        <v>16.652000000000001</v>
      </c>
      <c r="AX20">
        <f t="shared" si="37"/>
        <v>22.885000000000002</v>
      </c>
      <c r="AY20">
        <f t="shared" si="38"/>
        <v>6.9000000000000006E-2</v>
      </c>
      <c r="AZ20">
        <f t="shared" si="39"/>
        <v>4.8000000000000001E-2</v>
      </c>
      <c r="BA20">
        <f t="shared" si="40"/>
        <v>0.434</v>
      </c>
      <c r="BB20">
        <f t="shared" si="41"/>
        <v>0</v>
      </c>
      <c r="BC20">
        <f t="shared" si="42"/>
        <v>98.931000000000012</v>
      </c>
      <c r="BE20">
        <f t="shared" si="6"/>
        <v>0.87939414114513992</v>
      </c>
      <c r="BF20">
        <f t="shared" si="7"/>
        <v>1.5400796333859214E-3</v>
      </c>
      <c r="BG20">
        <f t="shared" si="8"/>
        <v>6.1122008630835625E-2</v>
      </c>
      <c r="BH20">
        <f t="shared" si="9"/>
        <v>6.1977761694848336E-3</v>
      </c>
      <c r="BI20">
        <f t="shared" si="10"/>
        <v>3.1999888647625416E-2</v>
      </c>
      <c r="BJ20">
        <f t="shared" si="11"/>
        <v>0</v>
      </c>
      <c r="BK20">
        <f t="shared" si="12"/>
        <v>0.4131558837248539</v>
      </c>
      <c r="BL20">
        <f t="shared" si="13"/>
        <v>0.40809666639323511</v>
      </c>
      <c r="BM20">
        <f t="shared" si="14"/>
        <v>9.7268859586057581E-4</v>
      </c>
      <c r="BN20">
        <f t="shared" si="15"/>
        <v>6.4263222157958993E-4</v>
      </c>
      <c r="BO20">
        <f t="shared" si="43"/>
        <v>1.4004766138153468E-2</v>
      </c>
      <c r="BP20">
        <f t="shared" si="44"/>
        <v>0</v>
      </c>
      <c r="BQ20">
        <f t="shared" si="45"/>
        <v>1.8171265313001541</v>
      </c>
      <c r="BR20">
        <f t="shared" si="16"/>
        <v>2.2020625343097353</v>
      </c>
    </row>
    <row r="21" spans="1:70">
      <c r="A21" t="s">
        <v>106</v>
      </c>
      <c r="B21">
        <v>572</v>
      </c>
      <c r="C21" s="1">
        <v>52.905999999999999</v>
      </c>
      <c r="D21" s="1">
        <v>0.106</v>
      </c>
      <c r="E21" s="1">
        <v>2.9980000000000002</v>
      </c>
      <c r="F21" s="1">
        <v>0.41699999999999998</v>
      </c>
      <c r="G21" s="1">
        <v>2.3039999999999998</v>
      </c>
      <c r="H21" s="1">
        <v>16.844000000000001</v>
      </c>
      <c r="I21" s="1">
        <v>22.808</v>
      </c>
      <c r="J21" s="1">
        <v>6.8000000000000005E-2</v>
      </c>
      <c r="K21" s="1">
        <v>0.05</v>
      </c>
      <c r="L21" s="1">
        <v>0.42199999999999999</v>
      </c>
      <c r="N21">
        <f t="shared" si="17"/>
        <v>98.923000000000002</v>
      </c>
      <c r="P21" s="1">
        <v>49.866</v>
      </c>
      <c r="Q21" s="1">
        <v>36.429000000000002</v>
      </c>
      <c r="R21" s="1">
        <v>10.932</v>
      </c>
      <c r="S21" s="19">
        <f t="shared" si="46"/>
        <v>2.2360679775009333</v>
      </c>
      <c r="T21" s="19">
        <f>SUM(S$4:S21)</f>
        <v>35.547592372111609</v>
      </c>
      <c r="W21" s="4">
        <v>12</v>
      </c>
      <c r="X21" s="4">
        <v>4</v>
      </c>
      <c r="Y21" s="12">
        <v>0</v>
      </c>
      <c r="AA21" s="11">
        <f t="shared" si="18"/>
        <v>1.9386128475941646</v>
      </c>
      <c r="AB21" s="11">
        <f t="shared" si="19"/>
        <v>2.9218641134227783E-3</v>
      </c>
      <c r="AC21" s="11">
        <f t="shared" si="20"/>
        <v>0.12946365993495521</v>
      </c>
      <c r="AD21" s="11">
        <f t="shared" si="21"/>
        <v>1.2080005127057022E-2</v>
      </c>
      <c r="AE21" s="11">
        <f t="shared" si="22"/>
        <v>0</v>
      </c>
      <c r="AF21" s="11">
        <f t="shared" si="23"/>
        <v>7.0600544989401146E-2</v>
      </c>
      <c r="AG21" s="11">
        <f t="shared" si="24"/>
        <v>0.92004454645349654</v>
      </c>
      <c r="AH21" s="11">
        <f t="shared" si="25"/>
        <v>0.89539655204960322</v>
      </c>
      <c r="AI21" s="11">
        <f t="shared" si="26"/>
        <v>2.1103268716726122E-3</v>
      </c>
      <c r="AJ21" s="11">
        <f t="shared" si="27"/>
        <v>1.4736941081905674E-3</v>
      </c>
      <c r="AK21" s="11">
        <f t="shared" si="28"/>
        <v>2.9978829038886594E-2</v>
      </c>
      <c r="AL21" s="11">
        <f t="shared" si="29"/>
        <v>0</v>
      </c>
      <c r="AM21" s="11">
        <f t="shared" si="30"/>
        <v>4.0026828702808501</v>
      </c>
      <c r="AN21" s="11">
        <f t="shared" si="31"/>
        <v>0.92873275646420472</v>
      </c>
      <c r="AO21" s="8">
        <f t="shared" si="2"/>
        <v>0</v>
      </c>
      <c r="AQ21">
        <f t="shared" si="32"/>
        <v>52.905999999999999</v>
      </c>
      <c r="AR21">
        <f t="shared" si="33"/>
        <v>0.106</v>
      </c>
      <c r="AS21">
        <f t="shared" si="34"/>
        <v>2.9980000000000002</v>
      </c>
      <c r="AT21">
        <f t="shared" si="35"/>
        <v>0.41699999999999998</v>
      </c>
      <c r="AU21">
        <f t="shared" si="3"/>
        <v>0</v>
      </c>
      <c r="AV21">
        <f t="shared" si="4"/>
        <v>2.3039999999999998</v>
      </c>
      <c r="AW21">
        <f t="shared" si="36"/>
        <v>16.844000000000001</v>
      </c>
      <c r="AX21">
        <f t="shared" si="37"/>
        <v>22.808</v>
      </c>
      <c r="AY21">
        <f t="shared" si="38"/>
        <v>6.8000000000000005E-2</v>
      </c>
      <c r="AZ21">
        <f t="shared" si="39"/>
        <v>0.05</v>
      </c>
      <c r="BA21">
        <f t="shared" si="40"/>
        <v>0.42199999999999999</v>
      </c>
      <c r="BB21">
        <f t="shared" si="41"/>
        <v>0</v>
      </c>
      <c r="BC21">
        <f t="shared" si="42"/>
        <v>98.923000000000002</v>
      </c>
      <c r="BE21">
        <f t="shared" si="6"/>
        <v>0.88059254327563252</v>
      </c>
      <c r="BF21">
        <f t="shared" si="7"/>
        <v>1.3272230986903061E-3</v>
      </c>
      <c r="BG21">
        <f t="shared" si="8"/>
        <v>5.8807375441349556E-2</v>
      </c>
      <c r="BH21">
        <f t="shared" si="9"/>
        <v>5.4872031054674641E-3</v>
      </c>
      <c r="BI21">
        <f t="shared" si="10"/>
        <v>3.2069483881743778E-2</v>
      </c>
      <c r="BJ21">
        <f t="shared" si="11"/>
        <v>0</v>
      </c>
      <c r="BK21">
        <f t="shared" si="12"/>
        <v>0.41791963160349738</v>
      </c>
      <c r="BL21">
        <f t="shared" si="13"/>
        <v>0.40672356421660066</v>
      </c>
      <c r="BM21">
        <f t="shared" si="14"/>
        <v>9.5859165968868341E-4</v>
      </c>
      <c r="BN21">
        <f t="shared" si="15"/>
        <v>6.694085641454062E-4</v>
      </c>
      <c r="BO21">
        <f t="shared" si="43"/>
        <v>1.3617537581338164E-2</v>
      </c>
      <c r="BP21">
        <f t="shared" si="44"/>
        <v>0</v>
      </c>
      <c r="BQ21">
        <f t="shared" si="45"/>
        <v>1.8181725624281537</v>
      </c>
      <c r="BR21">
        <f t="shared" si="16"/>
        <v>2.2014867856851286</v>
      </c>
    </row>
    <row r="22" spans="1:70">
      <c r="A22" t="s">
        <v>107</v>
      </c>
      <c r="B22">
        <v>573</v>
      </c>
      <c r="C22" s="1">
        <v>52.896999999999998</v>
      </c>
      <c r="D22" s="1">
        <v>9.7000000000000003E-2</v>
      </c>
      <c r="E22" s="1">
        <v>2.8410000000000002</v>
      </c>
      <c r="F22" s="1">
        <v>0.35299999999999998</v>
      </c>
      <c r="G22" s="1">
        <v>2.2959999999999998</v>
      </c>
      <c r="H22" s="1">
        <v>16.867999999999999</v>
      </c>
      <c r="I22" s="1">
        <v>22.725999999999999</v>
      </c>
      <c r="J22" s="1">
        <v>8.1000000000000003E-2</v>
      </c>
      <c r="K22" s="1">
        <v>5.2999999999999999E-2</v>
      </c>
      <c r="L22" s="1">
        <v>0.432</v>
      </c>
      <c r="N22">
        <f t="shared" si="17"/>
        <v>98.644000000000005</v>
      </c>
      <c r="P22" s="1">
        <v>49.866999999999997</v>
      </c>
      <c r="Q22" s="1">
        <v>36.427</v>
      </c>
      <c r="R22" s="1">
        <v>10.932</v>
      </c>
      <c r="S22" s="19">
        <f t="shared" si="46"/>
        <v>2.2360679775009333</v>
      </c>
      <c r="T22" s="19">
        <f>SUM(S$4:S22)</f>
        <v>37.783660349612539</v>
      </c>
      <c r="W22" s="4">
        <v>12</v>
      </c>
      <c r="X22" s="4">
        <v>4</v>
      </c>
      <c r="Y22" s="12">
        <v>0</v>
      </c>
      <c r="AA22" s="11">
        <f t="shared" si="18"/>
        <v>1.943274927185862</v>
      </c>
      <c r="AB22" s="11">
        <f t="shared" si="19"/>
        <v>2.6806673797229279E-3</v>
      </c>
      <c r="AC22" s="11">
        <f t="shared" si="20"/>
        <v>0.12299983581108638</v>
      </c>
      <c r="AD22" s="11">
        <f t="shared" si="21"/>
        <v>1.0252335629104711E-2</v>
      </c>
      <c r="AE22" s="11">
        <f t="shared" si="22"/>
        <v>0</v>
      </c>
      <c r="AF22" s="11">
        <f t="shared" si="23"/>
        <v>7.0536597831784481E-2</v>
      </c>
      <c r="AG22" s="11">
        <f t="shared" si="24"/>
        <v>0.92372832544514361</v>
      </c>
      <c r="AH22" s="11">
        <f t="shared" si="25"/>
        <v>0.89447511340012564</v>
      </c>
      <c r="AI22" s="11">
        <f t="shared" si="26"/>
        <v>2.5202456937369784E-3</v>
      </c>
      <c r="AJ22" s="11">
        <f t="shared" si="27"/>
        <v>1.566138834603915E-3</v>
      </c>
      <c r="AK22" s="11">
        <f t="shared" si="28"/>
        <v>3.0768265006299023E-2</v>
      </c>
      <c r="AL22" s="11">
        <f t="shared" si="29"/>
        <v>0</v>
      </c>
      <c r="AM22" s="11">
        <f t="shared" si="30"/>
        <v>4.0028024522174697</v>
      </c>
      <c r="AN22" s="11">
        <f t="shared" si="31"/>
        <v>0.92905653595893956</v>
      </c>
      <c r="AO22" s="8">
        <f t="shared" si="2"/>
        <v>0</v>
      </c>
      <c r="AQ22">
        <f t="shared" si="32"/>
        <v>52.896999999999998</v>
      </c>
      <c r="AR22">
        <f t="shared" si="33"/>
        <v>9.7000000000000003E-2</v>
      </c>
      <c r="AS22">
        <f t="shared" si="34"/>
        <v>2.8410000000000002</v>
      </c>
      <c r="AT22">
        <f t="shared" si="35"/>
        <v>0.35299999999999998</v>
      </c>
      <c r="AU22">
        <f t="shared" si="3"/>
        <v>0</v>
      </c>
      <c r="AV22">
        <f t="shared" si="4"/>
        <v>2.2959999999999998</v>
      </c>
      <c r="AW22">
        <f t="shared" si="36"/>
        <v>16.867999999999999</v>
      </c>
      <c r="AX22">
        <f t="shared" si="37"/>
        <v>22.725999999999999</v>
      </c>
      <c r="AY22">
        <f t="shared" si="38"/>
        <v>8.1000000000000003E-2</v>
      </c>
      <c r="AZ22">
        <f t="shared" si="39"/>
        <v>5.2999999999999999E-2</v>
      </c>
      <c r="BA22">
        <f t="shared" si="40"/>
        <v>0.432</v>
      </c>
      <c r="BB22">
        <f t="shared" si="41"/>
        <v>0</v>
      </c>
      <c r="BC22">
        <f t="shared" si="42"/>
        <v>98.644000000000005</v>
      </c>
      <c r="BE22">
        <f t="shared" si="6"/>
        <v>0.88044274300932091</v>
      </c>
      <c r="BF22">
        <f t="shared" si="7"/>
        <v>1.2145343450279218E-3</v>
      </c>
      <c r="BG22">
        <f t="shared" si="8"/>
        <v>5.5727736367202831E-2</v>
      </c>
      <c r="BH22">
        <f t="shared" si="9"/>
        <v>4.6450424370024336E-3</v>
      </c>
      <c r="BI22">
        <f t="shared" si="10"/>
        <v>3.1958131507154389E-2</v>
      </c>
      <c r="BJ22">
        <f t="shared" si="11"/>
        <v>0</v>
      </c>
      <c r="BK22">
        <f t="shared" si="12"/>
        <v>0.41851510008832776</v>
      </c>
      <c r="BL22">
        <f t="shared" si="13"/>
        <v>0.40526129956096396</v>
      </c>
      <c r="BM22">
        <f t="shared" si="14"/>
        <v>1.1418518299232845E-3</v>
      </c>
      <c r="BN22">
        <f t="shared" si="15"/>
        <v>7.0957307799413059E-4</v>
      </c>
      <c r="BO22">
        <f t="shared" si="43"/>
        <v>1.3940228045350916E-2</v>
      </c>
      <c r="BP22">
        <f t="shared" si="44"/>
        <v>0</v>
      </c>
      <c r="BQ22">
        <f t="shared" si="45"/>
        <v>1.8135562402682688</v>
      </c>
      <c r="BR22">
        <f t="shared" si="16"/>
        <v>2.2071565046283643</v>
      </c>
    </row>
    <row r="23" spans="1:70" s="2" customFormat="1">
      <c r="A23" s="2" t="s">
        <v>108</v>
      </c>
      <c r="B23" s="2">
        <v>574</v>
      </c>
      <c r="C23" s="3">
        <v>54.436999999999998</v>
      </c>
      <c r="D23" s="3">
        <v>8.8999999999999996E-2</v>
      </c>
      <c r="E23" s="3">
        <v>2.6619999999999999</v>
      </c>
      <c r="F23" s="3">
        <v>0.318</v>
      </c>
      <c r="G23" s="3">
        <v>2.403</v>
      </c>
      <c r="H23" s="3">
        <v>17.736999999999998</v>
      </c>
      <c r="I23" s="3">
        <v>22.173999999999999</v>
      </c>
      <c r="J23" s="3">
        <v>7.8E-2</v>
      </c>
      <c r="K23" s="3">
        <v>5.7000000000000002E-2</v>
      </c>
      <c r="L23" s="3">
        <v>0.45200000000000001</v>
      </c>
      <c r="M23" s="3"/>
      <c r="N23" s="2">
        <f t="shared" si="17"/>
        <v>100.407</v>
      </c>
      <c r="P23" s="3">
        <v>49.868000000000002</v>
      </c>
      <c r="Q23" s="3">
        <v>36.424999999999997</v>
      </c>
      <c r="R23" s="3">
        <v>10.932</v>
      </c>
      <c r="S23" s="20">
        <f t="shared" si="46"/>
        <v>2.2360679775041117</v>
      </c>
      <c r="T23" s="20">
        <f>SUM(S$4:S23)</f>
        <v>40.019728327116653</v>
      </c>
      <c r="V23" s="3"/>
      <c r="W23" s="21">
        <v>12</v>
      </c>
      <c r="X23" s="21">
        <v>4</v>
      </c>
      <c r="Y23" s="22">
        <v>0</v>
      </c>
      <c r="AA23" s="23">
        <f t="shared" si="18"/>
        <v>1.9576160145786679</v>
      </c>
      <c r="AB23" s="23">
        <f t="shared" si="19"/>
        <v>2.4076387393457323E-3</v>
      </c>
      <c r="AC23" s="23">
        <f t="shared" si="20"/>
        <v>0.1128162006540641</v>
      </c>
      <c r="AD23" s="23">
        <f t="shared" si="21"/>
        <v>9.0407685347416323E-3</v>
      </c>
      <c r="AE23" s="23">
        <f t="shared" si="22"/>
        <v>0</v>
      </c>
      <c r="AF23" s="23">
        <f t="shared" si="23"/>
        <v>7.2264751962972967E-2</v>
      </c>
      <c r="AG23" s="23">
        <f t="shared" si="24"/>
        <v>0.95080390223298739</v>
      </c>
      <c r="AH23" s="23">
        <f t="shared" si="25"/>
        <v>0.854317737525086</v>
      </c>
      <c r="AI23" s="23">
        <f t="shared" si="26"/>
        <v>2.3756507032349633E-3</v>
      </c>
      <c r="AJ23" s="23">
        <f t="shared" si="27"/>
        <v>1.6487672994315681E-3</v>
      </c>
      <c r="AK23" s="23">
        <f t="shared" si="28"/>
        <v>3.1512859714101324E-2</v>
      </c>
      <c r="AL23" s="23">
        <f t="shared" si="29"/>
        <v>0</v>
      </c>
      <c r="AM23" s="23">
        <f t="shared" si="30"/>
        <v>3.9948042919446336</v>
      </c>
      <c r="AN23" s="23">
        <f t="shared" si="31"/>
        <v>0.92936470913599967</v>
      </c>
      <c r="AO23" s="24">
        <f t="shared" si="2"/>
        <v>0</v>
      </c>
      <c r="AQ23" s="2">
        <f t="shared" si="32"/>
        <v>54.436999999999998</v>
      </c>
      <c r="AR23" s="2">
        <f t="shared" si="33"/>
        <v>8.8999999999999996E-2</v>
      </c>
      <c r="AS23" s="2">
        <f t="shared" si="34"/>
        <v>2.6619999999999999</v>
      </c>
      <c r="AT23" s="2">
        <f t="shared" si="35"/>
        <v>0.318</v>
      </c>
      <c r="AU23" s="2">
        <f t="shared" si="3"/>
        <v>0</v>
      </c>
      <c r="AV23" s="2">
        <f t="shared" si="4"/>
        <v>2.403</v>
      </c>
      <c r="AW23" s="2">
        <f t="shared" si="36"/>
        <v>17.736999999999998</v>
      </c>
      <c r="AX23" s="2">
        <f t="shared" si="37"/>
        <v>22.173999999999999</v>
      </c>
      <c r="AY23" s="2">
        <f t="shared" si="38"/>
        <v>7.8E-2</v>
      </c>
      <c r="AZ23" s="2">
        <f t="shared" si="39"/>
        <v>5.7000000000000002E-2</v>
      </c>
      <c r="BA23" s="2">
        <f t="shared" si="40"/>
        <v>0.45200000000000001</v>
      </c>
      <c r="BB23" s="2">
        <f t="shared" si="41"/>
        <v>0</v>
      </c>
      <c r="BC23" s="2">
        <f t="shared" si="42"/>
        <v>100.407</v>
      </c>
      <c r="BE23" s="2">
        <f t="shared" si="6"/>
        <v>0.90607523302263648</v>
      </c>
      <c r="BF23" s="2">
        <f t="shared" si="7"/>
        <v>1.1143665639946911E-3</v>
      </c>
      <c r="BG23" s="2">
        <f t="shared" si="8"/>
        <v>5.2216555511965482E-2</v>
      </c>
      <c r="BH23" s="2">
        <f t="shared" si="9"/>
        <v>4.1844858214356209E-3</v>
      </c>
      <c r="BI23" s="2">
        <f t="shared" si="10"/>
        <v>3.3447469517287456E-2</v>
      </c>
      <c r="BJ23" s="2">
        <f t="shared" si="11"/>
        <v>0</v>
      </c>
      <c r="BK23" s="2">
        <f t="shared" si="12"/>
        <v>0.44007602147656327</v>
      </c>
      <c r="BL23" s="2">
        <f t="shared" si="13"/>
        <v>0.39541776187911709</v>
      </c>
      <c r="BM23" s="2">
        <f t="shared" si="14"/>
        <v>1.0995610214076072E-3</v>
      </c>
      <c r="BN23" s="2">
        <f t="shared" si="15"/>
        <v>7.6312576312576313E-4</v>
      </c>
      <c r="BO23" s="2">
        <f t="shared" si="43"/>
        <v>1.4585608973376423E-2</v>
      </c>
      <c r="BP23" s="2">
        <f t="shared" si="44"/>
        <v>0</v>
      </c>
      <c r="BQ23" s="2">
        <f t="shared" si="45"/>
        <v>1.8489801895509097</v>
      </c>
      <c r="BR23" s="2">
        <f t="shared" si="16"/>
        <v>2.1605446691751267</v>
      </c>
    </row>
    <row r="24" spans="1:70">
      <c r="A24" t="s">
        <v>109</v>
      </c>
      <c r="B24">
        <v>575</v>
      </c>
      <c r="C24" s="1">
        <v>38.807000000000002</v>
      </c>
      <c r="D24" s="1">
        <v>9.6000000000000002E-2</v>
      </c>
      <c r="E24" s="1">
        <v>1.2549999999999999</v>
      </c>
      <c r="F24" s="1">
        <v>0.14599999999999999</v>
      </c>
      <c r="G24" s="1">
        <v>3.5110000000000001</v>
      </c>
      <c r="H24" s="1">
        <v>9.3369999999999997</v>
      </c>
      <c r="I24" s="1">
        <v>11.131</v>
      </c>
      <c r="J24" s="1">
        <v>6.3E-2</v>
      </c>
      <c r="K24" s="1">
        <v>8.3000000000000004E-2</v>
      </c>
      <c r="L24" s="1">
        <v>0.247</v>
      </c>
      <c r="N24">
        <f t="shared" si="17"/>
        <v>64.676000000000002</v>
      </c>
      <c r="P24" s="1">
        <v>49.87</v>
      </c>
      <c r="Q24" s="1">
        <v>36.423999999999999</v>
      </c>
      <c r="R24" s="1">
        <v>10.932</v>
      </c>
      <c r="S24" s="19">
        <f t="shared" si="46"/>
        <v>2.2360679774945784</v>
      </c>
      <c r="T24" s="19">
        <f>SUM(S$4:S24)</f>
        <v>42.255796304611231</v>
      </c>
      <c r="W24" s="4">
        <v>8</v>
      </c>
      <c r="X24" s="4">
        <v>3</v>
      </c>
      <c r="Y24" s="12">
        <v>0</v>
      </c>
      <c r="AA24" s="11">
        <f t="shared" si="18"/>
        <v>1.4203378112294889</v>
      </c>
      <c r="AB24" s="11">
        <f t="shared" si="19"/>
        <v>2.6431438593212632E-3</v>
      </c>
      <c r="AC24" s="11">
        <f t="shared" si="20"/>
        <v>5.413216497748969E-2</v>
      </c>
      <c r="AD24" s="11">
        <f t="shared" si="21"/>
        <v>4.2245391432562153E-3</v>
      </c>
      <c r="AE24" s="11">
        <f t="shared" si="22"/>
        <v>0</v>
      </c>
      <c r="AF24" s="11">
        <f t="shared" si="23"/>
        <v>0.10746123498223091</v>
      </c>
      <c r="AG24" s="11">
        <f t="shared" si="24"/>
        <v>0.50940875008215336</v>
      </c>
      <c r="AH24" s="11">
        <f t="shared" si="25"/>
        <v>0.43647343375191633</v>
      </c>
      <c r="AI24" s="11">
        <f t="shared" si="26"/>
        <v>1.9528855180939427E-3</v>
      </c>
      <c r="AJ24" s="11">
        <f t="shared" si="27"/>
        <v>2.4434916222248852E-3</v>
      </c>
      <c r="AK24" s="11">
        <f t="shared" si="28"/>
        <v>1.7526475369283048E-2</v>
      </c>
      <c r="AL24" s="11">
        <f t="shared" si="29"/>
        <v>0</v>
      </c>
      <c r="AM24" s="11">
        <f t="shared" si="30"/>
        <v>2.5566039305354589</v>
      </c>
      <c r="AN24" s="11">
        <f t="shared" si="31"/>
        <v>0.82579597389389126</v>
      </c>
      <c r="AO24" s="8">
        <f t="shared" si="2"/>
        <v>0</v>
      </c>
      <c r="AQ24">
        <f t="shared" si="32"/>
        <v>38.807000000000002</v>
      </c>
      <c r="AR24">
        <f t="shared" si="33"/>
        <v>9.6000000000000002E-2</v>
      </c>
      <c r="AS24">
        <f t="shared" si="34"/>
        <v>1.2549999999999999</v>
      </c>
      <c r="AT24">
        <f t="shared" si="35"/>
        <v>0.14599999999999999</v>
      </c>
      <c r="AU24">
        <f t="shared" si="3"/>
        <v>0</v>
      </c>
      <c r="AV24">
        <f t="shared" si="4"/>
        <v>3.5110000000000001</v>
      </c>
      <c r="AW24">
        <f t="shared" si="36"/>
        <v>9.3369999999999997</v>
      </c>
      <c r="AX24">
        <f t="shared" si="37"/>
        <v>11.131</v>
      </c>
      <c r="AY24">
        <f t="shared" si="38"/>
        <v>6.3E-2</v>
      </c>
      <c r="AZ24">
        <f t="shared" si="39"/>
        <v>8.3000000000000004E-2</v>
      </c>
      <c r="BA24">
        <f t="shared" si="40"/>
        <v>0.247</v>
      </c>
      <c r="BB24">
        <f t="shared" si="41"/>
        <v>0</v>
      </c>
      <c r="BC24">
        <f t="shared" si="42"/>
        <v>64.676000000000002</v>
      </c>
      <c r="BE24">
        <f t="shared" si="6"/>
        <v>0.64592210386151805</v>
      </c>
      <c r="BF24">
        <f t="shared" si="7"/>
        <v>1.2020133723987679E-3</v>
      </c>
      <c r="BG24">
        <f t="shared" si="8"/>
        <v>2.4617497057669673E-2</v>
      </c>
      <c r="BH24">
        <f t="shared" si="9"/>
        <v>1.9211790249358508E-3</v>
      </c>
      <c r="BI24">
        <f t="shared" si="10"/>
        <v>4.8869773397917718E-2</v>
      </c>
      <c r="BJ24">
        <f t="shared" si="11"/>
        <v>0</v>
      </c>
      <c r="BK24">
        <f t="shared" si="12"/>
        <v>0.23166205178590921</v>
      </c>
      <c r="BL24">
        <f t="shared" si="13"/>
        <v>0.19849351075477822</v>
      </c>
      <c r="BM24">
        <f t="shared" si="14"/>
        <v>8.8810697882922129E-4</v>
      </c>
      <c r="BN24">
        <f t="shared" si="15"/>
        <v>1.1112182164813742E-3</v>
      </c>
      <c r="BO24">
        <f t="shared" si="43"/>
        <v>7.9704544611149918E-3</v>
      </c>
      <c r="BP24">
        <f t="shared" si="44"/>
        <v>0</v>
      </c>
      <c r="BQ24">
        <f t="shared" si="45"/>
        <v>1.1626579089115532</v>
      </c>
      <c r="BR24">
        <f t="shared" si="16"/>
        <v>2.1989304944640833</v>
      </c>
    </row>
    <row r="25" spans="1:70">
      <c r="A25" t="s">
        <v>110</v>
      </c>
      <c r="B25">
        <v>576</v>
      </c>
      <c r="C25" s="1">
        <v>15.885</v>
      </c>
      <c r="D25" s="1">
        <v>5.6000000000000001E-2</v>
      </c>
      <c r="E25" s="1">
        <v>0.21199999999999999</v>
      </c>
      <c r="F25" s="1">
        <v>5.2999999999999999E-2</v>
      </c>
      <c r="G25" s="1">
        <v>4.7919999999999998</v>
      </c>
      <c r="H25" s="1">
        <v>1.61</v>
      </c>
      <c r="I25" s="1">
        <v>3.456</v>
      </c>
      <c r="J25" s="1">
        <v>5.8999999999999997E-2</v>
      </c>
      <c r="K25" s="1">
        <v>0.11899999999999999</v>
      </c>
      <c r="L25" s="1">
        <v>9.5000000000000001E-2</v>
      </c>
      <c r="N25">
        <f t="shared" si="17"/>
        <v>26.336999999999996</v>
      </c>
      <c r="P25" s="1">
        <v>49.871000000000002</v>
      </c>
      <c r="Q25" s="1">
        <v>36.423000000000002</v>
      </c>
      <c r="R25" s="1">
        <v>10.932</v>
      </c>
      <c r="S25" s="19">
        <f t="shared" si="46"/>
        <v>1.4142135623748235</v>
      </c>
      <c r="T25" s="19">
        <f>SUM(S$4:S25)</f>
        <v>43.670009866986057</v>
      </c>
      <c r="W25" s="4">
        <v>8</v>
      </c>
      <c r="X25" s="4">
        <v>3</v>
      </c>
      <c r="Y25" s="12">
        <v>0</v>
      </c>
      <c r="AA25" s="11">
        <f t="shared" si="18"/>
        <v>1.4901634098486143</v>
      </c>
      <c r="AB25" s="11">
        <f t="shared" si="19"/>
        <v>3.9518703973690601E-3</v>
      </c>
      <c r="AC25" s="11">
        <f t="shared" si="20"/>
        <v>2.343757257927857E-2</v>
      </c>
      <c r="AD25" s="11">
        <f t="shared" si="21"/>
        <v>3.9306778409488171E-3</v>
      </c>
      <c r="AE25" s="11">
        <f t="shared" si="22"/>
        <v>0</v>
      </c>
      <c r="AF25" s="11">
        <f t="shared" si="23"/>
        <v>0.37592646888220144</v>
      </c>
      <c r="AG25" s="11">
        <f t="shared" si="24"/>
        <v>0.22513862836918488</v>
      </c>
      <c r="AH25" s="11">
        <f t="shared" si="25"/>
        <v>0.3473461299140928</v>
      </c>
      <c r="AI25" s="11">
        <f t="shared" si="26"/>
        <v>4.6876302174825883E-3</v>
      </c>
      <c r="AJ25" s="11">
        <f t="shared" si="27"/>
        <v>8.9793483770469074E-3</v>
      </c>
      <c r="AK25" s="11">
        <f t="shared" si="28"/>
        <v>1.727771623536763E-2</v>
      </c>
      <c r="AL25" s="11">
        <f t="shared" si="29"/>
        <v>0</v>
      </c>
      <c r="AM25" s="11">
        <f t="shared" si="30"/>
        <v>2.5008394526615869</v>
      </c>
      <c r="AN25" s="11">
        <f t="shared" si="31"/>
        <v>0.37456613168643871</v>
      </c>
      <c r="AO25" s="8">
        <f t="shared" si="2"/>
        <v>0</v>
      </c>
      <c r="AQ25">
        <f t="shared" si="32"/>
        <v>15.885</v>
      </c>
      <c r="AR25">
        <f t="shared" si="33"/>
        <v>5.6000000000000001E-2</v>
      </c>
      <c r="AS25">
        <f t="shared" si="34"/>
        <v>0.21199999999999999</v>
      </c>
      <c r="AT25">
        <f t="shared" si="35"/>
        <v>5.2999999999999999E-2</v>
      </c>
      <c r="AU25">
        <f t="shared" si="3"/>
        <v>0</v>
      </c>
      <c r="AV25">
        <f t="shared" si="4"/>
        <v>4.7919999999999998</v>
      </c>
      <c r="AW25">
        <f t="shared" si="36"/>
        <v>1.61</v>
      </c>
      <c r="AX25">
        <f t="shared" si="37"/>
        <v>3.456</v>
      </c>
      <c r="AY25">
        <f t="shared" si="38"/>
        <v>5.8999999999999997E-2</v>
      </c>
      <c r="AZ25">
        <f t="shared" si="39"/>
        <v>0.11899999999999999</v>
      </c>
      <c r="BA25">
        <f t="shared" si="40"/>
        <v>9.5000000000000001E-2</v>
      </c>
      <c r="BB25">
        <f t="shared" si="41"/>
        <v>0</v>
      </c>
      <c r="BC25">
        <f t="shared" si="42"/>
        <v>26.336999999999996</v>
      </c>
      <c r="BE25">
        <f t="shared" si="6"/>
        <v>0.26439747003994674</v>
      </c>
      <c r="BF25">
        <f t="shared" si="7"/>
        <v>7.0117446723261462E-4</v>
      </c>
      <c r="BG25">
        <f t="shared" si="8"/>
        <v>4.1584935268732838E-3</v>
      </c>
      <c r="BH25">
        <f t="shared" si="9"/>
        <v>6.974143035726034E-4</v>
      </c>
      <c r="BI25">
        <f t="shared" si="10"/>
        <v>6.670007237904349E-2</v>
      </c>
      <c r="BJ25">
        <f t="shared" si="11"/>
        <v>0</v>
      </c>
      <c r="BK25">
        <f t="shared" si="12"/>
        <v>3.9946010857375376E-2</v>
      </c>
      <c r="BL25">
        <f t="shared" si="13"/>
        <v>6.1629105486345662E-2</v>
      </c>
      <c r="BM25">
        <f t="shared" si="14"/>
        <v>8.3171923414165167E-4</v>
      </c>
      <c r="BN25">
        <f t="shared" si="15"/>
        <v>1.5931923826660666E-3</v>
      </c>
      <c r="BO25">
        <f t="shared" si="43"/>
        <v>3.0655594081211508E-3</v>
      </c>
      <c r="BP25">
        <f t="shared" si="44"/>
        <v>0</v>
      </c>
      <c r="BQ25">
        <f t="shared" si="45"/>
        <v>0.44372021208531864</v>
      </c>
      <c r="BR25">
        <f t="shared" si="16"/>
        <v>5.6360728777906672</v>
      </c>
    </row>
    <row r="26" spans="1:70" s="36" customFormat="1">
      <c r="A26" s="36" t="s">
        <v>111</v>
      </c>
      <c r="B26" s="36">
        <v>577</v>
      </c>
      <c r="C26" s="37">
        <v>12.465999999999999</v>
      </c>
      <c r="D26" s="37">
        <v>6.7000000000000004E-2</v>
      </c>
      <c r="E26" s="37">
        <v>1.1930000000000001</v>
      </c>
      <c r="F26" s="37">
        <v>3.5999999999999997E-2</v>
      </c>
      <c r="G26" s="37">
        <v>6.0149999999999997</v>
      </c>
      <c r="H26" s="37">
        <v>5.7939999999999996</v>
      </c>
      <c r="I26" s="37">
        <v>2.964</v>
      </c>
      <c r="J26" s="37">
        <v>0.08</v>
      </c>
      <c r="K26" s="37">
        <v>0.18099999999999999</v>
      </c>
      <c r="L26" s="37">
        <v>0.29299999999999998</v>
      </c>
      <c r="M26" s="37"/>
      <c r="N26" s="36">
        <f t="shared" si="17"/>
        <v>29.088999999999995</v>
      </c>
      <c r="P26" s="37">
        <v>49.872999999999998</v>
      </c>
      <c r="Q26" s="37">
        <v>36.421999999999997</v>
      </c>
      <c r="R26" s="37">
        <v>10.932</v>
      </c>
      <c r="S26" s="38">
        <f t="shared" si="46"/>
        <v>2.2360679774977563</v>
      </c>
      <c r="T26" s="38">
        <f>SUM(S$4:S26)</f>
        <v>45.906077844483811</v>
      </c>
      <c r="V26" s="37"/>
      <c r="W26" s="39">
        <v>8</v>
      </c>
      <c r="X26" s="39">
        <v>3</v>
      </c>
      <c r="Y26" s="40">
        <v>0</v>
      </c>
      <c r="AA26" s="41">
        <f t="shared" si="18"/>
        <v>1.1199279425767856</v>
      </c>
      <c r="AB26" s="41">
        <f t="shared" si="19"/>
        <v>4.5279930428177712E-3</v>
      </c>
      <c r="AC26" s="41">
        <f t="shared" si="20"/>
        <v>0.12630876667546453</v>
      </c>
      <c r="AD26" s="41">
        <f t="shared" si="21"/>
        <v>2.5568801020641823E-3</v>
      </c>
      <c r="AE26" s="41">
        <f t="shared" si="22"/>
        <v>0</v>
      </c>
      <c r="AF26" s="41">
        <f t="shared" si="23"/>
        <v>0.45189549258290757</v>
      </c>
      <c r="AG26" s="41">
        <f t="shared" si="24"/>
        <v>0.77592351293241313</v>
      </c>
      <c r="AH26" s="41">
        <f t="shared" si="25"/>
        <v>0.28528780773848761</v>
      </c>
      <c r="AI26" s="41">
        <f t="shared" si="26"/>
        <v>6.0870602768189541E-3</v>
      </c>
      <c r="AJ26" s="41">
        <f t="shared" si="27"/>
        <v>1.3079547421610219E-2</v>
      </c>
      <c r="AK26" s="41">
        <f t="shared" si="28"/>
        <v>5.1032475284523968E-2</v>
      </c>
      <c r="AL26" s="41">
        <f t="shared" si="29"/>
        <v>0</v>
      </c>
      <c r="AM26" s="41">
        <f t="shared" si="30"/>
        <v>2.8366274786338934</v>
      </c>
      <c r="AN26" s="41">
        <f t="shared" si="31"/>
        <v>0.63195268150027928</v>
      </c>
      <c r="AO26" s="42">
        <f t="shared" si="2"/>
        <v>0</v>
      </c>
      <c r="AQ26" s="36">
        <f t="shared" si="32"/>
        <v>12.465999999999999</v>
      </c>
      <c r="AR26" s="36">
        <f t="shared" si="33"/>
        <v>6.7000000000000004E-2</v>
      </c>
      <c r="AS26" s="36">
        <f t="shared" si="34"/>
        <v>1.1930000000000001</v>
      </c>
      <c r="AT26" s="36">
        <f t="shared" si="35"/>
        <v>3.5999999999999997E-2</v>
      </c>
      <c r="AU26" s="36">
        <f t="shared" si="3"/>
        <v>0</v>
      </c>
      <c r="AV26" s="36">
        <f t="shared" si="4"/>
        <v>6.0149999999999988</v>
      </c>
      <c r="AW26" s="36">
        <f t="shared" si="36"/>
        <v>5.7939999999999996</v>
      </c>
      <c r="AX26" s="36">
        <f t="shared" si="37"/>
        <v>2.964</v>
      </c>
      <c r="AY26" s="36">
        <f t="shared" si="38"/>
        <v>0.08</v>
      </c>
      <c r="AZ26" s="36">
        <f t="shared" si="39"/>
        <v>0.18099999999999999</v>
      </c>
      <c r="BA26" s="36">
        <f t="shared" si="40"/>
        <v>0.29299999999999998</v>
      </c>
      <c r="BB26" s="36">
        <f t="shared" si="41"/>
        <v>0</v>
      </c>
      <c r="BC26" s="36">
        <f t="shared" si="42"/>
        <v>29.088999999999995</v>
      </c>
      <c r="BE26" s="36">
        <f t="shared" si="6"/>
        <v>0.20749001331557923</v>
      </c>
      <c r="BF26" s="36">
        <f t="shared" si="7"/>
        <v>8.3890516615330686E-4</v>
      </c>
      <c r="BG26" s="36">
        <f t="shared" si="8"/>
        <v>2.3401333856414283E-2</v>
      </c>
      <c r="BH26" s="36">
        <f t="shared" si="9"/>
        <v>4.7371537601157966E-4</v>
      </c>
      <c r="BI26" s="36">
        <f t="shared" si="10"/>
        <v>8.3723066644396188E-2</v>
      </c>
      <c r="BJ26" s="36">
        <f t="shared" si="11"/>
        <v>0</v>
      </c>
      <c r="BK26" s="36">
        <f t="shared" si="12"/>
        <v>0.14375601671281546</v>
      </c>
      <c r="BL26" s="36">
        <f t="shared" si="13"/>
        <v>5.285551755252562E-2</v>
      </c>
      <c r="BM26" s="36">
        <f t="shared" si="14"/>
        <v>1.1277548937513922E-3</v>
      </c>
      <c r="BN26" s="36">
        <f t="shared" si="15"/>
        <v>2.4232590022063702E-3</v>
      </c>
      <c r="BO26" s="36">
        <f t="shared" si="43"/>
        <v>9.4548305955736538E-3</v>
      </c>
      <c r="BP26" s="36">
        <f t="shared" si="44"/>
        <v>0</v>
      </c>
      <c r="BQ26" s="36">
        <f t="shared" si="45"/>
        <v>0.5255444131154271</v>
      </c>
      <c r="BR26" s="36">
        <f t="shared" si="16"/>
        <v>5.39750287101021</v>
      </c>
    </row>
    <row r="27" spans="1:70" s="2" customFormat="1">
      <c r="A27" s="2" t="s">
        <v>112</v>
      </c>
      <c r="B27" s="2">
        <v>578</v>
      </c>
      <c r="C27" s="3">
        <v>39.506</v>
      </c>
      <c r="D27" s="3">
        <v>0</v>
      </c>
      <c r="E27" s="3">
        <v>1.9E-2</v>
      </c>
      <c r="F27" s="3">
        <v>1.0999999999999999E-2</v>
      </c>
      <c r="G27" s="3">
        <v>8.859</v>
      </c>
      <c r="H27" s="3">
        <v>48.514000000000003</v>
      </c>
      <c r="I27" s="3">
        <v>0.19700000000000001</v>
      </c>
      <c r="J27" s="3">
        <v>0.123</v>
      </c>
      <c r="K27" s="3">
        <v>0.38400000000000001</v>
      </c>
      <c r="L27" s="3">
        <v>1.7000000000000001E-2</v>
      </c>
      <c r="M27" s="3"/>
      <c r="N27" s="2">
        <f t="shared" si="17"/>
        <v>97.63000000000001</v>
      </c>
      <c r="P27" s="3">
        <v>49.874000000000002</v>
      </c>
      <c r="Q27" s="3">
        <v>36.42</v>
      </c>
      <c r="R27" s="3">
        <v>10.932</v>
      </c>
      <c r="S27" s="20">
        <f t="shared" si="46"/>
        <v>2.2360679774977563</v>
      </c>
      <c r="T27" s="20">
        <f>SUM(S$4:S27)</f>
        <v>48.142145821981565</v>
      </c>
      <c r="V27" s="3"/>
      <c r="W27" s="21">
        <v>8</v>
      </c>
      <c r="X27" s="21">
        <v>3</v>
      </c>
      <c r="Y27" s="22">
        <v>0</v>
      </c>
      <c r="AA27" s="23">
        <f t="shared" si="18"/>
        <v>0.99121026487285901</v>
      </c>
      <c r="AB27" s="23">
        <f t="shared" si="19"/>
        <v>0</v>
      </c>
      <c r="AC27" s="23">
        <f t="shared" si="20"/>
        <v>5.6180606756569662E-4</v>
      </c>
      <c r="AD27" s="23">
        <f t="shared" si="21"/>
        <v>2.1819275268767079E-4</v>
      </c>
      <c r="AE27" s="23">
        <f t="shared" si="22"/>
        <v>0</v>
      </c>
      <c r="AF27" s="23">
        <f t="shared" si="23"/>
        <v>0.18587751296063881</v>
      </c>
      <c r="AG27" s="23">
        <f t="shared" si="24"/>
        <v>1.8144595006536506</v>
      </c>
      <c r="AH27" s="23">
        <f t="shared" si="25"/>
        <v>5.2955492576954692E-3</v>
      </c>
      <c r="AI27" s="23">
        <f t="shared" si="26"/>
        <v>2.6137406983691952E-3</v>
      </c>
      <c r="AJ27" s="23">
        <f t="shared" si="27"/>
        <v>7.7497044431589666E-3</v>
      </c>
      <c r="AK27" s="23">
        <f t="shared" si="28"/>
        <v>8.2692802077801635E-4</v>
      </c>
      <c r="AL27" s="23">
        <f t="shared" si="29"/>
        <v>0</v>
      </c>
      <c r="AM27" s="23">
        <f t="shared" si="30"/>
        <v>3.008813199727403</v>
      </c>
      <c r="AN27" s="23">
        <f t="shared" si="31"/>
        <v>0.90707690169428612</v>
      </c>
      <c r="AO27" s="24">
        <f t="shared" si="2"/>
        <v>0</v>
      </c>
      <c r="AQ27" s="2">
        <f t="shared" si="32"/>
        <v>39.506</v>
      </c>
      <c r="AR27" s="2">
        <f t="shared" si="33"/>
        <v>0</v>
      </c>
      <c r="AS27" s="2">
        <f t="shared" si="34"/>
        <v>1.9E-2</v>
      </c>
      <c r="AT27" s="2">
        <f t="shared" si="35"/>
        <v>1.0999999999999999E-2</v>
      </c>
      <c r="AU27" s="2">
        <f t="shared" si="3"/>
        <v>0</v>
      </c>
      <c r="AV27" s="2">
        <f t="shared" si="4"/>
        <v>8.859</v>
      </c>
      <c r="AW27" s="2">
        <f t="shared" si="36"/>
        <v>48.514000000000003</v>
      </c>
      <c r="AX27" s="2">
        <f t="shared" si="37"/>
        <v>0.19700000000000001</v>
      </c>
      <c r="AY27" s="2">
        <f t="shared" si="38"/>
        <v>0.123</v>
      </c>
      <c r="AZ27" s="2">
        <f t="shared" si="39"/>
        <v>0.38400000000000001</v>
      </c>
      <c r="BA27" s="2">
        <f t="shared" si="40"/>
        <v>1.7000000000000001E-2</v>
      </c>
      <c r="BB27" s="2">
        <f t="shared" si="41"/>
        <v>0</v>
      </c>
      <c r="BC27" s="2">
        <f t="shared" si="42"/>
        <v>97.63000000000001</v>
      </c>
      <c r="BE27" s="2">
        <f t="shared" si="6"/>
        <v>0.65755659121171772</v>
      </c>
      <c r="BF27" s="2">
        <f t="shared" si="7"/>
        <v>0</v>
      </c>
      <c r="BG27" s="2">
        <f t="shared" si="8"/>
        <v>3.72695174578266E-4</v>
      </c>
      <c r="BH27" s="2">
        <f t="shared" si="9"/>
        <v>1.4474636489242711E-4</v>
      </c>
      <c r="BI27" s="2">
        <f t="shared" si="10"/>
        <v>0.12330883581092368</v>
      </c>
      <c r="BJ27" s="2">
        <f t="shared" si="11"/>
        <v>0</v>
      </c>
      <c r="BK27" s="2">
        <f t="shared" si="12"/>
        <v>1.2036899197109994</v>
      </c>
      <c r="BL27" s="2">
        <f t="shared" si="13"/>
        <v>3.5130016726881066E-3</v>
      </c>
      <c r="BM27" s="2">
        <f t="shared" si="14"/>
        <v>1.7339231491427655E-3</v>
      </c>
      <c r="BN27" s="2">
        <f t="shared" si="15"/>
        <v>5.1410577726367195E-3</v>
      </c>
      <c r="BO27" s="2">
        <f t="shared" si="43"/>
        <v>5.4857378882167964E-4</v>
      </c>
      <c r="BP27" s="2">
        <f t="shared" si="44"/>
        <v>0</v>
      </c>
      <c r="BQ27" s="2">
        <f t="shared" si="45"/>
        <v>1.9960093446564007</v>
      </c>
      <c r="BR27" s="2">
        <f t="shared" si="16"/>
        <v>1.5074143854999587</v>
      </c>
    </row>
    <row r="28" spans="1:70">
      <c r="A28" t="s">
        <v>113</v>
      </c>
      <c r="B28">
        <v>579</v>
      </c>
      <c r="C28" s="1">
        <v>40.258000000000003</v>
      </c>
      <c r="D28" s="1">
        <v>0</v>
      </c>
      <c r="E28" s="1">
        <v>1E-3</v>
      </c>
      <c r="F28" s="1">
        <v>6.0000000000000001E-3</v>
      </c>
      <c r="G28" s="1">
        <v>8.9659999999999993</v>
      </c>
      <c r="H28" s="1">
        <v>49.552999999999997</v>
      </c>
      <c r="I28" s="1">
        <v>0.13800000000000001</v>
      </c>
      <c r="J28" s="1">
        <v>0.129</v>
      </c>
      <c r="K28" s="1">
        <v>0.38600000000000001</v>
      </c>
      <c r="L28" s="1">
        <v>3.0000000000000001E-3</v>
      </c>
      <c r="N28">
        <f t="shared" si="17"/>
        <v>99.44</v>
      </c>
      <c r="P28" s="1">
        <v>49.875</v>
      </c>
      <c r="Q28" s="1">
        <v>36.417999999999999</v>
      </c>
      <c r="R28" s="1">
        <v>10.932</v>
      </c>
      <c r="S28" s="19">
        <f t="shared" si="46"/>
        <v>2.2360679775009333</v>
      </c>
      <c r="T28" s="19">
        <f>SUM(S$4:S28)</f>
        <v>50.378213799482495</v>
      </c>
      <c r="W28" s="4">
        <v>8</v>
      </c>
      <c r="X28" s="4">
        <v>3</v>
      </c>
      <c r="Y28" s="12">
        <v>0</v>
      </c>
      <c r="AA28" s="11">
        <f t="shared" si="18"/>
        <v>0.99121175126737859</v>
      </c>
      <c r="AB28" s="11">
        <f t="shared" si="19"/>
        <v>0</v>
      </c>
      <c r="AC28" s="11">
        <f t="shared" si="20"/>
        <v>2.9016454118164254E-5</v>
      </c>
      <c r="AD28" s="11">
        <f t="shared" si="21"/>
        <v>1.1679127555318219E-4</v>
      </c>
      <c r="AE28" s="11">
        <f t="shared" si="22"/>
        <v>0</v>
      </c>
      <c r="AF28" s="11">
        <f t="shared" si="23"/>
        <v>0.18460880071048419</v>
      </c>
      <c r="AG28" s="11">
        <f t="shared" si="24"/>
        <v>1.8187024952553243</v>
      </c>
      <c r="AH28" s="11">
        <f t="shared" si="25"/>
        <v>3.6402850109005392E-3</v>
      </c>
      <c r="AI28" s="11">
        <f t="shared" si="26"/>
        <v>2.6900392344768455E-3</v>
      </c>
      <c r="AJ28" s="11">
        <f t="shared" si="27"/>
        <v>7.6445642517670945E-3</v>
      </c>
      <c r="AK28" s="11">
        <f t="shared" si="28"/>
        <v>1.4320281556568577E-4</v>
      </c>
      <c r="AL28" s="11">
        <f t="shared" si="29"/>
        <v>0</v>
      </c>
      <c r="AM28" s="11">
        <f t="shared" si="30"/>
        <v>3.0087869462755688</v>
      </c>
      <c r="AN28" s="11">
        <f t="shared" si="31"/>
        <v>0.90784817063516676</v>
      </c>
      <c r="AO28" s="8">
        <f t="shared" si="2"/>
        <v>0</v>
      </c>
      <c r="AQ28">
        <f t="shared" si="32"/>
        <v>40.258000000000003</v>
      </c>
      <c r="AR28">
        <f t="shared" si="33"/>
        <v>0</v>
      </c>
      <c r="AS28">
        <f t="shared" si="34"/>
        <v>1E-3</v>
      </c>
      <c r="AT28">
        <f t="shared" si="35"/>
        <v>6.0000000000000001E-3</v>
      </c>
      <c r="AU28">
        <f t="shared" si="3"/>
        <v>0</v>
      </c>
      <c r="AV28">
        <f t="shared" si="4"/>
        <v>8.9659999999999993</v>
      </c>
      <c r="AW28">
        <f t="shared" si="36"/>
        <v>49.552999999999997</v>
      </c>
      <c r="AX28">
        <f t="shared" si="37"/>
        <v>0.13800000000000001</v>
      </c>
      <c r="AY28">
        <f t="shared" si="38"/>
        <v>0.129</v>
      </c>
      <c r="AZ28">
        <f t="shared" si="39"/>
        <v>0.38600000000000001</v>
      </c>
      <c r="BA28">
        <f t="shared" si="40"/>
        <v>3.0000000000000001E-3</v>
      </c>
      <c r="BB28">
        <f t="shared" si="41"/>
        <v>0</v>
      </c>
      <c r="BC28">
        <f t="shared" si="42"/>
        <v>99.44</v>
      </c>
      <c r="BE28">
        <f t="shared" si="6"/>
        <v>0.67007323568575239</v>
      </c>
      <c r="BF28">
        <f t="shared" si="7"/>
        <v>0</v>
      </c>
      <c r="BG28">
        <f t="shared" si="8"/>
        <v>1.9615535504119263E-5</v>
      </c>
      <c r="BH28">
        <f t="shared" si="9"/>
        <v>7.895256266859661E-5</v>
      </c>
      <c r="BI28">
        <f t="shared" si="10"/>
        <v>0.12479817382105673</v>
      </c>
      <c r="BJ28">
        <f t="shared" si="11"/>
        <v>0</v>
      </c>
      <c r="BK28">
        <f t="shared" si="12"/>
        <v>1.2294687428667836</v>
      </c>
      <c r="BL28">
        <f t="shared" si="13"/>
        <v>2.4608844204617192E-3</v>
      </c>
      <c r="BM28">
        <f t="shared" si="14"/>
        <v>1.8185047661741199E-3</v>
      </c>
      <c r="BN28">
        <f t="shared" si="15"/>
        <v>5.1678341152025364E-3</v>
      </c>
      <c r="BO28">
        <f t="shared" si="43"/>
        <v>9.6807139203825818E-5</v>
      </c>
      <c r="BP28">
        <f t="shared" si="44"/>
        <v>0</v>
      </c>
      <c r="BQ28">
        <f t="shared" si="45"/>
        <v>2.0339827509128079</v>
      </c>
      <c r="BR28">
        <f t="shared" si="16"/>
        <v>1.4792588309440136</v>
      </c>
    </row>
    <row r="29" spans="1:70">
      <c r="A29" t="s">
        <v>114</v>
      </c>
      <c r="B29">
        <v>580</v>
      </c>
      <c r="C29" s="1">
        <v>40.520000000000003</v>
      </c>
      <c r="D29" s="1">
        <v>0</v>
      </c>
      <c r="E29" s="1">
        <v>0</v>
      </c>
      <c r="F29" s="1">
        <v>8.9999999999999993E-3</v>
      </c>
      <c r="G29" s="1">
        <v>8.9909999999999997</v>
      </c>
      <c r="H29" s="1">
        <v>49.801000000000002</v>
      </c>
      <c r="I29" s="1">
        <v>0.113</v>
      </c>
      <c r="J29" s="1">
        <v>0.11700000000000001</v>
      </c>
      <c r="K29" s="1">
        <v>0.38700000000000001</v>
      </c>
      <c r="L29" s="1">
        <v>2E-3</v>
      </c>
      <c r="N29">
        <f t="shared" si="17"/>
        <v>99.94</v>
      </c>
      <c r="P29" s="1">
        <v>49.877000000000002</v>
      </c>
      <c r="Q29" s="1">
        <v>36.417000000000002</v>
      </c>
      <c r="R29" s="1">
        <v>10.932</v>
      </c>
      <c r="S29" s="19">
        <f t="shared" si="46"/>
        <v>2.2360679775009333</v>
      </c>
      <c r="T29" s="19">
        <f>SUM(S$4:S29)</f>
        <v>52.614281776983425</v>
      </c>
      <c r="W29" s="4">
        <v>8</v>
      </c>
      <c r="X29" s="4">
        <v>3</v>
      </c>
      <c r="Y29" s="12">
        <v>0</v>
      </c>
      <c r="AA29" s="11">
        <f t="shared" si="18"/>
        <v>0.99229208707625316</v>
      </c>
      <c r="AB29" s="11">
        <f t="shared" si="19"/>
        <v>0</v>
      </c>
      <c r="AC29" s="11">
        <f t="shared" si="20"/>
        <v>0</v>
      </c>
      <c r="AD29" s="11">
        <f t="shared" si="21"/>
        <v>1.7424386889246021E-4</v>
      </c>
      <c r="AE29" s="11">
        <f t="shared" si="22"/>
        <v>0</v>
      </c>
      <c r="AF29" s="11">
        <f t="shared" si="23"/>
        <v>0.18412701344115073</v>
      </c>
      <c r="AG29" s="11">
        <f t="shared" si="24"/>
        <v>1.8179654218167682</v>
      </c>
      <c r="AH29" s="11">
        <f t="shared" si="25"/>
        <v>2.964767145771389E-3</v>
      </c>
      <c r="AI29" s="11">
        <f t="shared" si="26"/>
        <v>2.426669381937775E-3</v>
      </c>
      <c r="AJ29" s="11">
        <f t="shared" si="27"/>
        <v>7.6231109438760917E-3</v>
      </c>
      <c r="AK29" s="11">
        <f t="shared" si="28"/>
        <v>9.4954629301136821E-5</v>
      </c>
      <c r="AL29" s="11">
        <f t="shared" si="29"/>
        <v>0</v>
      </c>
      <c r="AM29" s="11">
        <f t="shared" si="30"/>
        <v>3.0076682683039508</v>
      </c>
      <c r="AN29" s="11">
        <f t="shared" si="31"/>
        <v>0.90803271107838213</v>
      </c>
      <c r="AO29" s="8">
        <f t="shared" si="2"/>
        <v>0</v>
      </c>
      <c r="AQ29">
        <f t="shared" si="32"/>
        <v>40.520000000000003</v>
      </c>
      <c r="AR29">
        <f t="shared" si="33"/>
        <v>0</v>
      </c>
      <c r="AS29">
        <f t="shared" si="34"/>
        <v>0</v>
      </c>
      <c r="AT29">
        <f t="shared" si="35"/>
        <v>8.9999999999999993E-3</v>
      </c>
      <c r="AU29">
        <f t="shared" si="3"/>
        <v>0</v>
      </c>
      <c r="AV29">
        <f t="shared" si="4"/>
        <v>8.9909999999999997</v>
      </c>
      <c r="AW29">
        <f t="shared" si="36"/>
        <v>49.801000000000002</v>
      </c>
      <c r="AX29">
        <f t="shared" si="37"/>
        <v>0.113</v>
      </c>
      <c r="AY29">
        <f t="shared" si="38"/>
        <v>0.11700000000000001</v>
      </c>
      <c r="AZ29">
        <f t="shared" si="39"/>
        <v>0.38700000000000001</v>
      </c>
      <c r="BA29">
        <f t="shared" si="40"/>
        <v>2E-3</v>
      </c>
      <c r="BB29">
        <f t="shared" si="41"/>
        <v>0</v>
      </c>
      <c r="BC29">
        <f t="shared" si="42"/>
        <v>99.94</v>
      </c>
      <c r="BE29">
        <f t="shared" si="6"/>
        <v>0.674434087882823</v>
      </c>
      <c r="BF29">
        <f t="shared" si="7"/>
        <v>0</v>
      </c>
      <c r="BG29">
        <f t="shared" si="8"/>
        <v>0</v>
      </c>
      <c r="BH29">
        <f t="shared" si="9"/>
        <v>1.1842884400289492E-4</v>
      </c>
      <c r="BI29">
        <f t="shared" si="10"/>
        <v>0.12514614999164858</v>
      </c>
      <c r="BJ29">
        <f t="shared" si="11"/>
        <v>0</v>
      </c>
      <c r="BK29">
        <f t="shared" si="12"/>
        <v>1.2356219172100318</v>
      </c>
      <c r="BL29">
        <f t="shared" si="13"/>
        <v>2.0150720254505381E-3</v>
      </c>
      <c r="BM29">
        <f t="shared" si="14"/>
        <v>1.6493415321114111E-3</v>
      </c>
      <c r="BN29">
        <f t="shared" si="15"/>
        <v>5.181222286485444E-3</v>
      </c>
      <c r="BO29">
        <f t="shared" si="43"/>
        <v>6.453809280255054E-5</v>
      </c>
      <c r="BP29">
        <f t="shared" si="44"/>
        <v>0</v>
      </c>
      <c r="BQ29">
        <f t="shared" si="45"/>
        <v>2.044230757865356</v>
      </c>
      <c r="BR29">
        <f t="shared" si="16"/>
        <v>1.4712958684980573</v>
      </c>
    </row>
    <row r="30" spans="1:70">
      <c r="A30" t="s">
        <v>115</v>
      </c>
      <c r="B30">
        <v>581</v>
      </c>
      <c r="C30" s="1">
        <v>40.569000000000003</v>
      </c>
      <c r="D30" s="1">
        <v>2E-3</v>
      </c>
      <c r="E30" s="1">
        <v>0</v>
      </c>
      <c r="F30" s="1">
        <v>6.0000000000000001E-3</v>
      </c>
      <c r="G30" s="1">
        <v>9.01</v>
      </c>
      <c r="H30" s="1">
        <v>50.03</v>
      </c>
      <c r="I30" s="1">
        <v>0.10100000000000001</v>
      </c>
      <c r="J30" s="1">
        <v>0.127</v>
      </c>
      <c r="K30" s="1">
        <v>0.38200000000000001</v>
      </c>
      <c r="L30" s="1">
        <v>2E-3</v>
      </c>
      <c r="N30">
        <f t="shared" si="17"/>
        <v>100.229</v>
      </c>
      <c r="P30" s="1">
        <v>49.878999999999998</v>
      </c>
      <c r="Q30" s="1">
        <v>36.415999999999997</v>
      </c>
      <c r="R30" s="1">
        <v>10.932</v>
      </c>
      <c r="S30" s="19">
        <f t="shared" si="46"/>
        <v>2.2360679774977563</v>
      </c>
      <c r="T30" s="19">
        <f>SUM(S$4:S30)</f>
        <v>54.850349754481179</v>
      </c>
      <c r="W30" s="4">
        <v>8</v>
      </c>
      <c r="X30" s="4">
        <v>3</v>
      </c>
      <c r="Y30" s="12">
        <v>0</v>
      </c>
      <c r="AA30" s="11">
        <f t="shared" si="18"/>
        <v>0.99078492065842272</v>
      </c>
      <c r="AB30" s="11">
        <f t="shared" si="19"/>
        <v>3.6743715627517711E-5</v>
      </c>
      <c r="AC30" s="11">
        <f t="shared" si="20"/>
        <v>0</v>
      </c>
      <c r="AD30" s="11">
        <f t="shared" si="21"/>
        <v>1.1584605272612657E-4</v>
      </c>
      <c r="AE30" s="11">
        <f t="shared" si="22"/>
        <v>0</v>
      </c>
      <c r="AF30" s="11">
        <f t="shared" si="23"/>
        <v>0.18401333491098101</v>
      </c>
      <c r="AG30" s="11">
        <f t="shared" si="24"/>
        <v>1.821348498217759</v>
      </c>
      <c r="AH30" s="11">
        <f t="shared" si="25"/>
        <v>2.6427039486766534E-3</v>
      </c>
      <c r="AI30" s="11">
        <f t="shared" si="26"/>
        <v>2.6268995355273163E-3</v>
      </c>
      <c r="AJ30" s="11">
        <f t="shared" si="27"/>
        <v>7.5041176141569191E-3</v>
      </c>
      <c r="AK30" s="11">
        <f t="shared" si="28"/>
        <v>9.4695891418122274E-5</v>
      </c>
      <c r="AL30" s="11">
        <f t="shared" si="29"/>
        <v>0</v>
      </c>
      <c r="AM30" s="11">
        <f t="shared" si="30"/>
        <v>3.0091677605452949</v>
      </c>
      <c r="AN30" s="11">
        <f t="shared" si="31"/>
        <v>0.90823933523064726</v>
      </c>
      <c r="AO30" s="8">
        <f t="shared" si="2"/>
        <v>0</v>
      </c>
      <c r="AQ30">
        <f t="shared" si="32"/>
        <v>40.569000000000003</v>
      </c>
      <c r="AR30">
        <f t="shared" si="33"/>
        <v>2E-3</v>
      </c>
      <c r="AS30">
        <f t="shared" si="34"/>
        <v>0</v>
      </c>
      <c r="AT30">
        <f t="shared" si="35"/>
        <v>6.0000000000000001E-3</v>
      </c>
      <c r="AU30">
        <f t="shared" si="3"/>
        <v>0</v>
      </c>
      <c r="AV30">
        <f t="shared" si="4"/>
        <v>9.01</v>
      </c>
      <c r="AW30">
        <f t="shared" si="36"/>
        <v>50.03</v>
      </c>
      <c r="AX30">
        <f t="shared" si="37"/>
        <v>0.10100000000000001</v>
      </c>
      <c r="AY30">
        <f t="shared" si="38"/>
        <v>0.127</v>
      </c>
      <c r="AZ30">
        <f t="shared" si="39"/>
        <v>0.38200000000000001</v>
      </c>
      <c r="BA30">
        <f t="shared" si="40"/>
        <v>2E-3</v>
      </c>
      <c r="BB30">
        <f t="shared" si="41"/>
        <v>0</v>
      </c>
      <c r="BC30">
        <f t="shared" si="42"/>
        <v>100.229</v>
      </c>
      <c r="BE30">
        <f t="shared" si="6"/>
        <v>0.67524966711051937</v>
      </c>
      <c r="BF30">
        <f t="shared" si="7"/>
        <v>2.5041945258307666E-5</v>
      </c>
      <c r="BG30">
        <f t="shared" si="8"/>
        <v>0</v>
      </c>
      <c r="BH30">
        <f t="shared" si="9"/>
        <v>7.895256266859661E-5</v>
      </c>
      <c r="BI30">
        <f t="shared" si="10"/>
        <v>0.12541061188129837</v>
      </c>
      <c r="BJ30">
        <f t="shared" si="11"/>
        <v>0</v>
      </c>
      <c r="BK30">
        <f t="shared" si="12"/>
        <v>1.2413036790027887</v>
      </c>
      <c r="BL30">
        <f t="shared" si="13"/>
        <v>1.8010820758451714E-3</v>
      </c>
      <c r="BM30">
        <f t="shared" si="14"/>
        <v>1.7903108938303351E-3</v>
      </c>
      <c r="BN30">
        <f t="shared" si="15"/>
        <v>5.1142814300709034E-3</v>
      </c>
      <c r="BO30">
        <f t="shared" si="43"/>
        <v>6.453809280255054E-5</v>
      </c>
      <c r="BP30">
        <f t="shared" si="44"/>
        <v>0</v>
      </c>
      <c r="BQ30">
        <f t="shared" si="45"/>
        <v>2.0508381649950822</v>
      </c>
      <c r="BR30">
        <f t="shared" si="16"/>
        <v>1.4672867961536649</v>
      </c>
    </row>
    <row r="31" spans="1:70">
      <c r="A31" t="s">
        <v>116</v>
      </c>
      <c r="B31">
        <v>582</v>
      </c>
      <c r="C31" s="1">
        <v>40.558</v>
      </c>
      <c r="D31" s="1">
        <v>0</v>
      </c>
      <c r="E31" s="1">
        <v>0</v>
      </c>
      <c r="F31" s="1">
        <v>8.0000000000000002E-3</v>
      </c>
      <c r="G31" s="1">
        <v>9.032</v>
      </c>
      <c r="H31" s="1">
        <v>50.136000000000003</v>
      </c>
      <c r="I31" s="1">
        <v>8.7999999999999995E-2</v>
      </c>
      <c r="J31" s="1">
        <v>0.11700000000000001</v>
      </c>
      <c r="K31" s="1">
        <v>0.39</v>
      </c>
      <c r="L31" s="1">
        <v>0</v>
      </c>
      <c r="N31">
        <f t="shared" si="17"/>
        <v>100.32900000000001</v>
      </c>
      <c r="P31" s="1">
        <v>49.88</v>
      </c>
      <c r="Q31" s="1">
        <v>36.414000000000001</v>
      </c>
      <c r="R31" s="1">
        <v>10.932</v>
      </c>
      <c r="S31" s="19">
        <f t="shared" si="46"/>
        <v>2.2360679774977563</v>
      </c>
      <c r="T31" s="19">
        <f>SUM(S$4:S31)</f>
        <v>57.086417731978933</v>
      </c>
      <c r="W31" s="4">
        <v>8</v>
      </c>
      <c r="X31" s="4">
        <v>3</v>
      </c>
      <c r="Y31" s="12">
        <v>0</v>
      </c>
      <c r="AA31" s="11">
        <f t="shared" si="18"/>
        <v>0.9896952707828669</v>
      </c>
      <c r="AB31" s="11">
        <f t="shared" si="19"/>
        <v>0</v>
      </c>
      <c r="AC31" s="11">
        <f t="shared" si="20"/>
        <v>0</v>
      </c>
      <c r="AD31" s="11">
        <f t="shared" si="21"/>
        <v>1.5433337579397481E-4</v>
      </c>
      <c r="AE31" s="11">
        <f t="shared" si="22"/>
        <v>0</v>
      </c>
      <c r="AF31" s="11">
        <f t="shared" si="23"/>
        <v>0.18430975119313875</v>
      </c>
      <c r="AG31" s="11">
        <f t="shared" si="24"/>
        <v>1.8236945888620935</v>
      </c>
      <c r="AH31" s="11">
        <f t="shared" si="25"/>
        <v>2.3006454262874936E-3</v>
      </c>
      <c r="AI31" s="11">
        <f t="shared" si="26"/>
        <v>2.4180511488565708E-3</v>
      </c>
      <c r="AJ31" s="11">
        <f t="shared" si="27"/>
        <v>7.6549217401988808E-3</v>
      </c>
      <c r="AK31" s="11">
        <f t="shared" si="28"/>
        <v>0</v>
      </c>
      <c r="AL31" s="11">
        <f t="shared" si="29"/>
        <v>0</v>
      </c>
      <c r="AM31" s="11">
        <f t="shared" si="30"/>
        <v>3.0102275625292361</v>
      </c>
      <c r="AN31" s="11">
        <f t="shared" si="31"/>
        <v>0.90821247369013702</v>
      </c>
      <c r="AO31" s="8">
        <f t="shared" si="2"/>
        <v>0</v>
      </c>
      <c r="AQ31">
        <f t="shared" si="32"/>
        <v>40.558</v>
      </c>
      <c r="AR31">
        <f t="shared" si="33"/>
        <v>0</v>
      </c>
      <c r="AS31">
        <f t="shared" si="34"/>
        <v>0</v>
      </c>
      <c r="AT31">
        <f t="shared" si="35"/>
        <v>8.0000000000000002E-3</v>
      </c>
      <c r="AU31">
        <f t="shared" si="3"/>
        <v>0</v>
      </c>
      <c r="AV31">
        <f t="shared" si="4"/>
        <v>9.032</v>
      </c>
      <c r="AW31">
        <f t="shared" si="36"/>
        <v>50.136000000000003</v>
      </c>
      <c r="AX31">
        <f t="shared" si="37"/>
        <v>8.7999999999999995E-2</v>
      </c>
      <c r="AY31">
        <f t="shared" si="38"/>
        <v>0.11700000000000001</v>
      </c>
      <c r="AZ31">
        <f t="shared" si="39"/>
        <v>0.39</v>
      </c>
      <c r="BA31">
        <f t="shared" si="40"/>
        <v>0</v>
      </c>
      <c r="BB31">
        <f t="shared" si="41"/>
        <v>0</v>
      </c>
      <c r="BC31">
        <f t="shared" si="42"/>
        <v>100.32900000000001</v>
      </c>
      <c r="BE31">
        <f t="shared" si="6"/>
        <v>0.67506657789613855</v>
      </c>
      <c r="BF31">
        <f t="shared" si="7"/>
        <v>0</v>
      </c>
      <c r="BG31">
        <f t="shared" si="8"/>
        <v>0</v>
      </c>
      <c r="BH31">
        <f t="shared" si="9"/>
        <v>1.0527008355812881E-4</v>
      </c>
      <c r="BI31">
        <f t="shared" si="10"/>
        <v>0.12571683091141919</v>
      </c>
      <c r="BJ31">
        <f t="shared" si="11"/>
        <v>0</v>
      </c>
      <c r="BK31">
        <f t="shared" si="12"/>
        <v>1.2439336648107899</v>
      </c>
      <c r="BL31">
        <f t="shared" si="13"/>
        <v>1.5692596304393571E-3</v>
      </c>
      <c r="BM31">
        <f t="shared" si="14"/>
        <v>1.6493415321114111E-3</v>
      </c>
      <c r="BN31">
        <f t="shared" si="15"/>
        <v>5.2213868003341685E-3</v>
      </c>
      <c r="BO31">
        <f t="shared" si="43"/>
        <v>0</v>
      </c>
      <c r="BP31">
        <f t="shared" si="44"/>
        <v>0</v>
      </c>
      <c r="BQ31">
        <f t="shared" si="45"/>
        <v>2.0532623316647909</v>
      </c>
      <c r="BR31">
        <f t="shared" si="16"/>
        <v>1.4660706116828897</v>
      </c>
    </row>
    <row r="32" spans="1:70">
      <c r="A32" t="s">
        <v>117</v>
      </c>
      <c r="B32">
        <v>583</v>
      </c>
      <c r="C32" s="1">
        <v>40.651000000000003</v>
      </c>
      <c r="D32" s="1">
        <v>0</v>
      </c>
      <c r="E32" s="1">
        <v>0</v>
      </c>
      <c r="F32" s="1">
        <v>7.0000000000000001E-3</v>
      </c>
      <c r="G32" s="1">
        <v>9.0350000000000001</v>
      </c>
      <c r="H32" s="1">
        <v>50.112000000000002</v>
      </c>
      <c r="I32" s="1">
        <v>8.2000000000000003E-2</v>
      </c>
      <c r="J32" s="1">
        <v>0.13600000000000001</v>
      </c>
      <c r="K32" s="1">
        <v>0.39</v>
      </c>
      <c r="L32" s="1">
        <v>0</v>
      </c>
      <c r="N32">
        <f t="shared" si="17"/>
        <v>100.413</v>
      </c>
      <c r="P32" s="1">
        <v>49.881</v>
      </c>
      <c r="Q32" s="1">
        <v>36.412999999999997</v>
      </c>
      <c r="R32" s="1">
        <v>10.932</v>
      </c>
      <c r="S32" s="19">
        <f t="shared" si="46"/>
        <v>1.4142135623748235</v>
      </c>
      <c r="T32" s="19">
        <f>SUM(S$4:S32)</f>
        <v>58.500631294353759</v>
      </c>
      <c r="W32" s="4">
        <v>8</v>
      </c>
      <c r="X32" s="4">
        <v>3</v>
      </c>
      <c r="Y32" s="12">
        <v>0</v>
      </c>
      <c r="AA32" s="11">
        <f t="shared" si="18"/>
        <v>0.99099004972415694</v>
      </c>
      <c r="AB32" s="11">
        <f t="shared" si="19"/>
        <v>0</v>
      </c>
      <c r="AC32" s="11">
        <f t="shared" si="20"/>
        <v>0</v>
      </c>
      <c r="AD32" s="11">
        <f t="shared" si="21"/>
        <v>1.3490902542889307E-4</v>
      </c>
      <c r="AE32" s="11">
        <f t="shared" si="22"/>
        <v>0</v>
      </c>
      <c r="AF32" s="11">
        <f t="shared" si="23"/>
        <v>0.1841898257450269</v>
      </c>
      <c r="AG32" s="11">
        <f t="shared" si="24"/>
        <v>1.8210306689267286</v>
      </c>
      <c r="AH32" s="11">
        <f t="shared" si="25"/>
        <v>2.1416769724203534E-3</v>
      </c>
      <c r="AI32" s="11">
        <f t="shared" si="26"/>
        <v>2.807964585064231E-3</v>
      </c>
      <c r="AJ32" s="11">
        <f t="shared" si="27"/>
        <v>7.6474007843035643E-3</v>
      </c>
      <c r="AK32" s="11">
        <f t="shared" si="28"/>
        <v>0</v>
      </c>
      <c r="AL32" s="11">
        <f t="shared" si="29"/>
        <v>0</v>
      </c>
      <c r="AM32" s="11">
        <f t="shared" si="30"/>
        <v>3.008942495763129</v>
      </c>
      <c r="AN32" s="11">
        <f t="shared" si="31"/>
        <v>0.90814485178340554</v>
      </c>
      <c r="AO32" s="8">
        <f t="shared" si="2"/>
        <v>0</v>
      </c>
      <c r="AQ32">
        <f t="shared" si="32"/>
        <v>40.651000000000003</v>
      </c>
      <c r="AR32">
        <f t="shared" si="33"/>
        <v>0</v>
      </c>
      <c r="AS32">
        <f t="shared" si="34"/>
        <v>0</v>
      </c>
      <c r="AT32">
        <f t="shared" si="35"/>
        <v>7.0000000000000001E-3</v>
      </c>
      <c r="AU32">
        <f t="shared" si="3"/>
        <v>0</v>
      </c>
      <c r="AV32">
        <f t="shared" si="4"/>
        <v>9.0350000000000001</v>
      </c>
      <c r="AW32">
        <f t="shared" si="36"/>
        <v>50.112000000000002</v>
      </c>
      <c r="AX32">
        <f t="shared" si="37"/>
        <v>8.2000000000000003E-2</v>
      </c>
      <c r="AY32">
        <f t="shared" si="38"/>
        <v>0.13600000000000001</v>
      </c>
      <c r="AZ32">
        <f t="shared" si="39"/>
        <v>0.39</v>
      </c>
      <c r="BA32">
        <f t="shared" si="40"/>
        <v>0</v>
      </c>
      <c r="BB32">
        <f t="shared" si="41"/>
        <v>0</v>
      </c>
      <c r="BC32">
        <f t="shared" si="42"/>
        <v>100.413</v>
      </c>
      <c r="BE32">
        <f t="shared" si="6"/>
        <v>0.6766145139813583</v>
      </c>
      <c r="BF32">
        <f t="shared" si="7"/>
        <v>0</v>
      </c>
      <c r="BG32">
        <f t="shared" si="8"/>
        <v>0</v>
      </c>
      <c r="BH32">
        <f t="shared" si="9"/>
        <v>9.2111323113362712E-5</v>
      </c>
      <c r="BI32">
        <f t="shared" si="10"/>
        <v>0.12575858805189022</v>
      </c>
      <c r="BJ32">
        <f t="shared" si="11"/>
        <v>0</v>
      </c>
      <c r="BK32">
        <f t="shared" si="12"/>
        <v>1.2433381963259595</v>
      </c>
      <c r="BL32">
        <f t="shared" si="13"/>
        <v>1.4622646556366737E-3</v>
      </c>
      <c r="BM32">
        <f t="shared" si="14"/>
        <v>1.9171833193773668E-3</v>
      </c>
      <c r="BN32">
        <f t="shared" si="15"/>
        <v>5.2213868003341685E-3</v>
      </c>
      <c r="BO32">
        <f t="shared" si="43"/>
        <v>0</v>
      </c>
      <c r="BP32">
        <f t="shared" si="44"/>
        <v>0</v>
      </c>
      <c r="BQ32">
        <f t="shared" si="45"/>
        <v>2.0544042444576691</v>
      </c>
      <c r="BR32">
        <f t="shared" si="16"/>
        <v>1.4646301982098187</v>
      </c>
    </row>
    <row r="33" spans="1:70">
      <c r="A33" t="s">
        <v>118</v>
      </c>
      <c r="B33">
        <v>584</v>
      </c>
      <c r="C33" s="1">
        <v>40.676000000000002</v>
      </c>
      <c r="D33" s="1">
        <v>1E-3</v>
      </c>
      <c r="E33" s="1">
        <v>0</v>
      </c>
      <c r="F33" s="1">
        <v>7.0000000000000001E-3</v>
      </c>
      <c r="G33" s="1">
        <v>9.0419999999999998</v>
      </c>
      <c r="H33" s="1">
        <v>50.195</v>
      </c>
      <c r="I33" s="1">
        <v>6.9000000000000006E-2</v>
      </c>
      <c r="J33" s="1">
        <v>0.13100000000000001</v>
      </c>
      <c r="K33" s="1">
        <v>0.38800000000000001</v>
      </c>
      <c r="L33" s="1">
        <v>1E-3</v>
      </c>
      <c r="N33">
        <f t="shared" si="17"/>
        <v>100.51</v>
      </c>
      <c r="P33" s="1">
        <v>49.881999999999998</v>
      </c>
      <c r="Q33" s="1">
        <v>36.411000000000001</v>
      </c>
      <c r="R33" s="1">
        <v>10.932</v>
      </c>
      <c r="S33" s="19">
        <f t="shared" si="46"/>
        <v>2.2360679774945784</v>
      </c>
      <c r="T33" s="19">
        <f>SUM(S$4:S33)</f>
        <v>60.736699271848337</v>
      </c>
      <c r="W33" s="4">
        <v>8</v>
      </c>
      <c r="X33" s="4">
        <v>3</v>
      </c>
      <c r="Y33" s="12">
        <v>0</v>
      </c>
      <c r="AA33" s="11">
        <f t="shared" si="18"/>
        <v>0.9906197566587932</v>
      </c>
      <c r="AB33" s="11">
        <f t="shared" si="19"/>
        <v>1.8320475301655734E-5</v>
      </c>
      <c r="AC33" s="11">
        <f t="shared" si="20"/>
        <v>0</v>
      </c>
      <c r="AD33" s="11">
        <f t="shared" si="21"/>
        <v>1.3477572949660186E-4</v>
      </c>
      <c r="AE33" s="11">
        <f t="shared" si="22"/>
        <v>0</v>
      </c>
      <c r="AF33" s="11">
        <f t="shared" si="23"/>
        <v>0.18415040105446381</v>
      </c>
      <c r="AG33" s="11">
        <f t="shared" si="24"/>
        <v>1.8222445867644239</v>
      </c>
      <c r="AH33" s="11">
        <f t="shared" si="25"/>
        <v>1.8003622234714976E-3</v>
      </c>
      <c r="AI33" s="11">
        <f t="shared" si="26"/>
        <v>2.7020582025547436E-3</v>
      </c>
      <c r="AJ33" s="11">
        <f t="shared" si="27"/>
        <v>7.6006661312939174E-3</v>
      </c>
      <c r="AK33" s="11">
        <f t="shared" si="28"/>
        <v>4.7215522716344975E-5</v>
      </c>
      <c r="AL33" s="11">
        <f t="shared" si="29"/>
        <v>0</v>
      </c>
      <c r="AM33" s="11">
        <f t="shared" si="30"/>
        <v>3.0093181427625155</v>
      </c>
      <c r="AN33" s="11">
        <f t="shared" si="31"/>
        <v>0.90821827099226848</v>
      </c>
      <c r="AO33" s="8">
        <f t="shared" si="2"/>
        <v>0</v>
      </c>
      <c r="AQ33">
        <f t="shared" si="32"/>
        <v>40.676000000000002</v>
      </c>
      <c r="AR33">
        <f t="shared" si="33"/>
        <v>1E-3</v>
      </c>
      <c r="AS33">
        <f t="shared" si="34"/>
        <v>0</v>
      </c>
      <c r="AT33">
        <f t="shared" si="35"/>
        <v>7.0000000000000001E-3</v>
      </c>
      <c r="AU33">
        <f t="shared" si="3"/>
        <v>0</v>
      </c>
      <c r="AV33">
        <f t="shared" si="4"/>
        <v>9.0419999999999998</v>
      </c>
      <c r="AW33">
        <f t="shared" si="36"/>
        <v>50.195</v>
      </c>
      <c r="AX33">
        <f t="shared" si="37"/>
        <v>6.9000000000000006E-2</v>
      </c>
      <c r="AY33">
        <f t="shared" si="38"/>
        <v>0.13100000000000001</v>
      </c>
      <c r="AZ33">
        <f t="shared" si="39"/>
        <v>0.38800000000000001</v>
      </c>
      <c r="BA33">
        <f t="shared" si="40"/>
        <v>1E-3</v>
      </c>
      <c r="BB33">
        <f t="shared" si="41"/>
        <v>0</v>
      </c>
      <c r="BC33">
        <f t="shared" si="42"/>
        <v>100.51</v>
      </c>
      <c r="BE33">
        <f t="shared" si="6"/>
        <v>0.67703062583222373</v>
      </c>
      <c r="BF33">
        <f t="shared" si="7"/>
        <v>1.2520972629153833E-5</v>
      </c>
      <c r="BG33">
        <f t="shared" si="8"/>
        <v>0</v>
      </c>
      <c r="BH33">
        <f t="shared" si="9"/>
        <v>9.2111323113362712E-5</v>
      </c>
      <c r="BI33">
        <f t="shared" si="10"/>
        <v>0.12585602137965593</v>
      </c>
      <c r="BJ33">
        <f t="shared" si="11"/>
        <v>0</v>
      </c>
      <c r="BK33">
        <f t="shared" si="12"/>
        <v>1.2453975248359981</v>
      </c>
      <c r="BL33">
        <f t="shared" si="13"/>
        <v>1.2304422102308596E-3</v>
      </c>
      <c r="BM33">
        <f t="shared" si="14"/>
        <v>1.8466986385179047E-3</v>
      </c>
      <c r="BN33">
        <f t="shared" si="15"/>
        <v>5.1946104577683524E-3</v>
      </c>
      <c r="BO33">
        <f t="shared" si="43"/>
        <v>3.226904640127527E-5</v>
      </c>
      <c r="BP33">
        <f t="shared" si="44"/>
        <v>0</v>
      </c>
      <c r="BQ33">
        <f t="shared" si="45"/>
        <v>2.0566928246965381</v>
      </c>
      <c r="BR33">
        <f t="shared" si="16"/>
        <v>1.4631830804420369</v>
      </c>
    </row>
    <row r="34" spans="1:70">
      <c r="A34" t="s">
        <v>119</v>
      </c>
      <c r="B34">
        <v>585</v>
      </c>
      <c r="C34" s="1">
        <v>40.789000000000001</v>
      </c>
      <c r="D34" s="1">
        <v>0</v>
      </c>
      <c r="E34" s="1">
        <v>0</v>
      </c>
      <c r="F34" s="1">
        <v>5.0000000000000001E-3</v>
      </c>
      <c r="G34" s="1">
        <v>9.0190000000000001</v>
      </c>
      <c r="H34" s="1">
        <v>50.362000000000002</v>
      </c>
      <c r="I34" s="1">
        <v>6.3E-2</v>
      </c>
      <c r="J34" s="1">
        <v>0.123</v>
      </c>
      <c r="K34" s="1">
        <v>0.38600000000000001</v>
      </c>
      <c r="L34" s="1">
        <v>3.0000000000000001E-3</v>
      </c>
      <c r="N34">
        <f t="shared" si="17"/>
        <v>100.75000000000001</v>
      </c>
      <c r="P34" s="1">
        <v>49.884</v>
      </c>
      <c r="Q34" s="1">
        <v>36.409999999999997</v>
      </c>
      <c r="R34" s="1">
        <v>10.932</v>
      </c>
      <c r="S34" s="19">
        <f t="shared" si="46"/>
        <v>2.2360679775041117</v>
      </c>
      <c r="T34" s="19">
        <f>SUM(S$4:S34)</f>
        <v>62.972767249352451</v>
      </c>
      <c r="W34" s="4">
        <v>8</v>
      </c>
      <c r="X34" s="4">
        <v>3</v>
      </c>
      <c r="Y34" s="12">
        <v>0</v>
      </c>
      <c r="AA34" s="11">
        <f t="shared" si="18"/>
        <v>0.99072396799523876</v>
      </c>
      <c r="AB34" s="11">
        <f t="shared" si="19"/>
        <v>0</v>
      </c>
      <c r="AC34" s="11">
        <f t="shared" si="20"/>
        <v>0</v>
      </c>
      <c r="AD34" s="11">
        <f t="shared" si="21"/>
        <v>9.6011779849124363E-5</v>
      </c>
      <c r="AE34" s="11">
        <f t="shared" si="22"/>
        <v>0</v>
      </c>
      <c r="AF34" s="11">
        <f t="shared" si="23"/>
        <v>0.18319238565695375</v>
      </c>
      <c r="AG34" s="11">
        <f t="shared" si="24"/>
        <v>1.8234339813399925</v>
      </c>
      <c r="AH34" s="11">
        <f t="shared" si="25"/>
        <v>1.6394274991599293E-3</v>
      </c>
      <c r="AI34" s="11">
        <f t="shared" si="26"/>
        <v>2.5302846475484231E-3</v>
      </c>
      <c r="AJ34" s="11">
        <f t="shared" si="27"/>
        <v>7.5413326878060643E-3</v>
      </c>
      <c r="AK34" s="11">
        <f t="shared" si="28"/>
        <v>1.4126901657759413E-4</v>
      </c>
      <c r="AL34" s="11">
        <f t="shared" si="29"/>
        <v>0</v>
      </c>
      <c r="AM34" s="11">
        <f t="shared" si="30"/>
        <v>3.0092986606231262</v>
      </c>
      <c r="AN34" s="11">
        <f t="shared" si="31"/>
        <v>0.9087062800180814</v>
      </c>
      <c r="AO34" s="8">
        <f t="shared" si="2"/>
        <v>0</v>
      </c>
      <c r="AQ34">
        <f t="shared" si="32"/>
        <v>40.789000000000001</v>
      </c>
      <c r="AR34">
        <f t="shared" si="33"/>
        <v>0</v>
      </c>
      <c r="AS34">
        <f t="shared" si="34"/>
        <v>0</v>
      </c>
      <c r="AT34">
        <f t="shared" si="35"/>
        <v>5.0000000000000001E-3</v>
      </c>
      <c r="AU34">
        <f t="shared" si="3"/>
        <v>0</v>
      </c>
      <c r="AV34">
        <f t="shared" si="4"/>
        <v>9.0190000000000001</v>
      </c>
      <c r="AW34">
        <f t="shared" si="36"/>
        <v>50.362000000000002</v>
      </c>
      <c r="AX34">
        <f t="shared" si="37"/>
        <v>6.3E-2</v>
      </c>
      <c r="AY34">
        <f t="shared" si="38"/>
        <v>0.123</v>
      </c>
      <c r="AZ34">
        <f t="shared" si="39"/>
        <v>0.38600000000000001</v>
      </c>
      <c r="BA34">
        <f t="shared" si="40"/>
        <v>3.0000000000000001E-3</v>
      </c>
      <c r="BB34">
        <f t="shared" si="41"/>
        <v>0</v>
      </c>
      <c r="BC34">
        <f t="shared" si="42"/>
        <v>100.75000000000001</v>
      </c>
      <c r="BE34">
        <f t="shared" si="6"/>
        <v>0.67891145139813591</v>
      </c>
      <c r="BF34">
        <f t="shared" si="7"/>
        <v>0</v>
      </c>
      <c r="BG34">
        <f t="shared" si="8"/>
        <v>0</v>
      </c>
      <c r="BH34">
        <f t="shared" si="9"/>
        <v>6.5793802223830508E-5</v>
      </c>
      <c r="BI34">
        <f t="shared" si="10"/>
        <v>0.12553588330271145</v>
      </c>
      <c r="BJ34">
        <f t="shared" si="11"/>
        <v>0</v>
      </c>
      <c r="BK34">
        <f t="shared" si="12"/>
        <v>1.2495409930429433</v>
      </c>
      <c r="BL34">
        <f t="shared" si="13"/>
        <v>1.1234472354281762E-3</v>
      </c>
      <c r="BM34">
        <f t="shared" si="14"/>
        <v>1.7339231491427655E-3</v>
      </c>
      <c r="BN34">
        <f t="shared" si="15"/>
        <v>5.1678341152025364E-3</v>
      </c>
      <c r="BO34">
        <f t="shared" si="43"/>
        <v>9.6807139203825818E-5</v>
      </c>
      <c r="BP34">
        <f t="shared" si="44"/>
        <v>0</v>
      </c>
      <c r="BQ34">
        <f t="shared" si="45"/>
        <v>2.0621761331849915</v>
      </c>
      <c r="BR34">
        <f t="shared" si="16"/>
        <v>1.4592830419268414</v>
      </c>
    </row>
    <row r="35" spans="1:70">
      <c r="A35" t="s">
        <v>120</v>
      </c>
      <c r="B35">
        <v>586</v>
      </c>
      <c r="C35" s="1">
        <v>40.860999999999997</v>
      </c>
      <c r="D35" s="1">
        <v>5.0000000000000001E-3</v>
      </c>
      <c r="E35" s="1">
        <v>0</v>
      </c>
      <c r="F35" s="1">
        <v>6.0000000000000001E-3</v>
      </c>
      <c r="G35" s="1">
        <v>9.0150000000000006</v>
      </c>
      <c r="H35" s="1">
        <v>50.418999999999997</v>
      </c>
      <c r="I35" s="1">
        <v>5.6000000000000001E-2</v>
      </c>
      <c r="J35" s="1">
        <v>0.124</v>
      </c>
      <c r="K35" s="1">
        <v>0.39200000000000002</v>
      </c>
      <c r="L35" s="1">
        <v>1E-3</v>
      </c>
      <c r="N35">
        <f t="shared" si="17"/>
        <v>100.87899999999999</v>
      </c>
      <c r="P35" s="1">
        <v>49.886000000000003</v>
      </c>
      <c r="Q35" s="1">
        <v>36.408999999999999</v>
      </c>
      <c r="R35" s="1">
        <v>10.932</v>
      </c>
      <c r="S35" s="19">
        <f t="shared" si="46"/>
        <v>2.2360679775009333</v>
      </c>
      <c r="T35" s="19">
        <f>SUM(S$4:S35)</f>
        <v>65.208835226853381</v>
      </c>
      <c r="W35" s="4">
        <v>8</v>
      </c>
      <c r="X35" s="4">
        <v>3</v>
      </c>
      <c r="Y35" s="12">
        <v>0</v>
      </c>
      <c r="AA35" s="11">
        <f t="shared" si="18"/>
        <v>0.99108520522467014</v>
      </c>
      <c r="AB35" s="11">
        <f t="shared" si="19"/>
        <v>9.1230487717489339E-5</v>
      </c>
      <c r="AC35" s="11">
        <f t="shared" si="20"/>
        <v>0</v>
      </c>
      <c r="AD35" s="11">
        <f t="shared" si="21"/>
        <v>1.1505305557541948E-4</v>
      </c>
      <c r="AE35" s="11">
        <f t="shared" si="22"/>
        <v>0</v>
      </c>
      <c r="AF35" s="11">
        <f t="shared" si="23"/>
        <v>0.18285513167525669</v>
      </c>
      <c r="AG35" s="11">
        <f t="shared" si="24"/>
        <v>1.8229455360882534</v>
      </c>
      <c r="AH35" s="11">
        <f t="shared" si="25"/>
        <v>1.4552314886015407E-3</v>
      </c>
      <c r="AI35" s="11">
        <f t="shared" si="26"/>
        <v>2.5472897297436343E-3</v>
      </c>
      <c r="AJ35" s="11">
        <f t="shared" si="27"/>
        <v>7.6478480918151176E-3</v>
      </c>
      <c r="AK35" s="11">
        <f t="shared" si="28"/>
        <v>4.7023836383317571E-5</v>
      </c>
      <c r="AL35" s="11">
        <f t="shared" si="29"/>
        <v>0</v>
      </c>
      <c r="AM35" s="11">
        <f t="shared" si="30"/>
        <v>3.008789549678017</v>
      </c>
      <c r="AN35" s="11">
        <f t="shared" si="31"/>
        <v>0.90883683777055368</v>
      </c>
      <c r="AO35" s="8">
        <f t="shared" si="2"/>
        <v>0</v>
      </c>
      <c r="AQ35">
        <f t="shared" si="32"/>
        <v>40.860999999999997</v>
      </c>
      <c r="AR35">
        <f t="shared" si="33"/>
        <v>5.0000000000000001E-3</v>
      </c>
      <c r="AS35">
        <f t="shared" si="34"/>
        <v>0</v>
      </c>
      <c r="AT35">
        <f t="shared" si="35"/>
        <v>6.0000000000000001E-3</v>
      </c>
      <c r="AU35">
        <f t="shared" si="3"/>
        <v>0</v>
      </c>
      <c r="AV35">
        <f t="shared" si="4"/>
        <v>9.0149999999999988</v>
      </c>
      <c r="AW35">
        <f t="shared" si="36"/>
        <v>50.418999999999997</v>
      </c>
      <c r="AX35">
        <f t="shared" si="37"/>
        <v>5.6000000000000001E-2</v>
      </c>
      <c r="AY35">
        <f t="shared" si="38"/>
        <v>0.124</v>
      </c>
      <c r="AZ35">
        <f t="shared" si="39"/>
        <v>0.39200000000000002</v>
      </c>
      <c r="BA35">
        <f t="shared" si="40"/>
        <v>1E-3</v>
      </c>
      <c r="BB35">
        <f t="shared" si="41"/>
        <v>0</v>
      </c>
      <c r="BC35">
        <f t="shared" si="42"/>
        <v>100.87899999999999</v>
      </c>
      <c r="BE35">
        <f t="shared" si="6"/>
        <v>0.68010985352862852</v>
      </c>
      <c r="BF35">
        <f t="shared" si="7"/>
        <v>6.2604863145769159E-5</v>
      </c>
      <c r="BG35">
        <f t="shared" si="8"/>
        <v>0</v>
      </c>
      <c r="BH35">
        <f t="shared" si="9"/>
        <v>7.895256266859661E-5</v>
      </c>
      <c r="BI35">
        <f t="shared" si="10"/>
        <v>0.12548020711541674</v>
      </c>
      <c r="BJ35">
        <f t="shared" si="11"/>
        <v>0</v>
      </c>
      <c r="BK35">
        <f t="shared" si="12"/>
        <v>1.2509552306944154</v>
      </c>
      <c r="BL35">
        <f t="shared" si="13"/>
        <v>9.9861976482504538E-4</v>
      </c>
      <c r="BM35">
        <f t="shared" si="14"/>
        <v>1.7480200853146578E-3</v>
      </c>
      <c r="BN35">
        <f t="shared" si="15"/>
        <v>5.2481631428999845E-3</v>
      </c>
      <c r="BO35">
        <f t="shared" si="43"/>
        <v>3.226904640127527E-5</v>
      </c>
      <c r="BP35">
        <f t="shared" si="44"/>
        <v>0</v>
      </c>
      <c r="BQ35">
        <f t="shared" si="45"/>
        <v>2.0647139208037157</v>
      </c>
      <c r="BR35">
        <f t="shared" si="16"/>
        <v>1.4572428264090007</v>
      </c>
    </row>
    <row r="36" spans="1:70">
      <c r="A36" t="s">
        <v>121</v>
      </c>
      <c r="B36">
        <v>587</v>
      </c>
      <c r="C36" s="1">
        <v>40.917999999999999</v>
      </c>
      <c r="D36" s="1">
        <v>1E-3</v>
      </c>
      <c r="E36" s="1">
        <v>0</v>
      </c>
      <c r="F36" s="1">
        <v>5.0000000000000001E-3</v>
      </c>
      <c r="G36" s="1">
        <v>9.0269999999999992</v>
      </c>
      <c r="H36" s="1">
        <v>50.445</v>
      </c>
      <c r="I36" s="1">
        <v>5.2999999999999999E-2</v>
      </c>
      <c r="J36" s="1">
        <v>0.124</v>
      </c>
      <c r="K36" s="1">
        <v>0.38600000000000001</v>
      </c>
      <c r="L36" s="1">
        <v>6.0000000000000001E-3</v>
      </c>
      <c r="N36">
        <f t="shared" si="17"/>
        <v>100.96499999999999</v>
      </c>
      <c r="P36" s="1">
        <v>49.887</v>
      </c>
      <c r="Q36" s="1">
        <v>36.406999999999996</v>
      </c>
      <c r="R36" s="1">
        <v>10.932</v>
      </c>
      <c r="S36" s="19">
        <f t="shared" si="46"/>
        <v>2.2360679775009333</v>
      </c>
      <c r="T36" s="19">
        <f>SUM(S$4:S36)</f>
        <v>67.444903204354318</v>
      </c>
      <c r="W36" s="4">
        <v>8</v>
      </c>
      <c r="X36" s="4">
        <v>3</v>
      </c>
      <c r="Y36" s="12">
        <v>0</v>
      </c>
      <c r="AA36" s="11">
        <f t="shared" si="18"/>
        <v>0.99155146478523248</v>
      </c>
      <c r="AB36" s="11">
        <f t="shared" si="19"/>
        <v>1.8229252166735299E-5</v>
      </c>
      <c r="AC36" s="11">
        <f t="shared" si="20"/>
        <v>0</v>
      </c>
      <c r="AD36" s="11">
        <f t="shared" si="21"/>
        <v>9.5789029116947257E-5</v>
      </c>
      <c r="AE36" s="11">
        <f t="shared" si="22"/>
        <v>0</v>
      </c>
      <c r="AF36" s="11">
        <f t="shared" si="23"/>
        <v>0.18292949046798818</v>
      </c>
      <c r="AG36" s="11">
        <f t="shared" si="24"/>
        <v>1.8222017210094468</v>
      </c>
      <c r="AH36" s="11">
        <f t="shared" si="25"/>
        <v>1.3760011169931116E-3</v>
      </c>
      <c r="AI36" s="11">
        <f t="shared" si="26"/>
        <v>2.5449379909612095E-3</v>
      </c>
      <c r="AJ36" s="11">
        <f t="shared" si="27"/>
        <v>7.5238365286843427E-3</v>
      </c>
      <c r="AK36" s="11">
        <f t="shared" si="28"/>
        <v>2.8188253490432673E-4</v>
      </c>
      <c r="AL36" s="11">
        <f t="shared" si="29"/>
        <v>0</v>
      </c>
      <c r="AM36" s="11">
        <f t="shared" si="30"/>
        <v>3.0085233527154944</v>
      </c>
      <c r="AN36" s="11">
        <f t="shared" si="31"/>
        <v>0.90876931673054906</v>
      </c>
      <c r="AO36" s="8">
        <f t="shared" si="2"/>
        <v>0</v>
      </c>
      <c r="AQ36">
        <f t="shared" si="32"/>
        <v>40.917999999999999</v>
      </c>
      <c r="AR36">
        <f t="shared" si="33"/>
        <v>1E-3</v>
      </c>
      <c r="AS36">
        <f t="shared" si="34"/>
        <v>0</v>
      </c>
      <c r="AT36">
        <f t="shared" si="35"/>
        <v>5.0000000000000001E-3</v>
      </c>
      <c r="AU36">
        <f t="shared" si="3"/>
        <v>0</v>
      </c>
      <c r="AV36">
        <f t="shared" si="4"/>
        <v>9.0269999999999992</v>
      </c>
      <c r="AW36">
        <f t="shared" si="36"/>
        <v>50.445</v>
      </c>
      <c r="AX36">
        <f t="shared" si="37"/>
        <v>5.2999999999999999E-2</v>
      </c>
      <c r="AY36">
        <f t="shared" si="38"/>
        <v>0.124</v>
      </c>
      <c r="AZ36">
        <f t="shared" si="39"/>
        <v>0.38600000000000001</v>
      </c>
      <c r="BA36">
        <f t="shared" si="40"/>
        <v>6.0000000000000001E-3</v>
      </c>
      <c r="BB36">
        <f t="shared" si="41"/>
        <v>0</v>
      </c>
      <c r="BC36">
        <f t="shared" si="42"/>
        <v>100.96499999999999</v>
      </c>
      <c r="BE36">
        <f t="shared" si="6"/>
        <v>0.68105858854860191</v>
      </c>
      <c r="BF36">
        <f t="shared" si="7"/>
        <v>1.2520972629153833E-5</v>
      </c>
      <c r="BG36">
        <f t="shared" si="8"/>
        <v>0</v>
      </c>
      <c r="BH36">
        <f t="shared" si="9"/>
        <v>6.5793802223830508E-5</v>
      </c>
      <c r="BI36">
        <f t="shared" si="10"/>
        <v>0.12564723567730082</v>
      </c>
      <c r="BJ36">
        <f t="shared" si="11"/>
        <v>0</v>
      </c>
      <c r="BK36">
        <f t="shared" si="12"/>
        <v>1.2516003215529818</v>
      </c>
      <c r="BL36">
        <f t="shared" si="13"/>
        <v>9.4512227742370365E-4</v>
      </c>
      <c r="BM36">
        <f t="shared" si="14"/>
        <v>1.7480200853146578E-3</v>
      </c>
      <c r="BN36">
        <f t="shared" si="15"/>
        <v>5.1678341152025364E-3</v>
      </c>
      <c r="BO36">
        <f t="shared" si="43"/>
        <v>1.9361427840765164E-4</v>
      </c>
      <c r="BP36">
        <f t="shared" si="44"/>
        <v>0</v>
      </c>
      <c r="BQ36">
        <f t="shared" si="45"/>
        <v>2.0664390513100859</v>
      </c>
      <c r="BR36">
        <f t="shared" si="16"/>
        <v>1.4558974535484814</v>
      </c>
    </row>
    <row r="37" spans="1:70">
      <c r="A37" t="s">
        <v>122</v>
      </c>
      <c r="B37">
        <v>588</v>
      </c>
      <c r="C37" s="1">
        <v>40.777000000000001</v>
      </c>
      <c r="D37" s="1">
        <v>0</v>
      </c>
      <c r="E37" s="1">
        <v>0</v>
      </c>
      <c r="F37" s="1">
        <v>6.0000000000000001E-3</v>
      </c>
      <c r="G37" s="1">
        <v>9.0459999999999994</v>
      </c>
      <c r="H37" s="1">
        <v>50.323</v>
      </c>
      <c r="I37" s="1">
        <v>4.5999999999999999E-2</v>
      </c>
      <c r="J37" s="1">
        <v>0.11600000000000001</v>
      </c>
      <c r="K37" s="1">
        <v>0.38400000000000001</v>
      </c>
      <c r="L37" s="1">
        <v>5.0000000000000001E-3</v>
      </c>
      <c r="N37">
        <f t="shared" si="17"/>
        <v>100.703</v>
      </c>
      <c r="P37" s="1">
        <v>49.889000000000003</v>
      </c>
      <c r="Q37" s="1">
        <v>36.405000000000001</v>
      </c>
      <c r="R37" s="1">
        <v>10.932</v>
      </c>
      <c r="S37" s="19">
        <f t="shared" si="46"/>
        <v>2.8284271247446227</v>
      </c>
      <c r="T37" s="19">
        <f>SUM(S$4:S37)</f>
        <v>70.27333032909894</v>
      </c>
      <c r="W37" s="4">
        <v>8</v>
      </c>
      <c r="X37" s="4">
        <v>3</v>
      </c>
      <c r="Y37" s="12">
        <v>0</v>
      </c>
      <c r="AA37" s="11">
        <f t="shared" si="18"/>
        <v>0.9909270067755992</v>
      </c>
      <c r="AB37" s="11">
        <f t="shared" si="19"/>
        <v>0</v>
      </c>
      <c r="AC37" s="11">
        <f t="shared" si="20"/>
        <v>0</v>
      </c>
      <c r="AD37" s="11">
        <f t="shared" si="21"/>
        <v>1.1527166035450174E-4</v>
      </c>
      <c r="AE37" s="11">
        <f t="shared" si="22"/>
        <v>0</v>
      </c>
      <c r="AF37" s="11">
        <f t="shared" si="23"/>
        <v>0.18383254382152234</v>
      </c>
      <c r="AG37" s="11">
        <f t="shared" si="24"/>
        <v>1.8229316318924187</v>
      </c>
      <c r="AH37" s="11">
        <f t="shared" si="25"/>
        <v>1.1976399646365457E-3</v>
      </c>
      <c r="AI37" s="11">
        <f t="shared" si="26"/>
        <v>2.3874761412228294E-3</v>
      </c>
      <c r="AJ37" s="11">
        <f t="shared" si="27"/>
        <v>7.5060041802286568E-3</v>
      </c>
      <c r="AK37" s="11">
        <f t="shared" si="28"/>
        <v>2.3556591648233945E-4</v>
      </c>
      <c r="AL37" s="11">
        <f t="shared" si="29"/>
        <v>0</v>
      </c>
      <c r="AM37" s="11">
        <f t="shared" si="30"/>
        <v>3.0091331403524659</v>
      </c>
      <c r="AN37" s="11">
        <f t="shared" si="31"/>
        <v>0.90839354915426429</v>
      </c>
      <c r="AO37" s="8">
        <f t="shared" si="2"/>
        <v>0</v>
      </c>
      <c r="AQ37">
        <f t="shared" si="32"/>
        <v>40.777000000000001</v>
      </c>
      <c r="AR37">
        <f t="shared" si="33"/>
        <v>0</v>
      </c>
      <c r="AS37">
        <f t="shared" si="34"/>
        <v>0</v>
      </c>
      <c r="AT37">
        <f t="shared" si="35"/>
        <v>6.0000000000000001E-3</v>
      </c>
      <c r="AU37">
        <f t="shared" si="3"/>
        <v>0</v>
      </c>
      <c r="AV37">
        <f t="shared" si="4"/>
        <v>9.0459999999999994</v>
      </c>
      <c r="AW37">
        <f t="shared" si="36"/>
        <v>50.323</v>
      </c>
      <c r="AX37">
        <f t="shared" si="37"/>
        <v>4.5999999999999999E-2</v>
      </c>
      <c r="AY37">
        <f t="shared" si="38"/>
        <v>0.11600000000000001</v>
      </c>
      <c r="AZ37">
        <f t="shared" si="39"/>
        <v>0.38400000000000001</v>
      </c>
      <c r="BA37">
        <f t="shared" si="40"/>
        <v>5.0000000000000001E-3</v>
      </c>
      <c r="BB37">
        <f t="shared" si="41"/>
        <v>0</v>
      </c>
      <c r="BC37">
        <f t="shared" si="42"/>
        <v>100.703</v>
      </c>
      <c r="BE37">
        <f t="shared" si="6"/>
        <v>0.67871171770972039</v>
      </c>
      <c r="BF37">
        <f t="shared" si="7"/>
        <v>0</v>
      </c>
      <c r="BG37">
        <f t="shared" si="8"/>
        <v>0</v>
      </c>
      <c r="BH37">
        <f t="shared" si="9"/>
        <v>7.895256266859661E-5</v>
      </c>
      <c r="BI37">
        <f t="shared" si="10"/>
        <v>0.12591169756695061</v>
      </c>
      <c r="BJ37">
        <f t="shared" si="11"/>
        <v>0</v>
      </c>
      <c r="BK37">
        <f t="shared" si="12"/>
        <v>1.2485733567550936</v>
      </c>
      <c r="BL37">
        <f t="shared" si="13"/>
        <v>8.2029480682057297E-4</v>
      </c>
      <c r="BM37">
        <f t="shared" si="14"/>
        <v>1.6352445959395188E-3</v>
      </c>
      <c r="BN37">
        <f t="shared" si="15"/>
        <v>5.1410577726367195E-3</v>
      </c>
      <c r="BO37">
        <f t="shared" si="43"/>
        <v>1.6134523200637637E-4</v>
      </c>
      <c r="BP37">
        <f t="shared" si="44"/>
        <v>0</v>
      </c>
      <c r="BQ37">
        <f t="shared" si="45"/>
        <v>2.0610336670018361</v>
      </c>
      <c r="BR37">
        <f t="shared" si="16"/>
        <v>1.4600116381067267</v>
      </c>
    </row>
    <row r="38" spans="1:70">
      <c r="A38" t="s">
        <v>123</v>
      </c>
      <c r="B38">
        <v>589</v>
      </c>
      <c r="C38" s="1">
        <v>40.801000000000002</v>
      </c>
      <c r="D38" s="1">
        <v>0</v>
      </c>
      <c r="E38" s="1">
        <v>0</v>
      </c>
      <c r="F38" s="1">
        <v>6.0000000000000001E-3</v>
      </c>
      <c r="G38" s="1">
        <v>9.0830000000000002</v>
      </c>
      <c r="H38" s="1">
        <v>50.363999999999997</v>
      </c>
      <c r="I38" s="1">
        <v>4.7E-2</v>
      </c>
      <c r="J38" s="1">
        <v>0.125</v>
      </c>
      <c r="K38" s="1">
        <v>0.39400000000000002</v>
      </c>
      <c r="L38" s="1">
        <v>6.0000000000000001E-3</v>
      </c>
      <c r="N38">
        <f t="shared" si="17"/>
        <v>100.82599999999999</v>
      </c>
      <c r="P38" s="1">
        <v>49.889000000000003</v>
      </c>
      <c r="Q38" s="1">
        <v>36.404000000000003</v>
      </c>
      <c r="R38" s="1">
        <v>10.932</v>
      </c>
      <c r="S38" s="19">
        <f t="shared" si="46"/>
        <v>0.99999999999766942</v>
      </c>
      <c r="T38" s="19">
        <f>SUM(S$4:S38)</f>
        <v>71.273330329096609</v>
      </c>
      <c r="W38" s="4">
        <v>8</v>
      </c>
      <c r="X38" s="4">
        <v>3</v>
      </c>
      <c r="Y38" s="12">
        <v>0</v>
      </c>
      <c r="AA38" s="11">
        <f t="shared" si="18"/>
        <v>0.99056081276894004</v>
      </c>
      <c r="AB38" s="11">
        <f t="shared" si="19"/>
        <v>0</v>
      </c>
      <c r="AC38" s="11">
        <f t="shared" si="20"/>
        <v>0</v>
      </c>
      <c r="AD38" s="11">
        <f t="shared" si="21"/>
        <v>1.1516128192945072E-4</v>
      </c>
      <c r="AE38" s="11">
        <f t="shared" si="22"/>
        <v>0</v>
      </c>
      <c r="AF38" s="11">
        <f t="shared" si="23"/>
        <v>0.18440770780333421</v>
      </c>
      <c r="AG38" s="11">
        <f t="shared" si="24"/>
        <v>1.8226698702920507</v>
      </c>
      <c r="AH38" s="11">
        <f t="shared" si="25"/>
        <v>1.2225038849600274E-3</v>
      </c>
      <c r="AI38" s="11">
        <f t="shared" si="26"/>
        <v>2.5702478582726369E-3</v>
      </c>
      <c r="AJ38" s="11">
        <f t="shared" si="27"/>
        <v>7.694098490461535E-3</v>
      </c>
      <c r="AK38" s="11">
        <f t="shared" si="28"/>
        <v>2.8240842029234492E-4</v>
      </c>
      <c r="AL38" s="11">
        <f t="shared" si="29"/>
        <v>0</v>
      </c>
      <c r="AM38" s="11">
        <f t="shared" si="30"/>
        <v>3.0095228108002403</v>
      </c>
      <c r="AN38" s="11">
        <f t="shared" si="31"/>
        <v>0.90812128548696758</v>
      </c>
      <c r="AO38" s="8">
        <f t="shared" si="2"/>
        <v>0</v>
      </c>
      <c r="AQ38">
        <f t="shared" si="32"/>
        <v>40.801000000000002</v>
      </c>
      <c r="AR38">
        <f t="shared" si="33"/>
        <v>0</v>
      </c>
      <c r="AS38">
        <f t="shared" si="34"/>
        <v>0</v>
      </c>
      <c r="AT38">
        <f t="shared" si="35"/>
        <v>6.0000000000000001E-3</v>
      </c>
      <c r="AU38">
        <f t="shared" si="3"/>
        <v>0</v>
      </c>
      <c r="AV38">
        <f t="shared" si="4"/>
        <v>9.0830000000000002</v>
      </c>
      <c r="AW38">
        <f t="shared" si="36"/>
        <v>50.363999999999997</v>
      </c>
      <c r="AX38">
        <f t="shared" si="37"/>
        <v>4.7E-2</v>
      </c>
      <c r="AY38">
        <f t="shared" si="38"/>
        <v>0.125</v>
      </c>
      <c r="AZ38">
        <f t="shared" si="39"/>
        <v>0.39400000000000002</v>
      </c>
      <c r="BA38">
        <f t="shared" si="40"/>
        <v>6.0000000000000001E-3</v>
      </c>
      <c r="BB38">
        <f t="shared" si="41"/>
        <v>0</v>
      </c>
      <c r="BC38">
        <f t="shared" si="42"/>
        <v>100.82599999999999</v>
      </c>
      <c r="BE38">
        <f t="shared" si="6"/>
        <v>0.67911118508655133</v>
      </c>
      <c r="BF38">
        <f t="shared" si="7"/>
        <v>0</v>
      </c>
      <c r="BG38">
        <f t="shared" si="8"/>
        <v>0</v>
      </c>
      <c r="BH38">
        <f t="shared" si="9"/>
        <v>7.895256266859661E-5</v>
      </c>
      <c r="BI38">
        <f t="shared" si="10"/>
        <v>0.12642670229942654</v>
      </c>
      <c r="BJ38">
        <f t="shared" si="11"/>
        <v>0</v>
      </c>
      <c r="BK38">
        <f t="shared" si="12"/>
        <v>1.2495906154166789</v>
      </c>
      <c r="BL38">
        <f t="shared" si="13"/>
        <v>8.3812730262102029E-4</v>
      </c>
      <c r="BM38">
        <f t="shared" si="14"/>
        <v>1.7621170214865503E-3</v>
      </c>
      <c r="BN38">
        <f t="shared" si="15"/>
        <v>5.2749394854658014E-3</v>
      </c>
      <c r="BO38">
        <f t="shared" si="43"/>
        <v>1.9361427840765164E-4</v>
      </c>
      <c r="BP38">
        <f t="shared" si="44"/>
        <v>0</v>
      </c>
      <c r="BQ38">
        <f t="shared" si="45"/>
        <v>2.0632762534533065</v>
      </c>
      <c r="BR38">
        <f t="shared" si="16"/>
        <v>1.4586136033714348</v>
      </c>
    </row>
    <row r="39" spans="1:70">
      <c r="A39" t="s">
        <v>124</v>
      </c>
      <c r="B39">
        <v>590</v>
      </c>
      <c r="C39" s="1">
        <v>40.781999999999996</v>
      </c>
      <c r="D39" s="1">
        <v>0</v>
      </c>
      <c r="E39" s="1">
        <v>0</v>
      </c>
      <c r="F39" s="1">
        <v>4.0000000000000001E-3</v>
      </c>
      <c r="G39" s="1">
        <v>9.0760000000000005</v>
      </c>
      <c r="H39" s="1">
        <v>50.317</v>
      </c>
      <c r="I39" s="1">
        <v>4.2999999999999997E-2</v>
      </c>
      <c r="J39" s="1">
        <v>0.13</v>
      </c>
      <c r="K39" s="1">
        <v>0.39100000000000001</v>
      </c>
      <c r="L39" s="1">
        <v>0</v>
      </c>
      <c r="N39">
        <f t="shared" si="17"/>
        <v>100.74300000000001</v>
      </c>
      <c r="P39" s="1">
        <v>49.890999999999998</v>
      </c>
      <c r="Q39" s="1">
        <v>36.402999999999999</v>
      </c>
      <c r="R39" s="1">
        <v>10.932</v>
      </c>
      <c r="S39" s="19">
        <f t="shared" si="46"/>
        <v>2.2360679774977563</v>
      </c>
      <c r="T39" s="19">
        <f>SUM(S$4:S39)</f>
        <v>73.509398306594363</v>
      </c>
      <c r="W39" s="4">
        <v>8</v>
      </c>
      <c r="X39" s="4">
        <v>3</v>
      </c>
      <c r="Y39" s="12">
        <v>0</v>
      </c>
      <c r="AA39" s="11">
        <f t="shared" si="18"/>
        <v>0.9908486659647493</v>
      </c>
      <c r="AB39" s="11">
        <f t="shared" si="19"/>
        <v>0</v>
      </c>
      <c r="AC39" s="11">
        <f t="shared" si="20"/>
        <v>0</v>
      </c>
      <c r="AD39" s="11">
        <f t="shared" si="21"/>
        <v>7.6832277099246529E-5</v>
      </c>
      <c r="AE39" s="11">
        <f t="shared" si="22"/>
        <v>0</v>
      </c>
      <c r="AF39" s="11">
        <f t="shared" si="23"/>
        <v>0.18440500988139275</v>
      </c>
      <c r="AG39" s="11">
        <f t="shared" si="24"/>
        <v>1.822346731055281</v>
      </c>
      <c r="AH39" s="11">
        <f t="shared" si="25"/>
        <v>1.1193072548868232E-3</v>
      </c>
      <c r="AI39" s="11">
        <f t="shared" si="26"/>
        <v>2.6750802706345359E-3</v>
      </c>
      <c r="AJ39" s="11">
        <f t="shared" si="27"/>
        <v>7.6412911926567262E-3</v>
      </c>
      <c r="AK39" s="11">
        <f t="shared" si="28"/>
        <v>0</v>
      </c>
      <c r="AL39" s="11">
        <f t="shared" si="29"/>
        <v>0</v>
      </c>
      <c r="AM39" s="11">
        <f t="shared" si="30"/>
        <v>3.0091129178967004</v>
      </c>
      <c r="AN39" s="11">
        <f t="shared" si="31"/>
        <v>0.90810771152224357</v>
      </c>
      <c r="AO39" s="8">
        <f t="shared" si="2"/>
        <v>0</v>
      </c>
      <c r="AQ39">
        <f t="shared" si="32"/>
        <v>40.781999999999996</v>
      </c>
      <c r="AR39">
        <f t="shared" si="33"/>
        <v>0</v>
      </c>
      <c r="AS39">
        <f t="shared" si="34"/>
        <v>0</v>
      </c>
      <c r="AT39">
        <f t="shared" si="35"/>
        <v>4.0000000000000001E-3</v>
      </c>
      <c r="AU39">
        <f t="shared" si="3"/>
        <v>0</v>
      </c>
      <c r="AV39">
        <f t="shared" si="4"/>
        <v>9.0760000000000005</v>
      </c>
      <c r="AW39">
        <f t="shared" si="36"/>
        <v>50.317</v>
      </c>
      <c r="AX39">
        <f t="shared" si="37"/>
        <v>4.2999999999999997E-2</v>
      </c>
      <c r="AY39">
        <f t="shared" si="38"/>
        <v>0.13</v>
      </c>
      <c r="AZ39">
        <f t="shared" si="39"/>
        <v>0.39100000000000001</v>
      </c>
      <c r="BA39">
        <f t="shared" si="40"/>
        <v>0</v>
      </c>
      <c r="BB39">
        <f t="shared" si="41"/>
        <v>0</v>
      </c>
      <c r="BC39">
        <f t="shared" si="42"/>
        <v>100.74300000000001</v>
      </c>
      <c r="BE39">
        <f t="shared" si="6"/>
        <v>0.67879494007989338</v>
      </c>
      <c r="BF39">
        <f t="shared" si="7"/>
        <v>0</v>
      </c>
      <c r="BG39">
        <f t="shared" si="8"/>
        <v>0</v>
      </c>
      <c r="BH39">
        <f t="shared" si="9"/>
        <v>5.2635041779064407E-5</v>
      </c>
      <c r="BI39">
        <f t="shared" si="10"/>
        <v>0.12632926897166083</v>
      </c>
      <c r="BJ39">
        <f t="shared" si="11"/>
        <v>0</v>
      </c>
      <c r="BK39">
        <f t="shared" si="12"/>
        <v>1.2484244896338861</v>
      </c>
      <c r="BL39">
        <f t="shared" si="13"/>
        <v>7.6679731941923124E-4</v>
      </c>
      <c r="BM39">
        <f t="shared" si="14"/>
        <v>1.8326017023460122E-3</v>
      </c>
      <c r="BN39">
        <f t="shared" si="15"/>
        <v>5.2347749716170769E-3</v>
      </c>
      <c r="BO39">
        <f t="shared" si="43"/>
        <v>0</v>
      </c>
      <c r="BP39">
        <f t="shared" si="44"/>
        <v>0</v>
      </c>
      <c r="BQ39">
        <f t="shared" si="45"/>
        <v>2.0614355077206024</v>
      </c>
      <c r="BR39">
        <f t="shared" si="16"/>
        <v>1.4597172245393102</v>
      </c>
    </row>
    <row r="40" spans="1:70">
      <c r="A40" t="s">
        <v>125</v>
      </c>
      <c r="B40">
        <v>591</v>
      </c>
      <c r="C40" s="1">
        <v>40.783999999999999</v>
      </c>
      <c r="D40" s="1">
        <v>2E-3</v>
      </c>
      <c r="E40" s="1">
        <v>0</v>
      </c>
      <c r="F40" s="1">
        <v>6.0000000000000001E-3</v>
      </c>
      <c r="G40" s="1">
        <v>9.0449999999999999</v>
      </c>
      <c r="H40" s="1">
        <v>50.313000000000002</v>
      </c>
      <c r="I40" s="1">
        <v>3.7999999999999999E-2</v>
      </c>
      <c r="J40" s="1">
        <v>0.123</v>
      </c>
      <c r="K40" s="1">
        <v>0.39200000000000002</v>
      </c>
      <c r="L40" s="1">
        <v>0</v>
      </c>
      <c r="N40">
        <f t="shared" si="17"/>
        <v>100.703</v>
      </c>
      <c r="P40" s="1">
        <v>49.893000000000001</v>
      </c>
      <c r="Q40" s="1">
        <v>36.402000000000001</v>
      </c>
      <c r="R40" s="1">
        <v>10.932</v>
      </c>
      <c r="S40" s="19">
        <f t="shared" si="46"/>
        <v>2.2360679775009333</v>
      </c>
      <c r="T40" s="19">
        <f>SUM(S$4:S40)</f>
        <v>75.745466284095301</v>
      </c>
      <c r="W40" s="4">
        <v>8</v>
      </c>
      <c r="X40" s="4">
        <v>3</v>
      </c>
      <c r="Y40" s="12">
        <v>0</v>
      </c>
      <c r="AA40" s="11">
        <f t="shared" si="18"/>
        <v>0.99109583877101215</v>
      </c>
      <c r="AB40" s="11">
        <f t="shared" si="19"/>
        <v>3.6561484450608858E-5</v>
      </c>
      <c r="AC40" s="11">
        <f t="shared" si="20"/>
        <v>0</v>
      </c>
      <c r="AD40" s="11">
        <f t="shared" si="21"/>
        <v>1.1527151195995764E-4</v>
      </c>
      <c r="AE40" s="11">
        <f t="shared" si="22"/>
        <v>0</v>
      </c>
      <c r="AF40" s="11">
        <f t="shared" si="23"/>
        <v>0.18381198522118689</v>
      </c>
      <c r="AG40" s="11">
        <f t="shared" si="24"/>
        <v>1.8225670393986608</v>
      </c>
      <c r="AH40" s="11">
        <f t="shared" si="25"/>
        <v>9.8935347975323768E-4</v>
      </c>
      <c r="AI40" s="11">
        <f t="shared" si="26"/>
        <v>2.5315447183522112E-3</v>
      </c>
      <c r="AJ40" s="11">
        <f t="shared" si="27"/>
        <v>7.6623694031812441E-3</v>
      </c>
      <c r="AK40" s="11">
        <f t="shared" si="28"/>
        <v>0</v>
      </c>
      <c r="AL40" s="11">
        <f t="shared" si="29"/>
        <v>0</v>
      </c>
      <c r="AM40" s="11">
        <f t="shared" si="30"/>
        <v>3.0088099639885568</v>
      </c>
      <c r="AN40" s="11">
        <f t="shared" si="31"/>
        <v>0.90838621069814351</v>
      </c>
      <c r="AO40" s="8">
        <f t="shared" si="2"/>
        <v>0</v>
      </c>
      <c r="AQ40">
        <f t="shared" si="32"/>
        <v>40.783999999999999</v>
      </c>
      <c r="AR40">
        <f t="shared" si="33"/>
        <v>2E-3</v>
      </c>
      <c r="AS40">
        <f t="shared" si="34"/>
        <v>0</v>
      </c>
      <c r="AT40">
        <f t="shared" si="35"/>
        <v>6.0000000000000001E-3</v>
      </c>
      <c r="AU40">
        <f t="shared" si="3"/>
        <v>0</v>
      </c>
      <c r="AV40">
        <f t="shared" si="4"/>
        <v>9.0449999999999999</v>
      </c>
      <c r="AW40">
        <f t="shared" si="36"/>
        <v>50.313000000000002</v>
      </c>
      <c r="AX40">
        <f t="shared" si="37"/>
        <v>3.7999999999999999E-2</v>
      </c>
      <c r="AY40">
        <f t="shared" si="38"/>
        <v>0.123</v>
      </c>
      <c r="AZ40">
        <f t="shared" si="39"/>
        <v>0.39200000000000002</v>
      </c>
      <c r="BA40">
        <f t="shared" si="40"/>
        <v>0</v>
      </c>
      <c r="BB40">
        <f t="shared" si="41"/>
        <v>0</v>
      </c>
      <c r="BC40">
        <f t="shared" si="42"/>
        <v>100.703</v>
      </c>
      <c r="BE40">
        <f t="shared" si="6"/>
        <v>0.67882822902796269</v>
      </c>
      <c r="BF40">
        <f t="shared" si="7"/>
        <v>2.5041945258307666E-5</v>
      </c>
      <c r="BG40">
        <f t="shared" si="8"/>
        <v>0</v>
      </c>
      <c r="BH40">
        <f t="shared" si="9"/>
        <v>7.895256266859661E-5</v>
      </c>
      <c r="BI40">
        <f t="shared" si="10"/>
        <v>0.12589777852012696</v>
      </c>
      <c r="BJ40">
        <f t="shared" si="11"/>
        <v>0</v>
      </c>
      <c r="BK40">
        <f t="shared" si="12"/>
        <v>1.2483252448864144</v>
      </c>
      <c r="BL40">
        <f t="shared" si="13"/>
        <v>6.7763484041699509E-4</v>
      </c>
      <c r="BM40">
        <f t="shared" si="14"/>
        <v>1.7339231491427655E-3</v>
      </c>
      <c r="BN40">
        <f t="shared" si="15"/>
        <v>5.2481631428999845E-3</v>
      </c>
      <c r="BO40">
        <f t="shared" si="43"/>
        <v>0</v>
      </c>
      <c r="BP40">
        <f t="shared" si="44"/>
        <v>0</v>
      </c>
      <c r="BQ40">
        <f t="shared" si="45"/>
        <v>2.0608149680748906</v>
      </c>
      <c r="BR40">
        <f t="shared" si="16"/>
        <v>1.4600097585661636</v>
      </c>
    </row>
    <row r="41" spans="1:70">
      <c r="A41" t="s">
        <v>126</v>
      </c>
      <c r="B41">
        <v>592</v>
      </c>
      <c r="C41" s="1">
        <v>40.771000000000001</v>
      </c>
      <c r="D41" s="1">
        <v>1E-3</v>
      </c>
      <c r="E41" s="1">
        <v>0</v>
      </c>
      <c r="F41" s="1">
        <v>4.0000000000000001E-3</v>
      </c>
      <c r="G41" s="1">
        <v>9.0589999999999993</v>
      </c>
      <c r="H41" s="1">
        <v>50.313000000000002</v>
      </c>
      <c r="I41" s="1">
        <v>3.6999999999999998E-2</v>
      </c>
      <c r="J41" s="1">
        <v>0.127</v>
      </c>
      <c r="K41" s="1">
        <v>0.39</v>
      </c>
      <c r="L41" s="1">
        <v>0</v>
      </c>
      <c r="N41">
        <f t="shared" si="17"/>
        <v>100.702</v>
      </c>
      <c r="P41" s="1">
        <v>49.893999999999998</v>
      </c>
      <c r="Q41" s="1">
        <v>36.4</v>
      </c>
      <c r="R41" s="1">
        <v>10.932</v>
      </c>
      <c r="S41" s="19">
        <f t="shared" si="46"/>
        <v>2.2360679775009333</v>
      </c>
      <c r="T41" s="19">
        <f>SUM(S$4:S41)</f>
        <v>77.981534261596238</v>
      </c>
      <c r="W41" s="4">
        <v>8</v>
      </c>
      <c r="X41" s="4">
        <v>3</v>
      </c>
      <c r="Y41" s="12">
        <v>0</v>
      </c>
      <c r="AA41" s="11">
        <f t="shared" si="18"/>
        <v>0.99088503791472005</v>
      </c>
      <c r="AB41" s="11">
        <f t="shared" si="19"/>
        <v>1.8282681657481189E-5</v>
      </c>
      <c r="AC41" s="11">
        <f t="shared" si="20"/>
        <v>0</v>
      </c>
      <c r="AD41" s="11">
        <f t="shared" si="21"/>
        <v>7.6855827528463311E-5</v>
      </c>
      <c r="AE41" s="11">
        <f t="shared" si="22"/>
        <v>0</v>
      </c>
      <c r="AF41" s="11">
        <f t="shared" si="23"/>
        <v>0.18411602352109654</v>
      </c>
      <c r="AG41" s="11">
        <f t="shared" si="24"/>
        <v>1.8227603983507725</v>
      </c>
      <c r="AH41" s="11">
        <f t="shared" si="25"/>
        <v>9.6342006174477649E-4</v>
      </c>
      <c r="AI41" s="11">
        <f t="shared" si="26"/>
        <v>2.6141486855109134E-3</v>
      </c>
      <c r="AJ41" s="11">
        <f t="shared" si="27"/>
        <v>7.6240844468274463E-3</v>
      </c>
      <c r="AK41" s="11">
        <f t="shared" si="28"/>
        <v>0</v>
      </c>
      <c r="AL41" s="11">
        <f t="shared" si="29"/>
        <v>0</v>
      </c>
      <c r="AM41" s="11">
        <f t="shared" si="30"/>
        <v>3.0090582514898587</v>
      </c>
      <c r="AN41" s="11">
        <f t="shared" si="31"/>
        <v>0.9082574185861596</v>
      </c>
      <c r="AO41" s="8">
        <f t="shared" si="2"/>
        <v>0</v>
      </c>
      <c r="AQ41">
        <f t="shared" si="32"/>
        <v>40.771000000000001</v>
      </c>
      <c r="AR41">
        <f t="shared" si="33"/>
        <v>1E-3</v>
      </c>
      <c r="AS41">
        <f t="shared" si="34"/>
        <v>0</v>
      </c>
      <c r="AT41">
        <f t="shared" si="35"/>
        <v>4.0000000000000001E-3</v>
      </c>
      <c r="AU41">
        <f t="shared" si="3"/>
        <v>0</v>
      </c>
      <c r="AV41">
        <f t="shared" si="4"/>
        <v>9.0589999999999993</v>
      </c>
      <c r="AW41">
        <f t="shared" si="36"/>
        <v>50.313000000000002</v>
      </c>
      <c r="AX41">
        <f t="shared" si="37"/>
        <v>3.6999999999999998E-2</v>
      </c>
      <c r="AY41">
        <f t="shared" si="38"/>
        <v>0.127</v>
      </c>
      <c r="AZ41">
        <f t="shared" si="39"/>
        <v>0.39</v>
      </c>
      <c r="BA41">
        <f t="shared" si="40"/>
        <v>0</v>
      </c>
      <c r="BB41">
        <f t="shared" si="41"/>
        <v>0</v>
      </c>
      <c r="BC41">
        <f t="shared" si="42"/>
        <v>100.702</v>
      </c>
      <c r="BE41">
        <f t="shared" si="6"/>
        <v>0.67861185086551268</v>
      </c>
      <c r="BF41">
        <f t="shared" si="7"/>
        <v>1.2520972629153833E-5</v>
      </c>
      <c r="BG41">
        <f t="shared" si="8"/>
        <v>0</v>
      </c>
      <c r="BH41">
        <f t="shared" si="9"/>
        <v>5.2635041779064407E-5</v>
      </c>
      <c r="BI41">
        <f t="shared" si="10"/>
        <v>0.12609264517565838</v>
      </c>
      <c r="BJ41">
        <f t="shared" si="11"/>
        <v>0</v>
      </c>
      <c r="BK41">
        <f t="shared" si="12"/>
        <v>1.2483252448864144</v>
      </c>
      <c r="BL41">
        <f t="shared" si="13"/>
        <v>6.5980234461654789E-4</v>
      </c>
      <c r="BM41">
        <f t="shared" si="14"/>
        <v>1.7903108938303351E-3</v>
      </c>
      <c r="BN41">
        <f t="shared" si="15"/>
        <v>5.2213868003341685E-3</v>
      </c>
      <c r="BO41">
        <f t="shared" si="43"/>
        <v>0</v>
      </c>
      <c r="BP41">
        <f t="shared" si="44"/>
        <v>0</v>
      </c>
      <c r="BQ41">
        <f t="shared" si="45"/>
        <v>2.060766396980775</v>
      </c>
      <c r="BR41">
        <f t="shared" si="16"/>
        <v>1.4601646532563926</v>
      </c>
    </row>
    <row r="42" spans="1:70">
      <c r="A42" t="s">
        <v>127</v>
      </c>
      <c r="B42">
        <v>593</v>
      </c>
      <c r="C42" s="1">
        <v>40.813000000000002</v>
      </c>
      <c r="D42" s="1">
        <v>0</v>
      </c>
      <c r="E42" s="1">
        <v>0</v>
      </c>
      <c r="F42" s="1">
        <v>5.0000000000000001E-3</v>
      </c>
      <c r="G42" s="1">
        <v>9.09</v>
      </c>
      <c r="H42" s="1">
        <v>50.411000000000001</v>
      </c>
      <c r="I42" s="1">
        <v>3.6999999999999998E-2</v>
      </c>
      <c r="J42" s="1">
        <v>0.13400000000000001</v>
      </c>
      <c r="K42" s="1">
        <v>0.38800000000000001</v>
      </c>
      <c r="L42" s="1">
        <v>0</v>
      </c>
      <c r="N42">
        <f t="shared" si="17"/>
        <v>100.87800000000001</v>
      </c>
      <c r="P42" s="1">
        <v>49.896000000000001</v>
      </c>
      <c r="Q42" s="1">
        <v>36.398000000000003</v>
      </c>
      <c r="R42" s="1">
        <v>10.932</v>
      </c>
      <c r="S42" s="19">
        <f t="shared" si="46"/>
        <v>2.8284271247446227</v>
      </c>
      <c r="T42" s="19">
        <f>SUM(S$4:S42)</f>
        <v>80.809961386340859</v>
      </c>
      <c r="W42" s="4">
        <v>8</v>
      </c>
      <c r="X42" s="4">
        <v>3</v>
      </c>
      <c r="Y42" s="12">
        <v>0</v>
      </c>
      <c r="AA42" s="11">
        <f t="shared" si="18"/>
        <v>0.99034125471192036</v>
      </c>
      <c r="AB42" s="11">
        <f t="shared" si="19"/>
        <v>0</v>
      </c>
      <c r="AC42" s="11">
        <f t="shared" si="20"/>
        <v>0</v>
      </c>
      <c r="AD42" s="11">
        <f t="shared" si="21"/>
        <v>9.5918253108781613E-5</v>
      </c>
      <c r="AE42" s="11">
        <f t="shared" si="22"/>
        <v>0</v>
      </c>
      <c r="AF42" s="11">
        <f t="shared" si="23"/>
        <v>0.18445466982090891</v>
      </c>
      <c r="AG42" s="11">
        <f t="shared" si="24"/>
        <v>1.8234301351325846</v>
      </c>
      <c r="AH42" s="11">
        <f t="shared" si="25"/>
        <v>9.6190045496071072E-4</v>
      </c>
      <c r="AI42" s="11">
        <f t="shared" si="26"/>
        <v>2.7538850435179446E-3</v>
      </c>
      <c r="AJ42" s="11">
        <f t="shared" si="27"/>
        <v>7.5730227445234919E-3</v>
      </c>
      <c r="AK42" s="11">
        <f t="shared" si="28"/>
        <v>0</v>
      </c>
      <c r="AL42" s="11">
        <f t="shared" si="29"/>
        <v>0</v>
      </c>
      <c r="AM42" s="11">
        <f t="shared" si="30"/>
        <v>3.0096107861615247</v>
      </c>
      <c r="AN42" s="11">
        <f t="shared" si="31"/>
        <v>0.9081348345453607</v>
      </c>
      <c r="AO42" s="8">
        <f t="shared" si="2"/>
        <v>0</v>
      </c>
      <c r="AQ42">
        <f t="shared" si="32"/>
        <v>40.813000000000002</v>
      </c>
      <c r="AR42">
        <f t="shared" si="33"/>
        <v>0</v>
      </c>
      <c r="AS42">
        <f t="shared" si="34"/>
        <v>0</v>
      </c>
      <c r="AT42">
        <f t="shared" si="35"/>
        <v>5.0000000000000001E-3</v>
      </c>
      <c r="AU42">
        <f t="shared" si="3"/>
        <v>0</v>
      </c>
      <c r="AV42">
        <f t="shared" si="4"/>
        <v>9.09</v>
      </c>
      <c r="AW42">
        <f t="shared" si="36"/>
        <v>50.411000000000001</v>
      </c>
      <c r="AX42">
        <f t="shared" si="37"/>
        <v>3.6999999999999998E-2</v>
      </c>
      <c r="AY42">
        <f t="shared" si="38"/>
        <v>0.13400000000000001</v>
      </c>
      <c r="AZ42">
        <f t="shared" si="39"/>
        <v>0.38800000000000001</v>
      </c>
      <c r="BA42">
        <f t="shared" si="40"/>
        <v>0</v>
      </c>
      <c r="BB42">
        <f t="shared" si="41"/>
        <v>0</v>
      </c>
      <c r="BC42">
        <f t="shared" si="42"/>
        <v>100.87800000000001</v>
      </c>
      <c r="BE42">
        <f t="shared" si="6"/>
        <v>0.67931091877496674</v>
      </c>
      <c r="BF42">
        <f t="shared" si="7"/>
        <v>0</v>
      </c>
      <c r="BG42">
        <f t="shared" si="8"/>
        <v>0</v>
      </c>
      <c r="BH42">
        <f t="shared" si="9"/>
        <v>6.5793802223830508E-5</v>
      </c>
      <c r="BI42">
        <f t="shared" si="10"/>
        <v>0.12652413562719225</v>
      </c>
      <c r="BJ42">
        <f t="shared" si="11"/>
        <v>0</v>
      </c>
      <c r="BK42">
        <f t="shared" si="12"/>
        <v>1.250756741199472</v>
      </c>
      <c r="BL42">
        <f t="shared" si="13"/>
        <v>6.5980234461654789E-4</v>
      </c>
      <c r="BM42">
        <f t="shared" si="14"/>
        <v>1.888989447033582E-3</v>
      </c>
      <c r="BN42">
        <f t="shared" si="15"/>
        <v>5.1946104577683524E-3</v>
      </c>
      <c r="BO42">
        <f t="shared" si="43"/>
        <v>0</v>
      </c>
      <c r="BP42">
        <f t="shared" si="44"/>
        <v>0</v>
      </c>
      <c r="BQ42">
        <f t="shared" si="45"/>
        <v>2.0644009916532737</v>
      </c>
      <c r="BR42">
        <f t="shared" si="16"/>
        <v>1.4578615290003718</v>
      </c>
    </row>
    <row r="43" spans="1:70">
      <c r="A43" t="s">
        <v>128</v>
      </c>
      <c r="B43">
        <v>594</v>
      </c>
      <c r="C43" s="1">
        <v>40.857999999999997</v>
      </c>
      <c r="D43" s="1">
        <v>0</v>
      </c>
      <c r="E43" s="1">
        <v>0</v>
      </c>
      <c r="F43" s="1">
        <v>2E-3</v>
      </c>
      <c r="G43" s="1">
        <v>9.0510000000000002</v>
      </c>
      <c r="H43" s="1">
        <v>50.395000000000003</v>
      </c>
      <c r="I43" s="1">
        <v>3.5000000000000003E-2</v>
      </c>
      <c r="J43" s="1">
        <v>0.13</v>
      </c>
      <c r="K43" s="1">
        <v>0.39400000000000002</v>
      </c>
      <c r="L43" s="1">
        <v>3.0000000000000001E-3</v>
      </c>
      <c r="N43">
        <f t="shared" si="17"/>
        <v>100.86800000000001</v>
      </c>
      <c r="P43" s="1">
        <v>49.896999999999998</v>
      </c>
      <c r="Q43" s="1">
        <v>36.396999999999998</v>
      </c>
      <c r="R43" s="1">
        <v>10.932</v>
      </c>
      <c r="S43" s="19">
        <f t="shared" si="46"/>
        <v>1.4142135623748235</v>
      </c>
      <c r="T43" s="19">
        <f>SUM(S$4:S43)</f>
        <v>82.224174948715685</v>
      </c>
      <c r="W43" s="4">
        <v>8</v>
      </c>
      <c r="X43" s="4">
        <v>3</v>
      </c>
      <c r="Y43" s="12">
        <v>0</v>
      </c>
      <c r="AA43" s="11">
        <f t="shared" si="18"/>
        <v>0.9912396806391649</v>
      </c>
      <c r="AB43" s="11">
        <f t="shared" si="19"/>
        <v>0</v>
      </c>
      <c r="AC43" s="11">
        <f t="shared" si="20"/>
        <v>0</v>
      </c>
      <c r="AD43" s="11">
        <f t="shared" si="21"/>
        <v>3.8359812467213458E-5</v>
      </c>
      <c r="AE43" s="11">
        <f t="shared" si="22"/>
        <v>0</v>
      </c>
      <c r="AF43" s="11">
        <f t="shared" si="23"/>
        <v>0.18362743156967684</v>
      </c>
      <c r="AG43" s="11">
        <f t="shared" si="24"/>
        <v>1.8224955988915663</v>
      </c>
      <c r="AH43" s="11">
        <f t="shared" si="25"/>
        <v>9.0972823450807339E-4</v>
      </c>
      <c r="AI43" s="11">
        <f t="shared" si="26"/>
        <v>2.6711580442613158E-3</v>
      </c>
      <c r="AJ43" s="11">
        <f t="shared" si="27"/>
        <v>7.6886303344343744E-3</v>
      </c>
      <c r="AK43" s="11">
        <f t="shared" si="28"/>
        <v>1.4110385704389173E-4</v>
      </c>
      <c r="AL43" s="11">
        <f t="shared" si="29"/>
        <v>0</v>
      </c>
      <c r="AM43" s="11">
        <f t="shared" si="30"/>
        <v>3.0088116913831229</v>
      </c>
      <c r="AN43" s="11">
        <f t="shared" si="31"/>
        <v>0.9084665153724607</v>
      </c>
      <c r="AO43" s="8">
        <f t="shared" si="2"/>
        <v>0</v>
      </c>
      <c r="AQ43">
        <f t="shared" si="32"/>
        <v>40.857999999999997</v>
      </c>
      <c r="AR43">
        <f t="shared" si="33"/>
        <v>0</v>
      </c>
      <c r="AS43">
        <f t="shared" si="34"/>
        <v>0</v>
      </c>
      <c r="AT43">
        <f t="shared" si="35"/>
        <v>2E-3</v>
      </c>
      <c r="AU43">
        <f t="shared" si="3"/>
        <v>0</v>
      </c>
      <c r="AV43">
        <f t="shared" si="4"/>
        <v>9.0510000000000002</v>
      </c>
      <c r="AW43">
        <f t="shared" si="36"/>
        <v>50.395000000000003</v>
      </c>
      <c r="AX43">
        <f t="shared" si="37"/>
        <v>3.5000000000000003E-2</v>
      </c>
      <c r="AY43">
        <f t="shared" si="38"/>
        <v>0.13</v>
      </c>
      <c r="AZ43">
        <f t="shared" si="39"/>
        <v>0.39400000000000002</v>
      </c>
      <c r="BA43">
        <f t="shared" si="40"/>
        <v>3.0000000000000001E-3</v>
      </c>
      <c r="BB43">
        <f t="shared" si="41"/>
        <v>0</v>
      </c>
      <c r="BC43">
        <f t="shared" si="42"/>
        <v>100.86800000000001</v>
      </c>
      <c r="BE43">
        <f t="shared" si="6"/>
        <v>0.68005992010652461</v>
      </c>
      <c r="BF43">
        <f t="shared" si="7"/>
        <v>0</v>
      </c>
      <c r="BG43">
        <f t="shared" si="8"/>
        <v>0</v>
      </c>
      <c r="BH43">
        <f t="shared" si="9"/>
        <v>2.6317520889532203E-5</v>
      </c>
      <c r="BI43">
        <f t="shared" si="10"/>
        <v>0.12598129280106898</v>
      </c>
      <c r="BJ43">
        <f t="shared" si="11"/>
        <v>0</v>
      </c>
      <c r="BK43">
        <f t="shared" si="12"/>
        <v>1.250359762209585</v>
      </c>
      <c r="BL43">
        <f t="shared" si="13"/>
        <v>6.2413735301565347E-4</v>
      </c>
      <c r="BM43">
        <f t="shared" si="14"/>
        <v>1.8326017023460122E-3</v>
      </c>
      <c r="BN43">
        <f t="shared" si="15"/>
        <v>5.2749394854658014E-3</v>
      </c>
      <c r="BO43">
        <f t="shared" si="43"/>
        <v>9.6807139203825818E-5</v>
      </c>
      <c r="BP43">
        <f t="shared" si="44"/>
        <v>0</v>
      </c>
      <c r="BQ43">
        <f t="shared" si="45"/>
        <v>2.0642557783180999</v>
      </c>
      <c r="BR43">
        <f t="shared" si="16"/>
        <v>1.4575769742229436</v>
      </c>
    </row>
    <row r="44" spans="1:70">
      <c r="A44" t="s">
        <v>129</v>
      </c>
      <c r="B44">
        <v>595</v>
      </c>
      <c r="C44" s="1">
        <v>40.972000000000001</v>
      </c>
      <c r="D44" s="1">
        <v>0</v>
      </c>
      <c r="E44" s="1">
        <v>0</v>
      </c>
      <c r="F44" s="1">
        <v>4.0000000000000001E-3</v>
      </c>
      <c r="G44" s="1">
        <v>9.0969999999999995</v>
      </c>
      <c r="H44" s="1">
        <v>50.451000000000001</v>
      </c>
      <c r="I44" s="1">
        <v>3.4000000000000002E-2</v>
      </c>
      <c r="J44" s="1">
        <v>0.129</v>
      </c>
      <c r="K44" s="1">
        <v>0.39100000000000001</v>
      </c>
      <c r="L44" s="1">
        <v>2E-3</v>
      </c>
      <c r="N44">
        <f t="shared" si="17"/>
        <v>101.08000000000001</v>
      </c>
      <c r="P44" s="1">
        <v>49.898000000000003</v>
      </c>
      <c r="Q44" s="1">
        <v>36.396000000000001</v>
      </c>
      <c r="R44" s="1">
        <v>10.932</v>
      </c>
      <c r="S44" s="19">
        <f t="shared" si="46"/>
        <v>1.4142135623748235</v>
      </c>
      <c r="T44" s="19">
        <f>SUM(S$4:S44)</f>
        <v>83.638388511090511</v>
      </c>
      <c r="W44" s="4">
        <v>8</v>
      </c>
      <c r="X44" s="4">
        <v>3</v>
      </c>
      <c r="Y44" s="12">
        <v>0</v>
      </c>
      <c r="AA44" s="11">
        <f t="shared" si="18"/>
        <v>0.9919176988545142</v>
      </c>
      <c r="AB44" s="11">
        <f t="shared" si="19"/>
        <v>0</v>
      </c>
      <c r="AC44" s="11">
        <f t="shared" si="20"/>
        <v>0</v>
      </c>
      <c r="AD44" s="11">
        <f t="shared" si="21"/>
        <v>7.6558492179969125E-5</v>
      </c>
      <c r="AE44" s="11">
        <f t="shared" si="22"/>
        <v>0</v>
      </c>
      <c r="AF44" s="11">
        <f t="shared" si="23"/>
        <v>0.18417305409092205</v>
      </c>
      <c r="AG44" s="11">
        <f t="shared" si="24"/>
        <v>1.8206887889374266</v>
      </c>
      <c r="AH44" s="11">
        <f t="shared" si="25"/>
        <v>8.8187990549387836E-4</v>
      </c>
      <c r="AI44" s="11">
        <f t="shared" si="26"/>
        <v>2.6450436480085306E-3</v>
      </c>
      <c r="AJ44" s="11">
        <f t="shared" si="27"/>
        <v>7.6140621377420274E-3</v>
      </c>
      <c r="AK44" s="11">
        <f t="shared" si="28"/>
        <v>9.3871666215708153E-5</v>
      </c>
      <c r="AL44" s="11">
        <f t="shared" si="29"/>
        <v>0</v>
      </c>
      <c r="AM44" s="11">
        <f t="shared" si="30"/>
        <v>3.0080909577325028</v>
      </c>
      <c r="AN44" s="11">
        <f t="shared" si="31"/>
        <v>0.90813678521970964</v>
      </c>
      <c r="AO44" s="8">
        <f t="shared" si="2"/>
        <v>0</v>
      </c>
      <c r="AQ44">
        <f t="shared" si="32"/>
        <v>40.972000000000001</v>
      </c>
      <c r="AR44">
        <f t="shared" si="33"/>
        <v>0</v>
      </c>
      <c r="AS44">
        <f t="shared" si="34"/>
        <v>0</v>
      </c>
      <c r="AT44">
        <f t="shared" si="35"/>
        <v>4.0000000000000001E-3</v>
      </c>
      <c r="AU44">
        <f t="shared" si="3"/>
        <v>0</v>
      </c>
      <c r="AV44">
        <f t="shared" si="4"/>
        <v>9.0969999999999995</v>
      </c>
      <c r="AW44">
        <f t="shared" si="36"/>
        <v>50.451000000000001</v>
      </c>
      <c r="AX44">
        <f t="shared" si="37"/>
        <v>3.4000000000000002E-2</v>
      </c>
      <c r="AY44">
        <f t="shared" si="38"/>
        <v>0.129</v>
      </c>
      <c r="AZ44">
        <f t="shared" si="39"/>
        <v>0.39100000000000001</v>
      </c>
      <c r="BA44">
        <f t="shared" si="40"/>
        <v>2E-3</v>
      </c>
      <c r="BB44">
        <f t="shared" si="41"/>
        <v>0</v>
      </c>
      <c r="BC44">
        <f t="shared" si="42"/>
        <v>101.08000000000001</v>
      </c>
      <c r="BE44">
        <f t="shared" si="6"/>
        <v>0.68195739014647139</v>
      </c>
      <c r="BF44">
        <f t="shared" si="7"/>
        <v>0</v>
      </c>
      <c r="BG44">
        <f t="shared" si="8"/>
        <v>0</v>
      </c>
      <c r="BH44">
        <f t="shared" si="9"/>
        <v>5.2635041779064407E-5</v>
      </c>
      <c r="BI44">
        <f t="shared" si="10"/>
        <v>0.12662156895495796</v>
      </c>
      <c r="BJ44">
        <f t="shared" si="11"/>
        <v>0</v>
      </c>
      <c r="BK44">
        <f t="shared" si="12"/>
        <v>1.2517491886741894</v>
      </c>
      <c r="BL44">
        <f t="shared" si="13"/>
        <v>6.0630485721520615E-4</v>
      </c>
      <c r="BM44">
        <f t="shared" si="14"/>
        <v>1.8185047661741199E-3</v>
      </c>
      <c r="BN44">
        <f t="shared" si="15"/>
        <v>5.2347749716170769E-3</v>
      </c>
      <c r="BO44">
        <f t="shared" si="43"/>
        <v>6.453809280255054E-5</v>
      </c>
      <c r="BP44">
        <f t="shared" si="44"/>
        <v>0</v>
      </c>
      <c r="BQ44">
        <f t="shared" si="45"/>
        <v>2.0681049055052072</v>
      </c>
      <c r="BR44">
        <f t="shared" si="16"/>
        <v>1.4545156533041885</v>
      </c>
    </row>
    <row r="45" spans="1:70">
      <c r="A45" t="s">
        <v>130</v>
      </c>
      <c r="B45">
        <v>596</v>
      </c>
      <c r="C45" s="1">
        <v>40.942</v>
      </c>
      <c r="D45" s="1">
        <v>3.0000000000000001E-3</v>
      </c>
      <c r="E45" s="1">
        <v>0</v>
      </c>
      <c r="F45" s="1">
        <v>4.0000000000000001E-3</v>
      </c>
      <c r="G45" s="1">
        <v>9.0589999999999993</v>
      </c>
      <c r="H45" s="1">
        <v>50.469000000000001</v>
      </c>
      <c r="I45" s="1">
        <v>3.5000000000000003E-2</v>
      </c>
      <c r="J45" s="1">
        <v>0.129</v>
      </c>
      <c r="K45" s="1">
        <v>0.39100000000000001</v>
      </c>
      <c r="L45" s="1">
        <v>1E-3</v>
      </c>
      <c r="N45">
        <f t="shared" si="17"/>
        <v>101.03300000000002</v>
      </c>
      <c r="P45" s="1">
        <v>49.9</v>
      </c>
      <c r="Q45" s="1">
        <v>36.395000000000003</v>
      </c>
      <c r="R45" s="1">
        <v>10.932</v>
      </c>
      <c r="S45" s="19">
        <f t="shared" si="46"/>
        <v>2.2360679774945784</v>
      </c>
      <c r="T45" s="19">
        <f>SUM(S$4:S45)</f>
        <v>85.874456488585096</v>
      </c>
      <c r="W45" s="4">
        <v>8</v>
      </c>
      <c r="X45" s="4">
        <v>3</v>
      </c>
      <c r="Y45" s="12">
        <v>0</v>
      </c>
      <c r="AA45" s="11">
        <f t="shared" si="18"/>
        <v>0.99155346938531097</v>
      </c>
      <c r="AB45" s="11">
        <f t="shared" si="19"/>
        <v>5.4655809301377661E-5</v>
      </c>
      <c r="AC45" s="11">
        <f t="shared" si="20"/>
        <v>0</v>
      </c>
      <c r="AD45" s="11">
        <f t="shared" si="21"/>
        <v>7.6586457278572323E-5</v>
      </c>
      <c r="AE45" s="11">
        <f t="shared" si="22"/>
        <v>0</v>
      </c>
      <c r="AF45" s="11">
        <f t="shared" si="23"/>
        <v>0.18347071943863846</v>
      </c>
      <c r="AG45" s="11">
        <f t="shared" si="24"/>
        <v>1.8220036716354191</v>
      </c>
      <c r="AH45" s="11">
        <f t="shared" si="25"/>
        <v>9.0814915514529334E-4</v>
      </c>
      <c r="AI45" s="11">
        <f t="shared" si="26"/>
        <v>2.6460098230770318E-3</v>
      </c>
      <c r="AJ45" s="11">
        <f t="shared" si="27"/>
        <v>7.6168433837199697E-3</v>
      </c>
      <c r="AK45" s="11">
        <f t="shared" si="28"/>
        <v>4.6952977714069659E-5</v>
      </c>
      <c r="AL45" s="11">
        <f t="shared" si="29"/>
        <v>0</v>
      </c>
      <c r="AM45" s="11">
        <f t="shared" si="30"/>
        <v>3.0083770580656051</v>
      </c>
      <c r="AN45" s="11">
        <f t="shared" si="31"/>
        <v>0.90851505247076314</v>
      </c>
      <c r="AO45" s="8">
        <f t="shared" si="2"/>
        <v>0</v>
      </c>
      <c r="AQ45">
        <f t="shared" si="32"/>
        <v>40.942</v>
      </c>
      <c r="AR45">
        <f t="shared" si="33"/>
        <v>3.0000000000000001E-3</v>
      </c>
      <c r="AS45">
        <f t="shared" si="34"/>
        <v>0</v>
      </c>
      <c r="AT45">
        <f t="shared" si="35"/>
        <v>4.0000000000000001E-3</v>
      </c>
      <c r="AU45">
        <f t="shared" si="3"/>
        <v>0</v>
      </c>
      <c r="AV45">
        <f t="shared" si="4"/>
        <v>9.0589999999999993</v>
      </c>
      <c r="AW45">
        <f t="shared" si="36"/>
        <v>50.469000000000001</v>
      </c>
      <c r="AX45">
        <f t="shared" si="37"/>
        <v>3.5000000000000003E-2</v>
      </c>
      <c r="AY45">
        <f t="shared" si="38"/>
        <v>0.129</v>
      </c>
      <c r="AZ45">
        <f t="shared" si="39"/>
        <v>0.39100000000000001</v>
      </c>
      <c r="BA45">
        <f t="shared" si="40"/>
        <v>1E-3</v>
      </c>
      <c r="BB45">
        <f t="shared" si="41"/>
        <v>0</v>
      </c>
      <c r="BC45">
        <f t="shared" si="42"/>
        <v>101.03300000000002</v>
      </c>
      <c r="BE45">
        <f t="shared" si="6"/>
        <v>0.68145805592543274</v>
      </c>
      <c r="BF45">
        <f t="shared" si="7"/>
        <v>3.7562917887461497E-5</v>
      </c>
      <c r="BG45">
        <f t="shared" si="8"/>
        <v>0</v>
      </c>
      <c r="BH45">
        <f t="shared" si="9"/>
        <v>5.2635041779064407E-5</v>
      </c>
      <c r="BI45">
        <f t="shared" si="10"/>
        <v>0.12609264517565838</v>
      </c>
      <c r="BJ45">
        <f t="shared" si="11"/>
        <v>0</v>
      </c>
      <c r="BK45">
        <f t="shared" si="12"/>
        <v>1.2521957900378122</v>
      </c>
      <c r="BL45">
        <f t="shared" si="13"/>
        <v>6.2413735301565347E-4</v>
      </c>
      <c r="BM45">
        <f t="shared" si="14"/>
        <v>1.8185047661741199E-3</v>
      </c>
      <c r="BN45">
        <f t="shared" si="15"/>
        <v>5.2347749716170769E-3</v>
      </c>
      <c r="BO45">
        <f t="shared" si="43"/>
        <v>3.226904640127527E-5</v>
      </c>
      <c r="BP45">
        <f t="shared" si="44"/>
        <v>0</v>
      </c>
      <c r="BQ45">
        <f t="shared" si="45"/>
        <v>2.0675463752357786</v>
      </c>
      <c r="BR45">
        <f t="shared" si="16"/>
        <v>1.4550469552212761</v>
      </c>
    </row>
    <row r="46" spans="1:70">
      <c r="A46" t="s">
        <v>131</v>
      </c>
      <c r="B46">
        <v>597</v>
      </c>
      <c r="C46" s="1">
        <v>40.939</v>
      </c>
      <c r="D46" s="1">
        <v>0</v>
      </c>
      <c r="E46" s="1">
        <v>0</v>
      </c>
      <c r="F46" s="1">
        <v>0</v>
      </c>
      <c r="G46" s="1">
        <v>9.06</v>
      </c>
      <c r="H46" s="1">
        <v>50.478000000000002</v>
      </c>
      <c r="I46" s="1">
        <v>3.6999999999999998E-2</v>
      </c>
      <c r="J46" s="1">
        <v>0.126</v>
      </c>
      <c r="K46" s="1">
        <v>0.39500000000000002</v>
      </c>
      <c r="L46" s="1">
        <v>5.0000000000000001E-3</v>
      </c>
      <c r="N46">
        <f t="shared" si="17"/>
        <v>101.04</v>
      </c>
      <c r="P46" s="1">
        <v>49.901000000000003</v>
      </c>
      <c r="Q46" s="1">
        <v>36.393000000000001</v>
      </c>
      <c r="R46" s="1">
        <v>10.932</v>
      </c>
      <c r="S46" s="19">
        <f t="shared" si="46"/>
        <v>2.2360679775041117</v>
      </c>
      <c r="T46" s="19">
        <f>SUM(S$4:S46)</f>
        <v>88.110524466089203</v>
      </c>
      <c r="W46" s="4">
        <v>8</v>
      </c>
      <c r="X46" s="4">
        <v>3</v>
      </c>
      <c r="Y46" s="12">
        <v>0</v>
      </c>
      <c r="AA46" s="11">
        <f t="shared" si="18"/>
        <v>0.99144664609623423</v>
      </c>
      <c r="AB46" s="11">
        <f t="shared" si="19"/>
        <v>0</v>
      </c>
      <c r="AC46" s="11">
        <f t="shared" si="20"/>
        <v>0</v>
      </c>
      <c r="AD46" s="11">
        <f t="shared" si="21"/>
        <v>0</v>
      </c>
      <c r="AE46" s="11">
        <f t="shared" si="22"/>
        <v>0</v>
      </c>
      <c r="AF46" s="11">
        <f t="shared" si="23"/>
        <v>0.18348464894984928</v>
      </c>
      <c r="AG46" s="11">
        <f t="shared" si="24"/>
        <v>1.8222657846213157</v>
      </c>
      <c r="AH46" s="11">
        <f t="shared" si="25"/>
        <v>9.6001030814438562E-4</v>
      </c>
      <c r="AI46" s="11">
        <f t="shared" si="26"/>
        <v>2.5843856462999209E-3</v>
      </c>
      <c r="AJ46" s="11">
        <f t="shared" si="27"/>
        <v>7.6944998828009283E-3</v>
      </c>
      <c r="AK46" s="11">
        <f t="shared" si="28"/>
        <v>2.3475679824400559E-4</v>
      </c>
      <c r="AL46" s="11">
        <f t="shared" si="29"/>
        <v>0</v>
      </c>
      <c r="AM46" s="11">
        <f t="shared" si="30"/>
        <v>3.0086707323028881</v>
      </c>
      <c r="AN46" s="11">
        <f t="shared" si="31"/>
        <v>0.9085206983487164</v>
      </c>
      <c r="AO46" s="8">
        <f t="shared" si="2"/>
        <v>0</v>
      </c>
      <c r="AQ46">
        <f t="shared" si="32"/>
        <v>40.939</v>
      </c>
      <c r="AR46">
        <f t="shared" si="33"/>
        <v>0</v>
      </c>
      <c r="AS46">
        <f t="shared" si="34"/>
        <v>0</v>
      </c>
      <c r="AT46">
        <f t="shared" si="35"/>
        <v>0</v>
      </c>
      <c r="AU46">
        <f t="shared" si="3"/>
        <v>0</v>
      </c>
      <c r="AV46">
        <f t="shared" si="4"/>
        <v>9.06</v>
      </c>
      <c r="AW46">
        <f t="shared" si="36"/>
        <v>50.478000000000002</v>
      </c>
      <c r="AX46">
        <f t="shared" si="37"/>
        <v>3.6999999999999998E-2</v>
      </c>
      <c r="AY46">
        <f t="shared" si="38"/>
        <v>0.126</v>
      </c>
      <c r="AZ46">
        <f t="shared" si="39"/>
        <v>0.39500000000000002</v>
      </c>
      <c r="BA46">
        <f t="shared" si="40"/>
        <v>5.0000000000000001E-3</v>
      </c>
      <c r="BB46">
        <f t="shared" si="41"/>
        <v>0</v>
      </c>
      <c r="BC46">
        <f t="shared" si="42"/>
        <v>101.04</v>
      </c>
      <c r="BE46">
        <f t="shared" si="6"/>
        <v>0.68140812250332894</v>
      </c>
      <c r="BF46">
        <f t="shared" si="7"/>
        <v>0</v>
      </c>
      <c r="BG46">
        <f t="shared" si="8"/>
        <v>0</v>
      </c>
      <c r="BH46">
        <f t="shared" si="9"/>
        <v>0</v>
      </c>
      <c r="BI46">
        <f t="shared" si="10"/>
        <v>0.12610656422248206</v>
      </c>
      <c r="BJ46">
        <f t="shared" si="11"/>
        <v>0</v>
      </c>
      <c r="BK46">
        <f t="shared" si="12"/>
        <v>1.2524190907196238</v>
      </c>
      <c r="BL46">
        <f t="shared" si="13"/>
        <v>6.5980234461654789E-4</v>
      </c>
      <c r="BM46">
        <f t="shared" si="14"/>
        <v>1.7762139576584426E-3</v>
      </c>
      <c r="BN46">
        <f t="shared" si="15"/>
        <v>5.288327656748709E-3</v>
      </c>
      <c r="BO46">
        <f t="shared" si="43"/>
        <v>1.6134523200637637E-4</v>
      </c>
      <c r="BP46">
        <f t="shared" si="44"/>
        <v>0</v>
      </c>
      <c r="BQ46">
        <f t="shared" si="45"/>
        <v>2.0678194666364647</v>
      </c>
      <c r="BR46">
        <f t="shared" si="16"/>
        <v>1.4549968122685397</v>
      </c>
    </row>
    <row r="47" spans="1:70">
      <c r="A47" t="s">
        <v>132</v>
      </c>
      <c r="B47">
        <v>598</v>
      </c>
      <c r="C47" s="1">
        <v>40.978999999999999</v>
      </c>
      <c r="D47" s="1">
        <v>0</v>
      </c>
      <c r="E47" s="1">
        <v>0</v>
      </c>
      <c r="F47" s="1">
        <v>6.0000000000000001E-3</v>
      </c>
      <c r="G47" s="1">
        <v>9.0340000000000007</v>
      </c>
      <c r="H47" s="1">
        <v>50.506999999999998</v>
      </c>
      <c r="I47" s="1">
        <v>3.2000000000000001E-2</v>
      </c>
      <c r="J47" s="1">
        <v>0.128</v>
      </c>
      <c r="K47" s="1">
        <v>0.39500000000000002</v>
      </c>
      <c r="L47" s="1">
        <v>3.0000000000000001E-3</v>
      </c>
      <c r="N47">
        <f t="shared" si="17"/>
        <v>101.08399999999999</v>
      </c>
      <c r="P47" s="1">
        <v>49.902999999999999</v>
      </c>
      <c r="Q47" s="1">
        <v>36.390999999999998</v>
      </c>
      <c r="R47" s="1">
        <v>10.932</v>
      </c>
      <c r="S47" s="19">
        <f t="shared" si="46"/>
        <v>2.8284271247446227</v>
      </c>
      <c r="T47" s="19">
        <f>SUM(S$4:S47)</f>
        <v>90.938951590833824</v>
      </c>
      <c r="W47" s="4">
        <v>8</v>
      </c>
      <c r="X47" s="4">
        <v>3</v>
      </c>
      <c r="Y47" s="12">
        <v>0</v>
      </c>
      <c r="AA47" s="11">
        <f t="shared" si="18"/>
        <v>0.99179686412297963</v>
      </c>
      <c r="AB47" s="11">
        <f t="shared" si="19"/>
        <v>0</v>
      </c>
      <c r="AC47" s="11">
        <f t="shared" si="20"/>
        <v>0</v>
      </c>
      <c r="AD47" s="11">
        <f t="shared" si="21"/>
        <v>1.1480413471477499E-4</v>
      </c>
      <c r="AE47" s="11">
        <f t="shared" si="22"/>
        <v>0</v>
      </c>
      <c r="AF47" s="11">
        <f t="shared" si="23"/>
        <v>0.18284407031495098</v>
      </c>
      <c r="AG47" s="11">
        <f t="shared" si="24"/>
        <v>1.8221763743446311</v>
      </c>
      <c r="AH47" s="11">
        <f t="shared" si="25"/>
        <v>8.2976174289101155E-4</v>
      </c>
      <c r="AI47" s="11">
        <f t="shared" si="26"/>
        <v>2.6237714469826302E-3</v>
      </c>
      <c r="AJ47" s="11">
        <f t="shared" si="27"/>
        <v>7.6897045542352223E-3</v>
      </c>
      <c r="AK47" s="11">
        <f t="shared" si="28"/>
        <v>1.4076629655655919E-4</v>
      </c>
      <c r="AL47" s="11">
        <f t="shared" si="29"/>
        <v>0</v>
      </c>
      <c r="AM47" s="11">
        <f t="shared" si="30"/>
        <v>3.0082161169579416</v>
      </c>
      <c r="AN47" s="11">
        <f t="shared" si="31"/>
        <v>0.90880687984905073</v>
      </c>
      <c r="AO47" s="8">
        <f t="shared" si="2"/>
        <v>0</v>
      </c>
      <c r="AQ47">
        <f t="shared" si="32"/>
        <v>40.978999999999999</v>
      </c>
      <c r="AR47">
        <f t="shared" si="33"/>
        <v>0</v>
      </c>
      <c r="AS47">
        <f t="shared" si="34"/>
        <v>0</v>
      </c>
      <c r="AT47">
        <f t="shared" si="35"/>
        <v>6.0000000000000001E-3</v>
      </c>
      <c r="AU47">
        <f t="shared" si="3"/>
        <v>0</v>
      </c>
      <c r="AV47">
        <f t="shared" si="4"/>
        <v>9.0340000000000007</v>
      </c>
      <c r="AW47">
        <f t="shared" si="36"/>
        <v>50.506999999999998</v>
      </c>
      <c r="AX47">
        <f t="shared" si="37"/>
        <v>3.2000000000000001E-2</v>
      </c>
      <c r="AY47">
        <f t="shared" si="38"/>
        <v>0.128</v>
      </c>
      <c r="AZ47">
        <f t="shared" si="39"/>
        <v>0.39500000000000002</v>
      </c>
      <c r="BA47">
        <f t="shared" si="40"/>
        <v>3.0000000000000001E-3</v>
      </c>
      <c r="BB47">
        <f t="shared" si="41"/>
        <v>0</v>
      </c>
      <c r="BC47">
        <f t="shared" si="42"/>
        <v>101.08399999999999</v>
      </c>
      <c r="BE47">
        <f t="shared" si="6"/>
        <v>0.68207390146471369</v>
      </c>
      <c r="BF47">
        <f t="shared" si="7"/>
        <v>0</v>
      </c>
      <c r="BG47">
        <f t="shared" si="8"/>
        <v>0</v>
      </c>
      <c r="BH47">
        <f t="shared" si="9"/>
        <v>7.895256266859661E-5</v>
      </c>
      <c r="BI47">
        <f t="shared" si="10"/>
        <v>0.12574466900506656</v>
      </c>
      <c r="BJ47">
        <f t="shared" si="11"/>
        <v>0</v>
      </c>
      <c r="BK47">
        <f t="shared" si="12"/>
        <v>1.2531386151387938</v>
      </c>
      <c r="BL47">
        <f t="shared" si="13"/>
        <v>5.7063986561431174E-4</v>
      </c>
      <c r="BM47">
        <f t="shared" si="14"/>
        <v>1.8044078300022274E-3</v>
      </c>
      <c r="BN47">
        <f t="shared" si="15"/>
        <v>5.288327656748709E-3</v>
      </c>
      <c r="BO47">
        <f t="shared" si="43"/>
        <v>9.6807139203825818E-5</v>
      </c>
      <c r="BP47">
        <f t="shared" si="44"/>
        <v>0</v>
      </c>
      <c r="BQ47">
        <f t="shared" si="45"/>
        <v>2.0687963206628117</v>
      </c>
      <c r="BR47">
        <f t="shared" si="16"/>
        <v>1.4540900362748876</v>
      </c>
    </row>
    <row r="48" spans="1:70">
      <c r="A48" t="s">
        <v>133</v>
      </c>
      <c r="B48">
        <v>599</v>
      </c>
      <c r="C48" s="1">
        <v>41.005000000000003</v>
      </c>
      <c r="D48" s="1">
        <v>0</v>
      </c>
      <c r="E48" s="1">
        <v>0</v>
      </c>
      <c r="F48" s="1">
        <v>4.0000000000000001E-3</v>
      </c>
      <c r="G48" s="1">
        <v>9.0050000000000008</v>
      </c>
      <c r="H48" s="1">
        <v>50.604999999999997</v>
      </c>
      <c r="I48" s="1">
        <v>3.3000000000000002E-2</v>
      </c>
      <c r="J48" s="1">
        <v>0.11700000000000001</v>
      </c>
      <c r="K48" s="1">
        <v>0.39</v>
      </c>
      <c r="L48" s="1">
        <v>3.0000000000000001E-3</v>
      </c>
      <c r="N48">
        <f t="shared" si="17"/>
        <v>101.16200000000001</v>
      </c>
      <c r="P48" s="1">
        <v>49.904000000000003</v>
      </c>
      <c r="Q48" s="1">
        <v>36.39</v>
      </c>
      <c r="R48" s="1">
        <v>10.932</v>
      </c>
      <c r="S48" s="19">
        <f t="shared" si="46"/>
        <v>1.4142135623748235</v>
      </c>
      <c r="T48" s="19">
        <f>SUM(S$4:S48)</f>
        <v>92.35316515320865</v>
      </c>
      <c r="W48" s="4">
        <v>8</v>
      </c>
      <c r="X48" s="4">
        <v>3</v>
      </c>
      <c r="Y48" s="12">
        <v>0</v>
      </c>
      <c r="AA48" s="11">
        <f t="shared" si="18"/>
        <v>0.99147111838607782</v>
      </c>
      <c r="AB48" s="11">
        <f t="shared" si="19"/>
        <v>0</v>
      </c>
      <c r="AC48" s="11">
        <f t="shared" si="20"/>
        <v>0</v>
      </c>
      <c r="AD48" s="11">
        <f t="shared" si="21"/>
        <v>7.6462439074218594E-5</v>
      </c>
      <c r="AE48" s="11">
        <f t="shared" si="22"/>
        <v>0</v>
      </c>
      <c r="AF48" s="11">
        <f t="shared" si="23"/>
        <v>0.18208173727901572</v>
      </c>
      <c r="AG48" s="11">
        <f t="shared" si="24"/>
        <v>1.823955104914206</v>
      </c>
      <c r="AH48" s="11">
        <f t="shared" si="25"/>
        <v>8.5486836450911164E-4</v>
      </c>
      <c r="AI48" s="11">
        <f t="shared" si="26"/>
        <v>2.3959832109757811E-3</v>
      </c>
      <c r="AJ48" s="11">
        <f t="shared" si="27"/>
        <v>7.585060382003502E-3</v>
      </c>
      <c r="AK48" s="11">
        <f t="shared" si="28"/>
        <v>1.4063083704563754E-4</v>
      </c>
      <c r="AL48" s="11">
        <f t="shared" si="29"/>
        <v>0</v>
      </c>
      <c r="AM48" s="11">
        <f t="shared" si="30"/>
        <v>3.008560965812908</v>
      </c>
      <c r="AN48" s="11">
        <f t="shared" si="31"/>
        <v>0.90923310407402891</v>
      </c>
      <c r="AO48" s="8">
        <f t="shared" si="2"/>
        <v>0</v>
      </c>
      <c r="AQ48">
        <f t="shared" si="32"/>
        <v>41.005000000000003</v>
      </c>
      <c r="AR48">
        <f t="shared" si="33"/>
        <v>0</v>
      </c>
      <c r="AS48">
        <f t="shared" si="34"/>
        <v>0</v>
      </c>
      <c r="AT48">
        <f t="shared" si="35"/>
        <v>4.0000000000000001E-3</v>
      </c>
      <c r="AU48">
        <f t="shared" si="3"/>
        <v>0</v>
      </c>
      <c r="AV48">
        <f t="shared" si="4"/>
        <v>9.0050000000000008</v>
      </c>
      <c r="AW48">
        <f t="shared" si="36"/>
        <v>50.604999999999997</v>
      </c>
      <c r="AX48">
        <f t="shared" si="37"/>
        <v>3.3000000000000002E-2</v>
      </c>
      <c r="AY48">
        <f t="shared" si="38"/>
        <v>0.11700000000000001</v>
      </c>
      <c r="AZ48">
        <f t="shared" si="39"/>
        <v>0.39</v>
      </c>
      <c r="BA48">
        <f t="shared" si="40"/>
        <v>3.0000000000000001E-3</v>
      </c>
      <c r="BB48">
        <f t="shared" si="41"/>
        <v>0</v>
      </c>
      <c r="BC48">
        <f t="shared" si="42"/>
        <v>101.16200000000001</v>
      </c>
      <c r="BE48">
        <f t="shared" si="6"/>
        <v>0.68250665778961395</v>
      </c>
      <c r="BF48">
        <f t="shared" si="7"/>
        <v>0</v>
      </c>
      <c r="BG48">
        <f t="shared" si="8"/>
        <v>0</v>
      </c>
      <c r="BH48">
        <f t="shared" si="9"/>
        <v>5.2635041779064407E-5</v>
      </c>
      <c r="BI48">
        <f t="shared" si="10"/>
        <v>0.12534101664718003</v>
      </c>
      <c r="BJ48">
        <f t="shared" si="11"/>
        <v>0</v>
      </c>
      <c r="BK48">
        <f t="shared" si="12"/>
        <v>1.2555701114518514</v>
      </c>
      <c r="BL48">
        <f t="shared" si="13"/>
        <v>5.8847236141475895E-4</v>
      </c>
      <c r="BM48">
        <f t="shared" si="14"/>
        <v>1.6493415321114111E-3</v>
      </c>
      <c r="BN48">
        <f t="shared" si="15"/>
        <v>5.2213868003341685E-3</v>
      </c>
      <c r="BO48">
        <f t="shared" si="43"/>
        <v>9.6807139203825818E-5</v>
      </c>
      <c r="BP48">
        <f t="shared" si="44"/>
        <v>0</v>
      </c>
      <c r="BQ48">
        <f t="shared" si="45"/>
        <v>2.071026428763489</v>
      </c>
      <c r="BR48">
        <f t="shared" si="16"/>
        <v>1.4526907643613107</v>
      </c>
    </row>
    <row r="49" spans="1:70">
      <c r="A49" t="s">
        <v>134</v>
      </c>
      <c r="B49">
        <v>600</v>
      </c>
      <c r="C49" s="1">
        <v>41.139000000000003</v>
      </c>
      <c r="D49" s="1">
        <v>0</v>
      </c>
      <c r="E49" s="1">
        <v>0</v>
      </c>
      <c r="F49" s="1">
        <v>4.0000000000000001E-3</v>
      </c>
      <c r="G49" s="1">
        <v>9.0519999999999996</v>
      </c>
      <c r="H49" s="1">
        <v>50.639000000000003</v>
      </c>
      <c r="I49" s="1">
        <v>0.03</v>
      </c>
      <c r="J49" s="1">
        <v>0.13400000000000001</v>
      </c>
      <c r="K49" s="1">
        <v>0.39500000000000002</v>
      </c>
      <c r="L49" s="1">
        <v>0</v>
      </c>
      <c r="N49">
        <f t="shared" si="17"/>
        <v>101.393</v>
      </c>
      <c r="P49" s="1">
        <v>49.905000000000001</v>
      </c>
      <c r="Q49" s="1">
        <v>36.389000000000003</v>
      </c>
      <c r="R49" s="1">
        <v>10.932</v>
      </c>
      <c r="S49" s="19">
        <f t="shared" si="46"/>
        <v>1.4142135623697993</v>
      </c>
      <c r="T49" s="19">
        <f>SUM(S$4:S49)</f>
        <v>93.767378715578445</v>
      </c>
      <c r="W49" s="4">
        <v>8</v>
      </c>
      <c r="X49" s="4">
        <v>3</v>
      </c>
      <c r="Y49" s="12">
        <v>0</v>
      </c>
      <c r="AA49" s="11">
        <f t="shared" si="18"/>
        <v>0.99248965196606065</v>
      </c>
      <c r="AB49" s="11">
        <f t="shared" si="19"/>
        <v>0</v>
      </c>
      <c r="AC49" s="11">
        <f t="shared" si="20"/>
        <v>0</v>
      </c>
      <c r="AD49" s="11">
        <f t="shared" si="21"/>
        <v>7.6291675454801607E-5</v>
      </c>
      <c r="AE49" s="11">
        <f t="shared" si="22"/>
        <v>0</v>
      </c>
      <c r="AF49" s="11">
        <f t="shared" si="23"/>
        <v>0.18262331492974571</v>
      </c>
      <c r="AG49" s="11">
        <f t="shared" si="24"/>
        <v>1.8211043892494763</v>
      </c>
      <c r="AH49" s="11">
        <f t="shared" si="25"/>
        <v>7.7541744216756432E-4</v>
      </c>
      <c r="AI49" s="11">
        <f t="shared" si="26"/>
        <v>2.7379890840697045E-3</v>
      </c>
      <c r="AJ49" s="11">
        <f t="shared" si="27"/>
        <v>7.6651478492375472E-3</v>
      </c>
      <c r="AK49" s="11">
        <f t="shared" si="28"/>
        <v>0</v>
      </c>
      <c r="AL49" s="11">
        <f t="shared" si="29"/>
        <v>0</v>
      </c>
      <c r="AM49" s="11">
        <f t="shared" si="30"/>
        <v>3.0074722021962117</v>
      </c>
      <c r="AN49" s="11">
        <f t="shared" si="31"/>
        <v>0.90885821733719407</v>
      </c>
      <c r="AO49" s="8">
        <f t="shared" si="2"/>
        <v>0</v>
      </c>
      <c r="AQ49">
        <f t="shared" si="32"/>
        <v>41.139000000000003</v>
      </c>
      <c r="AR49">
        <f t="shared" si="33"/>
        <v>0</v>
      </c>
      <c r="AS49">
        <f t="shared" si="34"/>
        <v>0</v>
      </c>
      <c r="AT49">
        <f t="shared" si="35"/>
        <v>4.0000000000000001E-3</v>
      </c>
      <c r="AU49">
        <f t="shared" si="3"/>
        <v>0</v>
      </c>
      <c r="AV49">
        <f t="shared" si="4"/>
        <v>9.0519999999999996</v>
      </c>
      <c r="AW49">
        <f t="shared" si="36"/>
        <v>50.639000000000003</v>
      </c>
      <c r="AX49">
        <f t="shared" si="37"/>
        <v>0.03</v>
      </c>
      <c r="AY49">
        <f t="shared" si="38"/>
        <v>0.13400000000000001</v>
      </c>
      <c r="AZ49">
        <f t="shared" si="39"/>
        <v>0.39500000000000002</v>
      </c>
      <c r="BA49">
        <f t="shared" si="40"/>
        <v>0</v>
      </c>
      <c r="BB49">
        <f t="shared" si="41"/>
        <v>0</v>
      </c>
      <c r="BC49">
        <f t="shared" si="42"/>
        <v>101.393</v>
      </c>
      <c r="BE49">
        <f t="shared" si="6"/>
        <v>0.68473701731025305</v>
      </c>
      <c r="BF49">
        <f t="shared" si="7"/>
        <v>0</v>
      </c>
      <c r="BG49">
        <f t="shared" si="8"/>
        <v>0</v>
      </c>
      <c r="BH49">
        <f t="shared" si="9"/>
        <v>5.2635041779064407E-5</v>
      </c>
      <c r="BI49">
        <f t="shared" si="10"/>
        <v>0.12599521184789267</v>
      </c>
      <c r="BJ49">
        <f t="shared" si="11"/>
        <v>0</v>
      </c>
      <c r="BK49">
        <f t="shared" si="12"/>
        <v>1.2564136918053612</v>
      </c>
      <c r="BL49">
        <f t="shared" si="13"/>
        <v>5.3497487401341721E-4</v>
      </c>
      <c r="BM49">
        <f t="shared" si="14"/>
        <v>1.888989447033582E-3</v>
      </c>
      <c r="BN49">
        <f t="shared" si="15"/>
        <v>5.288327656748709E-3</v>
      </c>
      <c r="BO49">
        <f t="shared" si="43"/>
        <v>0</v>
      </c>
      <c r="BP49">
        <f t="shared" si="44"/>
        <v>0</v>
      </c>
      <c r="BQ49">
        <f t="shared" si="45"/>
        <v>2.074910847983082</v>
      </c>
      <c r="BR49">
        <f t="shared" si="16"/>
        <v>1.4494464690469122</v>
      </c>
    </row>
    <row r="50" spans="1:70">
      <c r="A50" t="s">
        <v>135</v>
      </c>
      <c r="B50">
        <v>601</v>
      </c>
      <c r="C50" s="1">
        <v>41.228000000000002</v>
      </c>
      <c r="D50" s="1">
        <v>0</v>
      </c>
      <c r="E50" s="1">
        <v>0</v>
      </c>
      <c r="F50" s="1">
        <v>3.0000000000000001E-3</v>
      </c>
      <c r="G50" s="1">
        <v>9.0609999999999999</v>
      </c>
      <c r="H50" s="1">
        <v>50.795999999999999</v>
      </c>
      <c r="I50" s="1">
        <v>3.3000000000000002E-2</v>
      </c>
      <c r="J50" s="1">
        <v>0.127</v>
      </c>
      <c r="K50" s="1">
        <v>0.39300000000000002</v>
      </c>
      <c r="L50" s="1">
        <v>0</v>
      </c>
      <c r="N50">
        <f>SUM(C50:M50)</f>
        <v>101.64099999999999</v>
      </c>
      <c r="P50" s="1">
        <v>49.906999999999996</v>
      </c>
      <c r="Q50" s="1">
        <v>36.387999999999998</v>
      </c>
      <c r="R50" s="1">
        <v>10.932</v>
      </c>
      <c r="S50" s="19">
        <f t="shared" si="46"/>
        <v>2.2360679774977563</v>
      </c>
      <c r="T50" s="19">
        <f>SUM(S$4:S50)</f>
        <v>96.003446693076199</v>
      </c>
      <c r="W50" s="4">
        <v>8</v>
      </c>
      <c r="X50" s="4">
        <v>3</v>
      </c>
      <c r="Y50" s="12">
        <v>0</v>
      </c>
      <c r="AA50" s="11">
        <f t="shared" si="18"/>
        <v>0.99215911323726114</v>
      </c>
      <c r="AB50" s="11">
        <f t="shared" si="19"/>
        <v>0</v>
      </c>
      <c r="AC50" s="11">
        <f t="shared" si="20"/>
        <v>0</v>
      </c>
      <c r="AD50" s="11">
        <f t="shared" si="21"/>
        <v>5.7076221915570149E-5</v>
      </c>
      <c r="AE50" s="11">
        <f t="shared" si="22"/>
        <v>0</v>
      </c>
      <c r="AF50" s="11">
        <f t="shared" si="23"/>
        <v>0.18234951337535349</v>
      </c>
      <c r="AG50" s="11">
        <f t="shared" si="24"/>
        <v>1.8221999763576582</v>
      </c>
      <c r="AH50" s="11">
        <f t="shared" si="25"/>
        <v>8.5083442401415361E-4</v>
      </c>
      <c r="AI50" s="11">
        <f t="shared" si="26"/>
        <v>2.588495633841325E-3</v>
      </c>
      <c r="AJ50" s="11">
        <f t="shared" si="27"/>
        <v>7.6073394017370051E-3</v>
      </c>
      <c r="AK50" s="11">
        <f t="shared" si="28"/>
        <v>0</v>
      </c>
      <c r="AL50" s="11">
        <f t="shared" si="29"/>
        <v>0</v>
      </c>
      <c r="AM50" s="11">
        <f t="shared" si="30"/>
        <v>3.0078123486517812</v>
      </c>
      <c r="AN50" s="11">
        <f t="shared" si="31"/>
        <v>0.90903217191228292</v>
      </c>
      <c r="AO50" s="8">
        <f t="shared" si="2"/>
        <v>0</v>
      </c>
      <c r="AQ50">
        <f>C50</f>
        <v>41.228000000000002</v>
      </c>
      <c r="AR50">
        <f t="shared" si="33"/>
        <v>0</v>
      </c>
      <c r="AS50">
        <f t="shared" si="34"/>
        <v>0</v>
      </c>
      <c r="AT50">
        <f t="shared" si="35"/>
        <v>3.0000000000000001E-3</v>
      </c>
      <c r="AU50">
        <f t="shared" si="3"/>
        <v>0</v>
      </c>
      <c r="AV50">
        <f t="shared" si="4"/>
        <v>9.0609999999999999</v>
      </c>
      <c r="AW50">
        <f t="shared" ref="AW50:BB50" si="47">H50</f>
        <v>50.795999999999999</v>
      </c>
      <c r="AX50">
        <f t="shared" si="47"/>
        <v>3.3000000000000002E-2</v>
      </c>
      <c r="AY50">
        <f t="shared" si="47"/>
        <v>0.127</v>
      </c>
      <c r="AZ50">
        <f t="shared" si="47"/>
        <v>0.39300000000000002</v>
      </c>
      <c r="BA50">
        <f t="shared" si="47"/>
        <v>0</v>
      </c>
      <c r="BB50">
        <f t="shared" si="47"/>
        <v>0</v>
      </c>
      <c r="BC50">
        <f>SUM(AQ50:BB50)</f>
        <v>101.64099999999999</v>
      </c>
      <c r="BE50">
        <f t="shared" si="6"/>
        <v>0.68621837549933429</v>
      </c>
      <c r="BF50">
        <f t="shared" si="7"/>
        <v>0</v>
      </c>
      <c r="BG50">
        <f t="shared" si="8"/>
        <v>0</v>
      </c>
      <c r="BH50">
        <f t="shared" si="9"/>
        <v>3.9476281334298305E-5</v>
      </c>
      <c r="BI50">
        <f t="shared" si="10"/>
        <v>0.12612048326930572</v>
      </c>
      <c r="BJ50">
        <f t="shared" si="11"/>
        <v>0</v>
      </c>
      <c r="BK50">
        <f t="shared" si="12"/>
        <v>1.260309048143627</v>
      </c>
      <c r="BL50">
        <f t="shared" si="13"/>
        <v>5.8847236141475895E-4</v>
      </c>
      <c r="BM50">
        <f t="shared" si="14"/>
        <v>1.7903108938303351E-3</v>
      </c>
      <c r="BN50">
        <f t="shared" si="15"/>
        <v>5.261551314182893E-3</v>
      </c>
      <c r="BO50">
        <f t="shared" si="43"/>
        <v>0</v>
      </c>
      <c r="BP50">
        <f t="shared" si="44"/>
        <v>0</v>
      </c>
      <c r="BQ50">
        <f>SUM(BE50:BP50)</f>
        <v>2.0803277177630295</v>
      </c>
      <c r="BR50">
        <f t="shared" si="16"/>
        <v>1.445835828157918</v>
      </c>
    </row>
    <row r="51" spans="1:70">
      <c r="A51" t="s">
        <v>136</v>
      </c>
      <c r="B51">
        <v>602</v>
      </c>
      <c r="C51" s="1">
        <v>41.043999999999997</v>
      </c>
      <c r="D51" s="1">
        <v>0</v>
      </c>
      <c r="E51" s="1">
        <v>0</v>
      </c>
      <c r="F51" s="1">
        <v>3.0000000000000001E-3</v>
      </c>
      <c r="G51" s="1">
        <v>9.048</v>
      </c>
      <c r="H51" s="1">
        <v>50.677</v>
      </c>
      <c r="I51" s="1">
        <v>3.2000000000000001E-2</v>
      </c>
      <c r="J51" s="1">
        <v>0.13</v>
      </c>
      <c r="K51" s="1">
        <v>0.39100000000000001</v>
      </c>
      <c r="L51" s="1">
        <v>4.0000000000000001E-3</v>
      </c>
      <c r="N51">
        <f t="shared" ref="N51:N114" si="48">SUM(C51:M51)</f>
        <v>101.32899999999999</v>
      </c>
      <c r="P51" s="1">
        <v>49.908000000000001</v>
      </c>
      <c r="Q51" s="1">
        <v>36.386000000000003</v>
      </c>
      <c r="R51" s="1">
        <v>10.932</v>
      </c>
      <c r="S51" s="19">
        <f t="shared" si="46"/>
        <v>2.2360679774977563</v>
      </c>
      <c r="T51" s="19">
        <f>SUM(S$4:S51)</f>
        <v>98.239514670573953</v>
      </c>
      <c r="W51" s="4">
        <v>8</v>
      </c>
      <c r="X51" s="4">
        <v>3</v>
      </c>
      <c r="Y51" s="12">
        <v>0</v>
      </c>
      <c r="AA51" s="11">
        <f t="shared" ref="AA51:AA114" si="49">IFERROR(BE51*$BR51,"NA")</f>
        <v>0.99102541828020063</v>
      </c>
      <c r="AB51" s="11">
        <f t="shared" ref="AB51:AB114" si="50">IFERROR(BF51*$BR51,"NA")</f>
        <v>0</v>
      </c>
      <c r="AC51" s="11">
        <f t="shared" ref="AC51:AC114" si="51">IFERROR(BG51*$BR51,"NA")</f>
        <v>0</v>
      </c>
      <c r="AD51" s="11">
        <f t="shared" ref="AD51:AD114" si="52">IFERROR(BH51*$BR51,"NA")</f>
        <v>5.7266583499315587E-5</v>
      </c>
      <c r="AE51" s="11">
        <f t="shared" ref="AE51:AE114" si="53">IFERROR(IF(OR($Y51="spinel", $Y51="Spinel", $Y51="SPINEL"),((BI51+BJ51)*BR51-AF51),BJ51*$BR51),"NA")</f>
        <v>0</v>
      </c>
      <c r="AF51" s="11">
        <f t="shared" ref="AF51:AF114" si="54">IFERROR(IF(OR($Y51="spinel", $Y51="Spinel", $Y51="SPINEL"),(1-AG51-AH51-AI51-AJ51),BI51*$BR51),"NA")</f>
        <v>0.18269519546934965</v>
      </c>
      <c r="AG51" s="11">
        <f t="shared" ref="AG51:AG114" si="55">IFERROR(BK51*$BR51,"NA")</f>
        <v>1.8239942955636446</v>
      </c>
      <c r="AH51" s="11">
        <f t="shared" ref="AH51:AH114" si="56">IFERROR(BL51*$BR51,"NA")</f>
        <v>8.2780328865089832E-4</v>
      </c>
      <c r="AI51" s="11">
        <f t="shared" ref="AI51:AI114" si="57">IFERROR(BM51*$BR51,"NA")</f>
        <v>2.65847832828176E-3</v>
      </c>
      <c r="AJ51" s="11">
        <f t="shared" ref="AJ51:AJ114" si="58">IFERROR(BN51*$BR51,"NA")</f>
        <v>7.5938682135133113E-3</v>
      </c>
      <c r="AK51" s="11">
        <f t="shared" ref="AK51:AK114" si="59">IFERROR(BO51*$BR51,"NA")</f>
        <v>1.8724540181816666E-4</v>
      </c>
      <c r="AL51" s="11">
        <f t="shared" ref="AL51:AL114" si="60">IFERROR(BP51*$BR51,"NA")</f>
        <v>0</v>
      </c>
      <c r="AM51" s="11">
        <f t="shared" ref="AM51:AM114" si="61">IFERROR(SUM(AA51:AL51),"NA")</f>
        <v>3.0090395711289584</v>
      </c>
      <c r="AN51" s="11">
        <f t="shared" ref="AN51:AN114" si="62">IFERROR(AG51/(AG51+AF51),"NA")</f>
        <v>0.90895691820496705</v>
      </c>
      <c r="AO51" s="8">
        <f t="shared" ref="AO51:AO114" si="63">IFERROR(AE51/(AE51+AF51),"NA")</f>
        <v>0</v>
      </c>
      <c r="AQ51">
        <f t="shared" ref="AQ51:AQ114" si="64">C51</f>
        <v>41.043999999999997</v>
      </c>
      <c r="AR51">
        <f t="shared" ref="AR51:AR114" si="65">D51</f>
        <v>0</v>
      </c>
      <c r="AS51">
        <f t="shared" ref="AS51:AS114" si="66">E51</f>
        <v>0</v>
      </c>
      <c r="AT51">
        <f t="shared" ref="AT51:AT114" si="67">F51</f>
        <v>3.0000000000000001E-3</v>
      </c>
      <c r="AU51">
        <f t="shared" ref="AU51:AU114" si="68">BJ51*AU$1/2</f>
        <v>0</v>
      </c>
      <c r="AV51">
        <f t="shared" ref="AV51:AV114" si="69">BI51*AV$1</f>
        <v>9.048</v>
      </c>
      <c r="AW51">
        <f t="shared" ref="AW51:AW114" si="70">H51</f>
        <v>50.677</v>
      </c>
      <c r="AX51">
        <f t="shared" ref="AX51:AX114" si="71">I51</f>
        <v>3.2000000000000001E-2</v>
      </c>
      <c r="AY51">
        <f t="shared" ref="AY51:AY114" si="72">J51</f>
        <v>0.13</v>
      </c>
      <c r="AZ51">
        <f t="shared" ref="AZ51:AZ114" si="73">K51</f>
        <v>0.39100000000000001</v>
      </c>
      <c r="BA51">
        <f t="shared" ref="BA51:BA114" si="74">L51</f>
        <v>4.0000000000000001E-3</v>
      </c>
      <c r="BB51">
        <f t="shared" ref="BB51:BB114" si="75">M51</f>
        <v>0</v>
      </c>
      <c r="BC51">
        <f t="shared" ref="BC51:BC114" si="76">SUM(AQ51:BB51)</f>
        <v>101.32899999999999</v>
      </c>
      <c r="BE51">
        <f t="shared" ref="BE51:BE114" si="77">C51/AQ$1</f>
        <v>0.68315579227696399</v>
      </c>
      <c r="BF51">
        <f t="shared" ref="BF51:BF114" si="78">D51/AR$1</f>
        <v>0</v>
      </c>
      <c r="BG51">
        <f t="shared" ref="BG51:BG114" si="79">E51/AS$1*2</f>
        <v>0</v>
      </c>
      <c r="BH51">
        <f t="shared" ref="BH51:BH114" si="80">F51/AT$1*2</f>
        <v>3.9476281334298305E-5</v>
      </c>
      <c r="BI51">
        <f t="shared" ref="BI51:BI114" si="81">IF(OR($Y51="spinel", $Y51="Spinel", $Y51="SPINEL"),G51/AV$1,G51/AV$1*(1-$Y51))</f>
        <v>0.12593953566059798</v>
      </c>
      <c r="BJ51">
        <f t="shared" ref="BJ51:BJ114" si="82">IF(OR($Y51="spinel", $Y51="Spinel", $Y51="SPINEL"),0,G51/AV$1*$Y51)</f>
        <v>0</v>
      </c>
      <c r="BK51">
        <f t="shared" ref="BK51:BK114" si="83">H51/AW$1</f>
        <v>1.2573565169063428</v>
      </c>
      <c r="BL51">
        <f t="shared" ref="BL51:BL114" si="84">I51/AX$1</f>
        <v>5.7063986561431174E-4</v>
      </c>
      <c r="BM51">
        <f t="shared" ref="BM51:BM114" si="85">J51/AY$1</f>
        <v>1.8326017023460122E-3</v>
      </c>
      <c r="BN51">
        <f t="shared" ref="BN51:BN114" si="86">K51/AZ$1</f>
        <v>5.2347749716170769E-3</v>
      </c>
      <c r="BO51">
        <f t="shared" ref="BO51:BO114" si="87">L51/BA$1*2</f>
        <v>1.2907618560510108E-4</v>
      </c>
      <c r="BP51">
        <f t="shared" ref="BP51:BP114" si="88">M51/BB$1*2</f>
        <v>0</v>
      </c>
      <c r="BQ51">
        <f t="shared" ref="BQ51:BQ114" si="89">SUM(BE51:BP51)</f>
        <v>2.0742584138504219</v>
      </c>
      <c r="BR51">
        <f t="shared" ref="BR51:BR114" si="90">IFERROR(IF(OR($V51="Total",$V51="total", $V51="TOTAL"),$X51/$BQ51,W51/(BE51*4+BF51*4+BG51*3+BH51*3+BI51*2+BJ51*3+BK51*2+BL51*2+BM51*2+BN51*2+BO51+BP51)),"NA")</f>
        <v>1.4506580043434962</v>
      </c>
    </row>
    <row r="52" spans="1:70">
      <c r="A52" t="s">
        <v>137</v>
      </c>
      <c r="B52">
        <v>603</v>
      </c>
      <c r="C52" s="1">
        <v>41.043999999999997</v>
      </c>
      <c r="D52" s="1">
        <v>0</v>
      </c>
      <c r="E52" s="1">
        <v>0</v>
      </c>
      <c r="F52" s="1">
        <v>2E-3</v>
      </c>
      <c r="G52" s="1">
        <v>9.0690000000000008</v>
      </c>
      <c r="H52" s="1">
        <v>50.613</v>
      </c>
      <c r="I52" s="1">
        <v>3.2000000000000001E-2</v>
      </c>
      <c r="J52" s="1">
        <v>0.13300000000000001</v>
      </c>
      <c r="K52" s="1">
        <v>0.39500000000000002</v>
      </c>
      <c r="L52" s="1">
        <v>4.0000000000000001E-3</v>
      </c>
      <c r="N52">
        <f t="shared" si="48"/>
        <v>101.292</v>
      </c>
      <c r="P52" s="1">
        <v>49.91</v>
      </c>
      <c r="Q52" s="1">
        <v>36.384</v>
      </c>
      <c r="R52" s="1">
        <v>10.932</v>
      </c>
      <c r="S52" s="19">
        <f t="shared" si="46"/>
        <v>2.8284271247446227</v>
      </c>
      <c r="T52" s="19">
        <f>SUM(S$4:S52)</f>
        <v>101.06794179531857</v>
      </c>
      <c r="W52" s="4">
        <v>8</v>
      </c>
      <c r="X52" s="4">
        <v>3</v>
      </c>
      <c r="Y52" s="12">
        <v>0</v>
      </c>
      <c r="AA52" s="11">
        <f t="shared" si="49"/>
        <v>0.99146391621076491</v>
      </c>
      <c r="AB52" s="11">
        <f t="shared" si="50"/>
        <v>0</v>
      </c>
      <c r="AC52" s="11">
        <f t="shared" si="51"/>
        <v>0</v>
      </c>
      <c r="AD52" s="11">
        <f t="shared" si="52"/>
        <v>3.8194614787831118E-5</v>
      </c>
      <c r="AE52" s="11">
        <f t="shared" si="53"/>
        <v>0</v>
      </c>
      <c r="AF52" s="11">
        <f t="shared" si="54"/>
        <v>0.18320024734157564</v>
      </c>
      <c r="AG52" s="11">
        <f t="shared" si="55"/>
        <v>1.8224968140860853</v>
      </c>
      <c r="AH52" s="11">
        <f t="shared" si="56"/>
        <v>8.2816956586467317E-4</v>
      </c>
      <c r="AI52" s="11">
        <f t="shared" si="57"/>
        <v>2.7210312674031123E-3</v>
      </c>
      <c r="AJ52" s="11">
        <f t="shared" si="58"/>
        <v>7.674949269317017E-3</v>
      </c>
      <c r="AK52" s="11">
        <f t="shared" si="59"/>
        <v>1.873282520858696E-4</v>
      </c>
      <c r="AL52" s="11">
        <f t="shared" si="60"/>
        <v>0</v>
      </c>
      <c r="AM52" s="11">
        <f t="shared" si="61"/>
        <v>3.0086106506078845</v>
      </c>
      <c r="AN52" s="11">
        <f t="shared" si="62"/>
        <v>0.90866006095099272</v>
      </c>
      <c r="AO52" s="8">
        <f t="shared" si="63"/>
        <v>0</v>
      </c>
      <c r="AQ52">
        <f t="shared" si="64"/>
        <v>41.043999999999997</v>
      </c>
      <c r="AR52">
        <f t="shared" si="65"/>
        <v>0</v>
      </c>
      <c r="AS52">
        <f t="shared" si="66"/>
        <v>0</v>
      </c>
      <c r="AT52">
        <f t="shared" si="67"/>
        <v>2E-3</v>
      </c>
      <c r="AU52">
        <f t="shared" si="68"/>
        <v>0</v>
      </c>
      <c r="AV52">
        <f t="shared" si="69"/>
        <v>9.0690000000000008</v>
      </c>
      <c r="AW52">
        <f t="shared" si="70"/>
        <v>50.613</v>
      </c>
      <c r="AX52">
        <f t="shared" si="71"/>
        <v>3.2000000000000001E-2</v>
      </c>
      <c r="AY52">
        <f t="shared" si="72"/>
        <v>0.13300000000000001</v>
      </c>
      <c r="AZ52">
        <f t="shared" si="73"/>
        <v>0.39500000000000002</v>
      </c>
      <c r="BA52">
        <f t="shared" si="74"/>
        <v>4.0000000000000001E-3</v>
      </c>
      <c r="BB52">
        <f t="shared" si="75"/>
        <v>0</v>
      </c>
      <c r="BC52">
        <f t="shared" si="76"/>
        <v>101.292</v>
      </c>
      <c r="BE52">
        <f t="shared" si="77"/>
        <v>0.68315579227696399</v>
      </c>
      <c r="BF52">
        <f t="shared" si="78"/>
        <v>0</v>
      </c>
      <c r="BG52">
        <f t="shared" si="79"/>
        <v>0</v>
      </c>
      <c r="BH52">
        <f t="shared" si="80"/>
        <v>2.6317520889532203E-5</v>
      </c>
      <c r="BI52">
        <f t="shared" si="81"/>
        <v>0.12623183564389512</v>
      </c>
      <c r="BJ52">
        <f t="shared" si="82"/>
        <v>0</v>
      </c>
      <c r="BK52">
        <f t="shared" si="83"/>
        <v>1.2557686009467948</v>
      </c>
      <c r="BL52">
        <f t="shared" si="84"/>
        <v>5.7063986561431174E-4</v>
      </c>
      <c r="BM52">
        <f t="shared" si="85"/>
        <v>1.8748925108616895E-3</v>
      </c>
      <c r="BN52">
        <f t="shared" si="86"/>
        <v>5.288327656748709E-3</v>
      </c>
      <c r="BO52">
        <f t="shared" si="87"/>
        <v>1.2907618560510108E-4</v>
      </c>
      <c r="BP52">
        <f t="shared" si="88"/>
        <v>0</v>
      </c>
      <c r="BQ52">
        <f t="shared" si="89"/>
        <v>2.0730454826073732</v>
      </c>
      <c r="BR52">
        <f t="shared" si="90"/>
        <v>1.451299875400613</v>
      </c>
    </row>
    <row r="53" spans="1:70">
      <c r="A53" t="s">
        <v>138</v>
      </c>
      <c r="B53">
        <v>604</v>
      </c>
      <c r="C53" s="1">
        <v>40.954999999999998</v>
      </c>
      <c r="D53" s="1">
        <v>0</v>
      </c>
      <c r="E53" s="1">
        <v>0</v>
      </c>
      <c r="F53" s="1">
        <v>4.0000000000000001E-3</v>
      </c>
      <c r="G53" s="1">
        <v>9.0890000000000004</v>
      </c>
      <c r="H53" s="1">
        <v>50.496000000000002</v>
      </c>
      <c r="I53" s="1">
        <v>2.9000000000000001E-2</v>
      </c>
      <c r="J53" s="1">
        <v>0.124</v>
      </c>
      <c r="K53" s="1">
        <v>0.39500000000000002</v>
      </c>
      <c r="L53" s="1">
        <v>0</v>
      </c>
      <c r="N53">
        <f t="shared" si="48"/>
        <v>101.09199999999998</v>
      </c>
      <c r="P53" s="1">
        <v>49.911000000000001</v>
      </c>
      <c r="Q53" s="1">
        <v>36.383000000000003</v>
      </c>
      <c r="R53" s="1">
        <v>10.932</v>
      </c>
      <c r="S53" s="19">
        <f t="shared" si="46"/>
        <v>1.4142135623748235</v>
      </c>
      <c r="T53" s="19">
        <f>SUM(S$4:S53)</f>
        <v>102.4821553576934</v>
      </c>
      <c r="W53" s="4">
        <v>8</v>
      </c>
      <c r="X53" s="4">
        <v>3</v>
      </c>
      <c r="Y53" s="12">
        <v>0</v>
      </c>
      <c r="AA53" s="11">
        <f t="shared" si="49"/>
        <v>0.99139766899991866</v>
      </c>
      <c r="AB53" s="11">
        <f t="shared" si="50"/>
        <v>0</v>
      </c>
      <c r="AC53" s="11">
        <f t="shared" si="51"/>
        <v>0</v>
      </c>
      <c r="AD53" s="11">
        <f t="shared" si="52"/>
        <v>7.6550117061820663E-5</v>
      </c>
      <c r="AE53" s="11">
        <f t="shared" si="53"/>
        <v>0</v>
      </c>
      <c r="AF53" s="11">
        <f t="shared" si="54"/>
        <v>0.18399096042126559</v>
      </c>
      <c r="AG53" s="11">
        <f t="shared" si="55"/>
        <v>1.8221134086732786</v>
      </c>
      <c r="AH53" s="11">
        <f t="shared" si="56"/>
        <v>7.5210939806980535E-4</v>
      </c>
      <c r="AI53" s="11">
        <f t="shared" si="57"/>
        <v>2.5422444370600686E-3</v>
      </c>
      <c r="AJ53" s="11">
        <f t="shared" si="58"/>
        <v>7.69111389489569E-3</v>
      </c>
      <c r="AK53" s="11">
        <f t="shared" si="59"/>
        <v>0</v>
      </c>
      <c r="AL53" s="11">
        <f t="shared" si="60"/>
        <v>0</v>
      </c>
      <c r="AM53" s="11">
        <f t="shared" si="61"/>
        <v>3.0085640559415503</v>
      </c>
      <c r="AN53" s="11">
        <f t="shared" si="62"/>
        <v>0.90828445256598989</v>
      </c>
      <c r="AO53" s="8">
        <f t="shared" si="63"/>
        <v>0</v>
      </c>
      <c r="AQ53">
        <f t="shared" si="64"/>
        <v>40.954999999999998</v>
      </c>
      <c r="AR53">
        <f t="shared" si="65"/>
        <v>0</v>
      </c>
      <c r="AS53">
        <f t="shared" si="66"/>
        <v>0</v>
      </c>
      <c r="AT53">
        <f t="shared" si="67"/>
        <v>4.0000000000000001E-3</v>
      </c>
      <c r="AU53">
        <f t="shared" si="68"/>
        <v>0</v>
      </c>
      <c r="AV53">
        <f t="shared" si="69"/>
        <v>9.0890000000000004</v>
      </c>
      <c r="AW53">
        <f t="shared" si="70"/>
        <v>50.496000000000002</v>
      </c>
      <c r="AX53">
        <f t="shared" si="71"/>
        <v>2.9000000000000001E-2</v>
      </c>
      <c r="AY53">
        <f t="shared" si="72"/>
        <v>0.124</v>
      </c>
      <c r="AZ53">
        <f t="shared" si="73"/>
        <v>0.39500000000000002</v>
      </c>
      <c r="BA53">
        <f t="shared" si="74"/>
        <v>0</v>
      </c>
      <c r="BB53">
        <f t="shared" si="75"/>
        <v>0</v>
      </c>
      <c r="BC53">
        <f t="shared" si="76"/>
        <v>101.09199999999998</v>
      </c>
      <c r="BE53">
        <f t="shared" si="77"/>
        <v>0.68167443408788286</v>
      </c>
      <c r="BF53">
        <f t="shared" si="78"/>
        <v>0</v>
      </c>
      <c r="BG53">
        <f t="shared" si="79"/>
        <v>0</v>
      </c>
      <c r="BH53">
        <f t="shared" si="80"/>
        <v>5.2635041779064407E-5</v>
      </c>
      <c r="BI53">
        <f t="shared" si="81"/>
        <v>0.1265102165803686</v>
      </c>
      <c r="BJ53">
        <f t="shared" si="82"/>
        <v>0</v>
      </c>
      <c r="BK53">
        <f t="shared" si="83"/>
        <v>1.2528656920832466</v>
      </c>
      <c r="BL53">
        <f t="shared" si="84"/>
        <v>5.1714237821297001E-4</v>
      </c>
      <c r="BM53">
        <f t="shared" si="85"/>
        <v>1.7480200853146578E-3</v>
      </c>
      <c r="BN53">
        <f t="shared" si="86"/>
        <v>5.288327656748709E-3</v>
      </c>
      <c r="BO53">
        <f t="shared" si="87"/>
        <v>0</v>
      </c>
      <c r="BP53">
        <f t="shared" si="88"/>
        <v>0</v>
      </c>
      <c r="BQ53">
        <f t="shared" si="89"/>
        <v>2.068656467913554</v>
      </c>
      <c r="BR53">
        <f t="shared" si="90"/>
        <v>1.4543565365282654</v>
      </c>
    </row>
    <row r="54" spans="1:70">
      <c r="A54" t="s">
        <v>139</v>
      </c>
      <c r="B54">
        <v>605</v>
      </c>
      <c r="C54" s="1">
        <v>40.996000000000002</v>
      </c>
      <c r="D54" s="1">
        <v>1E-3</v>
      </c>
      <c r="E54" s="1">
        <v>0</v>
      </c>
      <c r="F54" s="1">
        <v>2E-3</v>
      </c>
      <c r="G54" s="1">
        <v>9.0370000000000008</v>
      </c>
      <c r="H54" s="1">
        <v>50.439</v>
      </c>
      <c r="I54" s="1">
        <v>3.1E-2</v>
      </c>
      <c r="J54" s="1">
        <v>0.129</v>
      </c>
      <c r="K54" s="1">
        <v>0.38500000000000001</v>
      </c>
      <c r="L54" s="1">
        <v>7.0000000000000001E-3</v>
      </c>
      <c r="N54">
        <f t="shared" si="48"/>
        <v>101.02700000000002</v>
      </c>
      <c r="P54" s="1">
        <v>49.911999999999999</v>
      </c>
      <c r="Q54" s="1">
        <v>36.381999999999998</v>
      </c>
      <c r="R54" s="1">
        <v>10.932</v>
      </c>
      <c r="S54" s="19">
        <f t="shared" si="46"/>
        <v>1.4142135623748235</v>
      </c>
      <c r="T54" s="19">
        <f>SUM(S$4:S54)</f>
        <v>103.89636892006823</v>
      </c>
      <c r="W54" s="4">
        <v>8</v>
      </c>
      <c r="X54" s="4">
        <v>3</v>
      </c>
      <c r="Y54" s="12">
        <v>0</v>
      </c>
      <c r="AA54" s="11">
        <f t="shared" si="49"/>
        <v>0.99264366443394314</v>
      </c>
      <c r="AB54" s="11">
        <f t="shared" si="50"/>
        <v>1.821461016452952E-5</v>
      </c>
      <c r="AC54" s="11">
        <f t="shared" si="51"/>
        <v>0</v>
      </c>
      <c r="AD54" s="11">
        <f t="shared" si="52"/>
        <v>3.828483598658634E-5</v>
      </c>
      <c r="AE54" s="11">
        <f t="shared" si="53"/>
        <v>0</v>
      </c>
      <c r="AF54" s="11">
        <f t="shared" si="54"/>
        <v>0.18298504310245317</v>
      </c>
      <c r="AG54" s="11">
        <f t="shared" si="55"/>
        <v>1.8205215407334301</v>
      </c>
      <c r="AH54" s="11">
        <f t="shared" si="56"/>
        <v>8.0418439010028551E-4</v>
      </c>
      <c r="AI54" s="11">
        <f t="shared" si="57"/>
        <v>2.6454299022326813E-3</v>
      </c>
      <c r="AJ54" s="11">
        <f t="shared" si="58"/>
        <v>7.498317124664239E-3</v>
      </c>
      <c r="AK54" s="11">
        <f t="shared" si="59"/>
        <v>3.2859880984664785E-4</v>
      </c>
      <c r="AL54" s="11">
        <f t="shared" si="60"/>
        <v>0</v>
      </c>
      <c r="AM54" s="11">
        <f t="shared" si="61"/>
        <v>3.0074832779428213</v>
      </c>
      <c r="AN54" s="11">
        <f t="shared" si="62"/>
        <v>0.9086676107886239</v>
      </c>
      <c r="AO54" s="8">
        <f t="shared" si="63"/>
        <v>0</v>
      </c>
      <c r="AQ54">
        <f t="shared" si="64"/>
        <v>40.996000000000002</v>
      </c>
      <c r="AR54">
        <f t="shared" si="65"/>
        <v>1E-3</v>
      </c>
      <c r="AS54">
        <f t="shared" si="66"/>
        <v>0</v>
      </c>
      <c r="AT54">
        <f t="shared" si="67"/>
        <v>2E-3</v>
      </c>
      <c r="AU54">
        <f t="shared" si="68"/>
        <v>0</v>
      </c>
      <c r="AV54">
        <f t="shared" si="69"/>
        <v>9.0370000000000026</v>
      </c>
      <c r="AW54">
        <f t="shared" si="70"/>
        <v>50.439</v>
      </c>
      <c r="AX54">
        <f t="shared" si="71"/>
        <v>3.1E-2</v>
      </c>
      <c r="AY54">
        <f t="shared" si="72"/>
        <v>0.129</v>
      </c>
      <c r="AZ54">
        <f t="shared" si="73"/>
        <v>0.38500000000000001</v>
      </c>
      <c r="BA54">
        <f t="shared" si="74"/>
        <v>7.0000000000000001E-3</v>
      </c>
      <c r="BB54">
        <f t="shared" si="75"/>
        <v>0</v>
      </c>
      <c r="BC54">
        <f t="shared" si="76"/>
        <v>101.02700000000002</v>
      </c>
      <c r="BE54">
        <f t="shared" si="77"/>
        <v>0.68235685752330233</v>
      </c>
      <c r="BF54">
        <f t="shared" si="78"/>
        <v>1.2520972629153833E-5</v>
      </c>
      <c r="BG54">
        <f t="shared" si="79"/>
        <v>0</v>
      </c>
      <c r="BH54">
        <f t="shared" si="80"/>
        <v>2.6317520889532203E-5</v>
      </c>
      <c r="BI54">
        <f t="shared" si="81"/>
        <v>0.12578642614553759</v>
      </c>
      <c r="BJ54">
        <f t="shared" si="82"/>
        <v>0</v>
      </c>
      <c r="BK54">
        <f t="shared" si="83"/>
        <v>1.2514514544317741</v>
      </c>
      <c r="BL54">
        <f t="shared" si="84"/>
        <v>5.5280736981386442E-4</v>
      </c>
      <c r="BM54">
        <f t="shared" si="85"/>
        <v>1.8185047661741199E-3</v>
      </c>
      <c r="BN54">
        <f t="shared" si="86"/>
        <v>5.1544459439196279E-3</v>
      </c>
      <c r="BO54">
        <f t="shared" si="87"/>
        <v>2.258833248089269E-4</v>
      </c>
      <c r="BP54">
        <f t="shared" si="88"/>
        <v>0</v>
      </c>
      <c r="BQ54">
        <f t="shared" si="89"/>
        <v>2.0673852179988494</v>
      </c>
      <c r="BR54">
        <f t="shared" si="90"/>
        <v>1.4547280554003146</v>
      </c>
    </row>
    <row r="55" spans="1:70">
      <c r="A55" t="s">
        <v>140</v>
      </c>
      <c r="B55">
        <v>606</v>
      </c>
      <c r="C55" s="1">
        <v>40.941000000000003</v>
      </c>
      <c r="D55" s="1">
        <v>0</v>
      </c>
      <c r="E55" s="1">
        <v>0</v>
      </c>
      <c r="F55" s="1">
        <v>5.0000000000000001E-3</v>
      </c>
      <c r="G55" s="1">
        <v>9.0649999999999995</v>
      </c>
      <c r="H55" s="1">
        <v>50.491999999999997</v>
      </c>
      <c r="I55" s="1">
        <v>0.03</v>
      </c>
      <c r="J55" s="1">
        <v>0.125</v>
      </c>
      <c r="K55" s="1">
        <v>0.38300000000000001</v>
      </c>
      <c r="L55" s="1">
        <v>1E-3</v>
      </c>
      <c r="N55">
        <f t="shared" si="48"/>
        <v>101.042</v>
      </c>
      <c r="P55" s="1">
        <v>49.914000000000001</v>
      </c>
      <c r="Q55" s="1">
        <v>36.380000000000003</v>
      </c>
      <c r="R55" s="1">
        <v>10.932</v>
      </c>
      <c r="S55" s="19">
        <f t="shared" si="46"/>
        <v>2.8284271247446227</v>
      </c>
      <c r="T55" s="19">
        <f>SUM(S$4:S55)</f>
        <v>106.72479604481285</v>
      </c>
      <c r="W55" s="4">
        <v>8</v>
      </c>
      <c r="X55" s="4">
        <v>3</v>
      </c>
      <c r="Y55" s="12">
        <v>0</v>
      </c>
      <c r="AA55" s="11">
        <f t="shared" si="49"/>
        <v>0.99141642871279767</v>
      </c>
      <c r="AB55" s="11">
        <f t="shared" si="50"/>
        <v>0</v>
      </c>
      <c r="AC55" s="11">
        <f t="shared" si="51"/>
        <v>0</v>
      </c>
      <c r="AD55" s="11">
        <f t="shared" si="52"/>
        <v>9.5722178511656889E-5</v>
      </c>
      <c r="AE55" s="11">
        <f t="shared" si="53"/>
        <v>0</v>
      </c>
      <c r="AF55" s="11">
        <f t="shared" si="54"/>
        <v>0.18357134640632441</v>
      </c>
      <c r="AG55" s="11">
        <f t="shared" si="55"/>
        <v>1.8226265917468911</v>
      </c>
      <c r="AH55" s="11">
        <f t="shared" si="56"/>
        <v>7.7832498896097534E-4</v>
      </c>
      <c r="AI55" s="11">
        <f t="shared" si="57"/>
        <v>2.5636712636752145E-3</v>
      </c>
      <c r="AJ55" s="11">
        <f t="shared" si="58"/>
        <v>7.4601510832247794E-3</v>
      </c>
      <c r="AK55" s="11">
        <f t="shared" si="59"/>
        <v>4.6947635120941899E-5</v>
      </c>
      <c r="AL55" s="11">
        <f t="shared" si="60"/>
        <v>0</v>
      </c>
      <c r="AM55" s="11">
        <f t="shared" si="61"/>
        <v>3.0085591840155064</v>
      </c>
      <c r="AN55" s="11">
        <f t="shared" si="62"/>
        <v>0.90849788900924255</v>
      </c>
      <c r="AO55" s="8">
        <f t="shared" si="63"/>
        <v>0</v>
      </c>
      <c r="AQ55">
        <f t="shared" si="64"/>
        <v>40.941000000000003</v>
      </c>
      <c r="AR55">
        <f t="shared" si="65"/>
        <v>0</v>
      </c>
      <c r="AS55">
        <f t="shared" si="66"/>
        <v>0</v>
      </c>
      <c r="AT55">
        <f t="shared" si="67"/>
        <v>5.0000000000000001E-3</v>
      </c>
      <c r="AU55">
        <f t="shared" si="68"/>
        <v>0</v>
      </c>
      <c r="AV55">
        <f t="shared" si="69"/>
        <v>9.0649999999999995</v>
      </c>
      <c r="AW55">
        <f t="shared" si="70"/>
        <v>50.491999999999997</v>
      </c>
      <c r="AX55">
        <f t="shared" si="71"/>
        <v>0.03</v>
      </c>
      <c r="AY55">
        <f t="shared" si="72"/>
        <v>0.125</v>
      </c>
      <c r="AZ55">
        <f t="shared" si="73"/>
        <v>0.38300000000000001</v>
      </c>
      <c r="BA55">
        <f t="shared" si="74"/>
        <v>1E-3</v>
      </c>
      <c r="BB55">
        <f t="shared" si="75"/>
        <v>0</v>
      </c>
      <c r="BC55">
        <f t="shared" si="76"/>
        <v>101.042</v>
      </c>
      <c r="BE55">
        <f t="shared" si="77"/>
        <v>0.68144141145139825</v>
      </c>
      <c r="BF55">
        <f t="shared" si="78"/>
        <v>0</v>
      </c>
      <c r="BG55">
        <f t="shared" si="79"/>
        <v>0</v>
      </c>
      <c r="BH55">
        <f t="shared" si="80"/>
        <v>6.5793802223830508E-5</v>
      </c>
      <c r="BI55">
        <f t="shared" si="81"/>
        <v>0.12617615945660041</v>
      </c>
      <c r="BJ55">
        <f t="shared" si="82"/>
        <v>0</v>
      </c>
      <c r="BK55">
        <f t="shared" si="83"/>
        <v>1.2527664473357747</v>
      </c>
      <c r="BL55">
        <f t="shared" si="84"/>
        <v>5.3497487401341721E-4</v>
      </c>
      <c r="BM55">
        <f t="shared" si="85"/>
        <v>1.7621170214865503E-3</v>
      </c>
      <c r="BN55">
        <f t="shared" si="86"/>
        <v>5.1276696013538119E-3</v>
      </c>
      <c r="BO55">
        <f t="shared" si="87"/>
        <v>3.226904640127527E-5</v>
      </c>
      <c r="BP55">
        <f t="shared" si="88"/>
        <v>0</v>
      </c>
      <c r="BQ55">
        <f t="shared" si="89"/>
        <v>2.0679068425892524</v>
      </c>
      <c r="BR55">
        <f t="shared" si="90"/>
        <v>1.4548813911986731</v>
      </c>
    </row>
    <row r="56" spans="1:70">
      <c r="A56" t="s">
        <v>141</v>
      </c>
      <c r="B56">
        <v>607</v>
      </c>
      <c r="C56" s="1">
        <v>41.017000000000003</v>
      </c>
      <c r="D56" s="1">
        <v>2E-3</v>
      </c>
      <c r="E56" s="1">
        <v>0</v>
      </c>
      <c r="F56" s="1">
        <v>1E-3</v>
      </c>
      <c r="G56" s="1">
        <v>9.0879999999999992</v>
      </c>
      <c r="H56" s="1">
        <v>50.444000000000003</v>
      </c>
      <c r="I56" s="1">
        <v>2.8000000000000001E-2</v>
      </c>
      <c r="J56" s="1">
        <v>0.123</v>
      </c>
      <c r="K56" s="1">
        <v>0.38500000000000001</v>
      </c>
      <c r="L56" s="1">
        <v>3.0000000000000001E-3</v>
      </c>
      <c r="N56">
        <f t="shared" si="48"/>
        <v>101.09100000000002</v>
      </c>
      <c r="P56" s="1">
        <v>49.914999999999999</v>
      </c>
      <c r="Q56" s="1">
        <v>36.378999999999998</v>
      </c>
      <c r="R56" s="1">
        <v>10.930999999999999</v>
      </c>
      <c r="S56" s="19">
        <f t="shared" si="46"/>
        <v>1.4142135623748235</v>
      </c>
      <c r="T56" s="19">
        <f>SUM(S$4:S56)</f>
        <v>108.13900960718767</v>
      </c>
      <c r="W56" s="4">
        <v>8</v>
      </c>
      <c r="X56" s="4">
        <v>3</v>
      </c>
      <c r="Y56" s="12">
        <v>0</v>
      </c>
      <c r="AA56" s="11">
        <f t="shared" si="49"/>
        <v>0.99266993849911722</v>
      </c>
      <c r="AB56" s="11">
        <f t="shared" si="50"/>
        <v>3.6411532936794712E-5</v>
      </c>
      <c r="AC56" s="11">
        <f t="shared" si="51"/>
        <v>0</v>
      </c>
      <c r="AD56" s="11">
        <f t="shared" si="52"/>
        <v>1.9133123820843781E-5</v>
      </c>
      <c r="AE56" s="11">
        <f t="shared" si="53"/>
        <v>0</v>
      </c>
      <c r="AF56" s="11">
        <f t="shared" si="54"/>
        <v>0.18392836724604048</v>
      </c>
      <c r="AG56" s="11">
        <f t="shared" si="55"/>
        <v>1.8198180072877113</v>
      </c>
      <c r="AH56" s="11">
        <f t="shared" si="56"/>
        <v>7.2600742640387486E-4</v>
      </c>
      <c r="AI56" s="11">
        <f t="shared" si="57"/>
        <v>2.5211619626050274E-3</v>
      </c>
      <c r="AJ56" s="11">
        <f t="shared" si="58"/>
        <v>7.4946764846750141E-3</v>
      </c>
      <c r="AK56" s="11">
        <f t="shared" si="59"/>
        <v>1.407596854508573E-4</v>
      </c>
      <c r="AL56" s="11">
        <f t="shared" si="60"/>
        <v>0</v>
      </c>
      <c r="AM56" s="11">
        <f t="shared" si="61"/>
        <v>3.007354463248761</v>
      </c>
      <c r="AN56" s="11">
        <f t="shared" si="62"/>
        <v>0.90820776043133788</v>
      </c>
      <c r="AO56" s="8">
        <f t="shared" si="63"/>
        <v>0</v>
      </c>
      <c r="AQ56">
        <f t="shared" si="64"/>
        <v>41.017000000000003</v>
      </c>
      <c r="AR56">
        <f t="shared" si="65"/>
        <v>2E-3</v>
      </c>
      <c r="AS56">
        <f t="shared" si="66"/>
        <v>0</v>
      </c>
      <c r="AT56">
        <f t="shared" si="67"/>
        <v>1E-3</v>
      </c>
      <c r="AU56">
        <f t="shared" si="68"/>
        <v>0</v>
      </c>
      <c r="AV56">
        <f t="shared" si="69"/>
        <v>9.0879999999999992</v>
      </c>
      <c r="AW56">
        <f t="shared" si="70"/>
        <v>50.444000000000003</v>
      </c>
      <c r="AX56">
        <f t="shared" si="71"/>
        <v>2.8000000000000001E-2</v>
      </c>
      <c r="AY56">
        <f t="shared" si="72"/>
        <v>0.123</v>
      </c>
      <c r="AZ56">
        <f t="shared" si="73"/>
        <v>0.38500000000000001</v>
      </c>
      <c r="BA56">
        <f t="shared" si="74"/>
        <v>3.0000000000000001E-3</v>
      </c>
      <c r="BB56">
        <f t="shared" si="75"/>
        <v>0</v>
      </c>
      <c r="BC56">
        <f t="shared" si="76"/>
        <v>101.09100000000002</v>
      </c>
      <c r="BE56">
        <f t="shared" si="77"/>
        <v>0.68270639147802936</v>
      </c>
      <c r="BF56">
        <f t="shared" si="78"/>
        <v>2.5041945258307666E-5</v>
      </c>
      <c r="BG56">
        <f t="shared" si="79"/>
        <v>0</v>
      </c>
      <c r="BH56">
        <f t="shared" si="80"/>
        <v>1.3158760444766102E-5</v>
      </c>
      <c r="BI56">
        <f t="shared" si="81"/>
        <v>0.12649629753354491</v>
      </c>
      <c r="BJ56">
        <f t="shared" si="82"/>
        <v>0</v>
      </c>
      <c r="BK56">
        <f t="shared" si="83"/>
        <v>1.2515755103661139</v>
      </c>
      <c r="BL56">
        <f t="shared" si="84"/>
        <v>4.9930988241252269E-4</v>
      </c>
      <c r="BM56">
        <f t="shared" si="85"/>
        <v>1.7339231491427655E-3</v>
      </c>
      <c r="BN56">
        <f t="shared" si="86"/>
        <v>5.1544459439196279E-3</v>
      </c>
      <c r="BO56">
        <f t="shared" si="87"/>
        <v>9.6807139203825818E-5</v>
      </c>
      <c r="BP56">
        <f t="shared" si="88"/>
        <v>0</v>
      </c>
      <c r="BQ56">
        <f t="shared" si="89"/>
        <v>2.0683008861980703</v>
      </c>
      <c r="BR56">
        <f t="shared" si="90"/>
        <v>1.4540217447650232</v>
      </c>
    </row>
    <row r="57" spans="1:70">
      <c r="A57" t="s">
        <v>142</v>
      </c>
      <c r="B57">
        <v>608</v>
      </c>
      <c r="C57" s="1">
        <v>41.01</v>
      </c>
      <c r="D57" s="1">
        <v>0</v>
      </c>
      <c r="E57" s="1">
        <v>0</v>
      </c>
      <c r="F57" s="1">
        <v>3.0000000000000001E-3</v>
      </c>
      <c r="G57" s="1">
        <v>9.02</v>
      </c>
      <c r="H57" s="1">
        <v>50.41</v>
      </c>
      <c r="I57" s="1">
        <v>0.03</v>
      </c>
      <c r="J57" s="1">
        <v>0.122</v>
      </c>
      <c r="K57" s="1">
        <v>0.39200000000000002</v>
      </c>
      <c r="L57" s="1">
        <v>2E-3</v>
      </c>
      <c r="N57">
        <f t="shared" si="48"/>
        <v>100.98899999999999</v>
      </c>
      <c r="P57" s="1">
        <v>49.917000000000002</v>
      </c>
      <c r="Q57" s="1">
        <v>36.377000000000002</v>
      </c>
      <c r="R57" s="1">
        <v>10.930999999999999</v>
      </c>
      <c r="S57" s="19">
        <f t="shared" si="46"/>
        <v>2.8284271247446227</v>
      </c>
      <c r="T57" s="19">
        <f>SUM(S$4:S57)</f>
        <v>110.9674367319323</v>
      </c>
      <c r="W57" s="4">
        <v>8</v>
      </c>
      <c r="X57" s="4">
        <v>3</v>
      </c>
      <c r="Y57" s="12">
        <v>0</v>
      </c>
      <c r="AA57" s="11">
        <f t="shared" si="49"/>
        <v>0.99319896715587819</v>
      </c>
      <c r="AB57" s="11">
        <f t="shared" si="50"/>
        <v>0</v>
      </c>
      <c r="AC57" s="11">
        <f t="shared" si="51"/>
        <v>0</v>
      </c>
      <c r="AD57" s="11">
        <f t="shared" si="52"/>
        <v>5.7439764327009687E-5</v>
      </c>
      <c r="AE57" s="11">
        <f t="shared" si="53"/>
        <v>0</v>
      </c>
      <c r="AF57" s="11">
        <f t="shared" si="54"/>
        <v>0.18268060755748816</v>
      </c>
      <c r="AG57" s="11">
        <f t="shared" si="55"/>
        <v>1.8198711952579851</v>
      </c>
      <c r="AH57" s="11">
        <f t="shared" si="56"/>
        <v>7.7841249594865348E-4</v>
      </c>
      <c r="AI57" s="11">
        <f t="shared" si="57"/>
        <v>2.5024244690097391E-3</v>
      </c>
      <c r="AJ57" s="11">
        <f t="shared" si="58"/>
        <v>7.6363133478826685E-3</v>
      </c>
      <c r="AK57" s="11">
        <f t="shared" si="59"/>
        <v>9.3905826876159492E-5</v>
      </c>
      <c r="AL57" s="11">
        <f t="shared" si="60"/>
        <v>0</v>
      </c>
      <c r="AM57" s="11">
        <f t="shared" si="61"/>
        <v>3.0068192658753961</v>
      </c>
      <c r="AN57" s="11">
        <f t="shared" si="62"/>
        <v>0.90877608893779949</v>
      </c>
      <c r="AO57" s="8">
        <f t="shared" si="63"/>
        <v>0</v>
      </c>
      <c r="AQ57">
        <f t="shared" si="64"/>
        <v>41.01</v>
      </c>
      <c r="AR57">
        <f t="shared" si="65"/>
        <v>0</v>
      </c>
      <c r="AS57">
        <f t="shared" si="66"/>
        <v>0</v>
      </c>
      <c r="AT57">
        <f t="shared" si="67"/>
        <v>3.0000000000000001E-3</v>
      </c>
      <c r="AU57">
        <f t="shared" si="68"/>
        <v>0</v>
      </c>
      <c r="AV57">
        <f t="shared" si="69"/>
        <v>9.02</v>
      </c>
      <c r="AW57">
        <f t="shared" si="70"/>
        <v>50.41</v>
      </c>
      <c r="AX57">
        <f t="shared" si="71"/>
        <v>0.03</v>
      </c>
      <c r="AY57">
        <f t="shared" si="72"/>
        <v>0.122</v>
      </c>
      <c r="AZ57">
        <f t="shared" si="73"/>
        <v>0.39200000000000002</v>
      </c>
      <c r="BA57">
        <f t="shared" si="74"/>
        <v>2E-3</v>
      </c>
      <c r="BB57">
        <f t="shared" si="75"/>
        <v>0</v>
      </c>
      <c r="BC57">
        <f t="shared" si="76"/>
        <v>100.98899999999999</v>
      </c>
      <c r="BE57">
        <f t="shared" si="77"/>
        <v>0.68258988015978694</v>
      </c>
      <c r="BF57">
        <f t="shared" si="78"/>
        <v>0</v>
      </c>
      <c r="BG57">
        <f t="shared" si="79"/>
        <v>0</v>
      </c>
      <c r="BH57">
        <f t="shared" si="80"/>
        <v>3.9476281334298305E-5</v>
      </c>
      <c r="BI57">
        <f t="shared" si="81"/>
        <v>0.12554980234953511</v>
      </c>
      <c r="BJ57">
        <f t="shared" si="82"/>
        <v>0</v>
      </c>
      <c r="BK57">
        <f t="shared" si="83"/>
        <v>1.2507319300126039</v>
      </c>
      <c r="BL57">
        <f t="shared" si="84"/>
        <v>5.3497487401341721E-4</v>
      </c>
      <c r="BM57">
        <f t="shared" si="85"/>
        <v>1.719826212970873E-3</v>
      </c>
      <c r="BN57">
        <f t="shared" si="86"/>
        <v>5.2481631428999845E-3</v>
      </c>
      <c r="BO57">
        <f t="shared" si="87"/>
        <v>6.453809280255054E-5</v>
      </c>
      <c r="BP57">
        <f t="shared" si="88"/>
        <v>0</v>
      </c>
      <c r="BQ57">
        <f t="shared" si="89"/>
        <v>2.0664785911259469</v>
      </c>
      <c r="BR57">
        <f t="shared" si="90"/>
        <v>1.4550449633437006</v>
      </c>
    </row>
    <row r="58" spans="1:70">
      <c r="A58" t="s">
        <v>143</v>
      </c>
      <c r="B58">
        <v>609</v>
      </c>
      <c r="C58" s="1">
        <v>41.101999999999997</v>
      </c>
      <c r="D58" s="1">
        <v>4.0000000000000001E-3</v>
      </c>
      <c r="E58" s="1">
        <v>0</v>
      </c>
      <c r="F58" s="1">
        <v>3.0000000000000001E-3</v>
      </c>
      <c r="G58" s="1">
        <v>9.0259999999999998</v>
      </c>
      <c r="H58" s="1">
        <v>50.533999999999999</v>
      </c>
      <c r="I58" s="1">
        <v>3.1E-2</v>
      </c>
      <c r="J58" s="1">
        <v>0.129</v>
      </c>
      <c r="K58" s="1">
        <v>0.38900000000000001</v>
      </c>
      <c r="L58" s="1">
        <v>4.0000000000000001E-3</v>
      </c>
      <c r="N58">
        <f t="shared" si="48"/>
        <v>101.22199999999999</v>
      </c>
      <c r="P58" s="1">
        <v>49.917999999999999</v>
      </c>
      <c r="Q58" s="1">
        <v>36.375999999999998</v>
      </c>
      <c r="R58" s="1">
        <v>10.930999999999999</v>
      </c>
      <c r="S58" s="19">
        <f t="shared" si="46"/>
        <v>1.4142135623748235</v>
      </c>
      <c r="T58" s="19">
        <f>SUM(S$4:S58)</f>
        <v>112.38165029430712</v>
      </c>
      <c r="W58" s="4">
        <v>8</v>
      </c>
      <c r="X58" s="4">
        <v>3</v>
      </c>
      <c r="Y58" s="12">
        <v>0</v>
      </c>
      <c r="AA58" s="11">
        <f t="shared" si="49"/>
        <v>0.99310368057731357</v>
      </c>
      <c r="AB58" s="11">
        <f t="shared" si="50"/>
        <v>7.2704219752364567E-5</v>
      </c>
      <c r="AC58" s="11">
        <f t="shared" si="51"/>
        <v>0</v>
      </c>
      <c r="AD58" s="11">
        <f t="shared" si="52"/>
        <v>5.7305696572889811E-5</v>
      </c>
      <c r="AE58" s="11">
        <f t="shared" si="53"/>
        <v>0</v>
      </c>
      <c r="AF58" s="11">
        <f t="shared" si="54"/>
        <v>0.18237545378968478</v>
      </c>
      <c r="AG58" s="11">
        <f t="shared" si="55"/>
        <v>1.8200896340212844</v>
      </c>
      <c r="AH58" s="11">
        <f t="shared" si="56"/>
        <v>8.0248215705887229E-4</v>
      </c>
      <c r="AI58" s="11">
        <f t="shared" si="57"/>
        <v>2.6398302683131999E-3</v>
      </c>
      <c r="AJ58" s="11">
        <f t="shared" si="58"/>
        <v>7.5601849794584399E-3</v>
      </c>
      <c r="AK58" s="11">
        <f t="shared" si="59"/>
        <v>1.873732904179438E-4</v>
      </c>
      <c r="AL58" s="11">
        <f t="shared" si="60"/>
        <v>0</v>
      </c>
      <c r="AM58" s="11">
        <f t="shared" si="61"/>
        <v>3.006888648999857</v>
      </c>
      <c r="AN58" s="11">
        <f t="shared" si="62"/>
        <v>0.90892452762357434</v>
      </c>
      <c r="AO58" s="8">
        <f t="shared" si="63"/>
        <v>0</v>
      </c>
      <c r="AQ58">
        <f t="shared" si="64"/>
        <v>41.101999999999997</v>
      </c>
      <c r="AR58">
        <f t="shared" si="65"/>
        <v>4.0000000000000001E-3</v>
      </c>
      <c r="AS58">
        <f t="shared" si="66"/>
        <v>0</v>
      </c>
      <c r="AT58">
        <f t="shared" si="67"/>
        <v>3.0000000000000001E-3</v>
      </c>
      <c r="AU58">
        <f t="shared" si="68"/>
        <v>0</v>
      </c>
      <c r="AV58">
        <f t="shared" si="69"/>
        <v>9.0260000000000016</v>
      </c>
      <c r="AW58">
        <f t="shared" si="70"/>
        <v>50.533999999999999</v>
      </c>
      <c r="AX58">
        <f t="shared" si="71"/>
        <v>3.1E-2</v>
      </c>
      <c r="AY58">
        <f t="shared" si="72"/>
        <v>0.129</v>
      </c>
      <c r="AZ58">
        <f t="shared" si="73"/>
        <v>0.38900000000000001</v>
      </c>
      <c r="BA58">
        <f t="shared" si="74"/>
        <v>4.0000000000000001E-3</v>
      </c>
      <c r="BB58">
        <f t="shared" si="75"/>
        <v>0</v>
      </c>
      <c r="BC58">
        <f t="shared" si="76"/>
        <v>101.22200000000001</v>
      </c>
      <c r="BE58">
        <f t="shared" si="77"/>
        <v>0.68412117177097198</v>
      </c>
      <c r="BF58">
        <f t="shared" si="78"/>
        <v>5.0083890516615331E-5</v>
      </c>
      <c r="BG58">
        <f t="shared" si="79"/>
        <v>0</v>
      </c>
      <c r="BH58">
        <f t="shared" si="80"/>
        <v>3.9476281334298305E-5</v>
      </c>
      <c r="BI58">
        <f t="shared" si="81"/>
        <v>0.12563331663047717</v>
      </c>
      <c r="BJ58">
        <f t="shared" si="82"/>
        <v>0</v>
      </c>
      <c r="BK58">
        <f t="shared" si="83"/>
        <v>1.2538085171842279</v>
      </c>
      <c r="BL58">
        <f t="shared" si="84"/>
        <v>5.5280736981386442E-4</v>
      </c>
      <c r="BM58">
        <f t="shared" si="85"/>
        <v>1.8185047661741199E-3</v>
      </c>
      <c r="BN58">
        <f t="shared" si="86"/>
        <v>5.20799862905126E-3</v>
      </c>
      <c r="BO58">
        <f t="shared" si="87"/>
        <v>1.2907618560510108E-4</v>
      </c>
      <c r="BP58">
        <f t="shared" si="88"/>
        <v>0</v>
      </c>
      <c r="BQ58">
        <f t="shared" si="89"/>
        <v>2.0713609527081731</v>
      </c>
      <c r="BR58">
        <f t="shared" si="90"/>
        <v>1.4516488036855872</v>
      </c>
    </row>
    <row r="59" spans="1:70">
      <c r="A59" t="s">
        <v>144</v>
      </c>
      <c r="B59">
        <v>610</v>
      </c>
      <c r="C59" s="1">
        <v>41.082999999999998</v>
      </c>
      <c r="D59" s="1">
        <v>0</v>
      </c>
      <c r="E59" s="1">
        <v>0</v>
      </c>
      <c r="F59" s="1">
        <v>5.0000000000000001E-3</v>
      </c>
      <c r="G59" s="1">
        <v>9.0020000000000007</v>
      </c>
      <c r="H59" s="1">
        <v>50.570999999999998</v>
      </c>
      <c r="I59" s="1">
        <v>0.03</v>
      </c>
      <c r="J59" s="1">
        <v>0.125</v>
      </c>
      <c r="K59" s="1">
        <v>0.378</v>
      </c>
      <c r="L59" s="1">
        <v>4.0000000000000001E-3</v>
      </c>
      <c r="N59">
        <f t="shared" si="48"/>
        <v>101.19800000000001</v>
      </c>
      <c r="P59" s="1">
        <v>49.918999999999997</v>
      </c>
      <c r="Q59" s="1">
        <v>36.375</v>
      </c>
      <c r="R59" s="1">
        <v>10.930999999999999</v>
      </c>
      <c r="S59" s="19">
        <f t="shared" si="46"/>
        <v>1.4142135623697993</v>
      </c>
      <c r="T59" s="19">
        <f>SUM(S$4:S59)</f>
        <v>113.79586385667692</v>
      </c>
      <c r="W59" s="4">
        <v>8</v>
      </c>
      <c r="X59" s="4">
        <v>3</v>
      </c>
      <c r="Y59" s="12">
        <v>0</v>
      </c>
      <c r="AA59" s="11">
        <f t="shared" si="49"/>
        <v>0.99276375584752519</v>
      </c>
      <c r="AB59" s="11">
        <f t="shared" si="50"/>
        <v>0</v>
      </c>
      <c r="AC59" s="11">
        <f t="shared" si="51"/>
        <v>0</v>
      </c>
      <c r="AD59" s="11">
        <f t="shared" si="52"/>
        <v>9.5520958756900213E-5</v>
      </c>
      <c r="AE59" s="11">
        <f t="shared" si="53"/>
        <v>0</v>
      </c>
      <c r="AF59" s="11">
        <f t="shared" si="54"/>
        <v>0.18191235336867981</v>
      </c>
      <c r="AG59" s="11">
        <f t="shared" si="55"/>
        <v>1.8216409019879158</v>
      </c>
      <c r="AH59" s="11">
        <f t="shared" si="56"/>
        <v>7.7668885441164884E-4</v>
      </c>
      <c r="AI59" s="11">
        <f t="shared" si="57"/>
        <v>2.5582821123732447E-3</v>
      </c>
      <c r="AJ59" s="11">
        <f t="shared" si="58"/>
        <v>7.3472826525613688E-3</v>
      </c>
      <c r="AK59" s="11">
        <f t="shared" si="59"/>
        <v>1.8739578174457777E-4</v>
      </c>
      <c r="AL59" s="11">
        <f t="shared" si="60"/>
        <v>0</v>
      </c>
      <c r="AM59" s="11">
        <f t="shared" si="61"/>
        <v>3.0072821815639688</v>
      </c>
      <c r="AN59" s="11">
        <f t="shared" si="62"/>
        <v>0.90920513199121189</v>
      </c>
      <c r="AO59" s="8">
        <f t="shared" si="63"/>
        <v>0</v>
      </c>
      <c r="AQ59">
        <f t="shared" si="64"/>
        <v>41.082999999999998</v>
      </c>
      <c r="AR59">
        <f t="shared" si="65"/>
        <v>0</v>
      </c>
      <c r="AS59">
        <f t="shared" si="66"/>
        <v>0</v>
      </c>
      <c r="AT59">
        <f t="shared" si="67"/>
        <v>5.0000000000000001E-3</v>
      </c>
      <c r="AU59">
        <f t="shared" si="68"/>
        <v>0</v>
      </c>
      <c r="AV59">
        <f t="shared" si="69"/>
        <v>9.0020000000000007</v>
      </c>
      <c r="AW59">
        <f t="shared" si="70"/>
        <v>50.570999999999998</v>
      </c>
      <c r="AX59">
        <f t="shared" si="71"/>
        <v>0.03</v>
      </c>
      <c r="AY59">
        <f t="shared" si="72"/>
        <v>0.125</v>
      </c>
      <c r="AZ59">
        <f t="shared" si="73"/>
        <v>0.378</v>
      </c>
      <c r="BA59">
        <f t="shared" si="74"/>
        <v>4.0000000000000001E-3</v>
      </c>
      <c r="BB59">
        <f t="shared" si="75"/>
        <v>0</v>
      </c>
      <c r="BC59">
        <f t="shared" si="76"/>
        <v>101.19800000000001</v>
      </c>
      <c r="BE59">
        <f t="shared" si="77"/>
        <v>0.68380492676431426</v>
      </c>
      <c r="BF59">
        <f t="shared" si="78"/>
        <v>0</v>
      </c>
      <c r="BG59">
        <f t="shared" si="79"/>
        <v>0</v>
      </c>
      <c r="BH59">
        <f t="shared" si="80"/>
        <v>6.5793802223830508E-5</v>
      </c>
      <c r="BI59">
        <f t="shared" si="81"/>
        <v>0.125299259506709</v>
      </c>
      <c r="BJ59">
        <f t="shared" si="82"/>
        <v>0</v>
      </c>
      <c r="BK59">
        <f t="shared" si="83"/>
        <v>1.2547265310983415</v>
      </c>
      <c r="BL59">
        <f t="shared" si="84"/>
        <v>5.3497487401341721E-4</v>
      </c>
      <c r="BM59">
        <f t="shared" si="85"/>
        <v>1.7621170214865503E-3</v>
      </c>
      <c r="BN59">
        <f t="shared" si="86"/>
        <v>5.0607287449392713E-3</v>
      </c>
      <c r="BO59">
        <f t="shared" si="87"/>
        <v>1.2907618560510108E-4</v>
      </c>
      <c r="BP59">
        <f t="shared" si="88"/>
        <v>0</v>
      </c>
      <c r="BQ59">
        <f t="shared" si="89"/>
        <v>2.071383407997633</v>
      </c>
      <c r="BR59">
        <f t="shared" si="90"/>
        <v>1.4518230521461264</v>
      </c>
    </row>
    <row r="60" spans="1:70">
      <c r="A60" t="s">
        <v>145</v>
      </c>
      <c r="B60">
        <v>611</v>
      </c>
      <c r="C60" s="1">
        <v>40.863999999999997</v>
      </c>
      <c r="D60" s="1">
        <v>0</v>
      </c>
      <c r="E60" s="1">
        <v>0</v>
      </c>
      <c r="F60" s="1">
        <v>1E-3</v>
      </c>
      <c r="G60" s="1">
        <v>9.0229999999999997</v>
      </c>
      <c r="H60" s="1">
        <v>50.359000000000002</v>
      </c>
      <c r="I60" s="1">
        <v>0.03</v>
      </c>
      <c r="J60" s="1">
        <v>0.13100000000000001</v>
      </c>
      <c r="K60" s="1">
        <v>0.38400000000000001</v>
      </c>
      <c r="L60" s="1">
        <v>0</v>
      </c>
      <c r="N60">
        <f t="shared" si="48"/>
        <v>100.79199999999999</v>
      </c>
      <c r="P60" s="1">
        <v>49.920999999999999</v>
      </c>
      <c r="Q60" s="1">
        <v>36.372999999999998</v>
      </c>
      <c r="R60" s="1">
        <v>10.930999999999999</v>
      </c>
      <c r="S60" s="19">
        <f t="shared" si="46"/>
        <v>2.8284271247496471</v>
      </c>
      <c r="T60" s="19">
        <f>SUM(S$4:S60)</f>
        <v>116.62429098142657</v>
      </c>
      <c r="W60" s="4">
        <v>8</v>
      </c>
      <c r="X60" s="4">
        <v>3</v>
      </c>
      <c r="Y60" s="12">
        <v>0</v>
      </c>
      <c r="AA60" s="11">
        <f t="shared" si="49"/>
        <v>0.99187690009976981</v>
      </c>
      <c r="AB60" s="11">
        <f t="shared" si="50"/>
        <v>0</v>
      </c>
      <c r="AC60" s="11">
        <f t="shared" si="51"/>
        <v>0</v>
      </c>
      <c r="AD60" s="11">
        <f t="shared" si="52"/>
        <v>1.9189418088981328E-5</v>
      </c>
      <c r="AE60" s="11">
        <f t="shared" si="53"/>
        <v>0</v>
      </c>
      <c r="AF60" s="11">
        <f t="shared" si="54"/>
        <v>0.18315014956135078</v>
      </c>
      <c r="AG60" s="11">
        <f t="shared" si="55"/>
        <v>1.8220968683751924</v>
      </c>
      <c r="AH60" s="11">
        <f t="shared" si="56"/>
        <v>7.8015376658268905E-4</v>
      </c>
      <c r="AI60" s="11">
        <f t="shared" si="57"/>
        <v>2.693040306313029E-3</v>
      </c>
      <c r="AJ60" s="11">
        <f t="shared" si="58"/>
        <v>7.4972036638886238E-3</v>
      </c>
      <c r="AK60" s="11">
        <f t="shared" si="59"/>
        <v>0</v>
      </c>
      <c r="AL60" s="11">
        <f t="shared" si="60"/>
        <v>0</v>
      </c>
      <c r="AM60" s="11">
        <f t="shared" si="61"/>
        <v>3.0081135051911869</v>
      </c>
      <c r="AN60" s="11">
        <f t="shared" si="62"/>
        <v>0.90866454460567281</v>
      </c>
      <c r="AO60" s="8">
        <f t="shared" si="63"/>
        <v>0</v>
      </c>
      <c r="AQ60">
        <f t="shared" si="64"/>
        <v>40.863999999999997</v>
      </c>
      <c r="AR60">
        <f t="shared" si="65"/>
        <v>0</v>
      </c>
      <c r="AS60">
        <f t="shared" si="66"/>
        <v>0</v>
      </c>
      <c r="AT60">
        <f t="shared" si="67"/>
        <v>1E-3</v>
      </c>
      <c r="AU60">
        <f t="shared" si="68"/>
        <v>0</v>
      </c>
      <c r="AV60">
        <f t="shared" si="69"/>
        <v>9.0229999999999997</v>
      </c>
      <c r="AW60">
        <f t="shared" si="70"/>
        <v>50.359000000000002</v>
      </c>
      <c r="AX60">
        <f t="shared" si="71"/>
        <v>0.03</v>
      </c>
      <c r="AY60">
        <f t="shared" si="72"/>
        <v>0.13100000000000001</v>
      </c>
      <c r="AZ60">
        <f t="shared" si="73"/>
        <v>0.38400000000000001</v>
      </c>
      <c r="BA60">
        <f t="shared" si="74"/>
        <v>0</v>
      </c>
      <c r="BB60">
        <f t="shared" si="75"/>
        <v>0</v>
      </c>
      <c r="BC60">
        <f t="shared" si="76"/>
        <v>100.79199999999999</v>
      </c>
      <c r="BE60">
        <f t="shared" si="77"/>
        <v>0.68015978695073231</v>
      </c>
      <c r="BF60">
        <f t="shared" si="78"/>
        <v>0</v>
      </c>
      <c r="BG60">
        <f t="shared" si="79"/>
        <v>0</v>
      </c>
      <c r="BH60">
        <f t="shared" si="80"/>
        <v>1.3158760444766102E-5</v>
      </c>
      <c r="BI60">
        <f t="shared" si="81"/>
        <v>0.12559155949000614</v>
      </c>
      <c r="BJ60">
        <f t="shared" si="82"/>
        <v>0</v>
      </c>
      <c r="BK60">
        <f t="shared" si="83"/>
        <v>1.2494665594823393</v>
      </c>
      <c r="BL60">
        <f t="shared" si="84"/>
        <v>5.3497487401341721E-4</v>
      </c>
      <c r="BM60">
        <f t="shared" si="85"/>
        <v>1.8466986385179047E-3</v>
      </c>
      <c r="BN60">
        <f t="shared" si="86"/>
        <v>5.1410577726367195E-3</v>
      </c>
      <c r="BO60">
        <f t="shared" si="87"/>
        <v>0</v>
      </c>
      <c r="BP60">
        <f t="shared" si="88"/>
        <v>0</v>
      </c>
      <c r="BQ60">
        <f t="shared" si="89"/>
        <v>2.0627537959686904</v>
      </c>
      <c r="BR60">
        <f t="shared" si="90"/>
        <v>1.4582998276721362</v>
      </c>
    </row>
    <row r="61" spans="1:70">
      <c r="A61" t="s">
        <v>146</v>
      </c>
      <c r="B61">
        <v>612</v>
      </c>
      <c r="C61" s="1">
        <v>40.908999999999999</v>
      </c>
      <c r="D61" s="1">
        <v>0</v>
      </c>
      <c r="E61" s="1">
        <v>0</v>
      </c>
      <c r="F61" s="1">
        <v>2E-3</v>
      </c>
      <c r="G61" s="1">
        <v>9.0519999999999996</v>
      </c>
      <c r="H61" s="1">
        <v>50.423999999999999</v>
      </c>
      <c r="I61" s="1">
        <v>2.9000000000000001E-2</v>
      </c>
      <c r="J61" s="1">
        <v>0.126</v>
      </c>
      <c r="K61" s="1">
        <v>0.39300000000000002</v>
      </c>
      <c r="L61" s="1">
        <v>4.0000000000000001E-3</v>
      </c>
      <c r="N61">
        <f t="shared" si="48"/>
        <v>100.93900000000001</v>
      </c>
      <c r="P61" s="1">
        <v>49.923000000000002</v>
      </c>
      <c r="Q61" s="1">
        <v>36.371000000000002</v>
      </c>
      <c r="R61" s="1">
        <v>10.930999999999999</v>
      </c>
      <c r="S61" s="19">
        <f t="shared" si="46"/>
        <v>2.8284271247446227</v>
      </c>
      <c r="T61" s="19">
        <f>SUM(S$4:S61)</f>
        <v>119.45271810617119</v>
      </c>
      <c r="W61" s="4">
        <v>8</v>
      </c>
      <c r="X61" s="4">
        <v>3</v>
      </c>
      <c r="Y61" s="12">
        <v>0</v>
      </c>
      <c r="AA61" s="11">
        <f t="shared" si="49"/>
        <v>0.99165650156842433</v>
      </c>
      <c r="AB61" s="11">
        <f t="shared" si="50"/>
        <v>0</v>
      </c>
      <c r="AC61" s="11">
        <f t="shared" si="51"/>
        <v>0</v>
      </c>
      <c r="AD61" s="11">
        <f t="shared" si="52"/>
        <v>3.8328100832864827E-5</v>
      </c>
      <c r="AE61" s="11">
        <f t="shared" si="53"/>
        <v>0</v>
      </c>
      <c r="AF61" s="11">
        <f t="shared" si="54"/>
        <v>0.18349590010527905</v>
      </c>
      <c r="AG61" s="11">
        <f t="shared" si="55"/>
        <v>1.8220368570843708</v>
      </c>
      <c r="AH61" s="11">
        <f t="shared" si="56"/>
        <v>7.5315168553653821E-4</v>
      </c>
      <c r="AI61" s="11">
        <f t="shared" si="57"/>
        <v>2.5868282941860637E-3</v>
      </c>
      <c r="AJ61" s="11">
        <f t="shared" si="58"/>
        <v>7.6627760705039192E-3</v>
      </c>
      <c r="AK61" s="11">
        <f t="shared" si="59"/>
        <v>1.8798294405312536E-4</v>
      </c>
      <c r="AL61" s="11">
        <f t="shared" si="60"/>
        <v>0</v>
      </c>
      <c r="AM61" s="11">
        <f t="shared" si="61"/>
        <v>3.0084183258531869</v>
      </c>
      <c r="AN61" s="11">
        <f t="shared" si="62"/>
        <v>0.90850515931616516</v>
      </c>
      <c r="AO61" s="8">
        <f t="shared" si="63"/>
        <v>0</v>
      </c>
      <c r="AQ61">
        <f t="shared" si="64"/>
        <v>40.908999999999999</v>
      </c>
      <c r="AR61">
        <f t="shared" si="65"/>
        <v>0</v>
      </c>
      <c r="AS61">
        <f t="shared" si="66"/>
        <v>0</v>
      </c>
      <c r="AT61">
        <f t="shared" si="67"/>
        <v>2E-3</v>
      </c>
      <c r="AU61">
        <f t="shared" si="68"/>
        <v>0</v>
      </c>
      <c r="AV61">
        <f t="shared" si="69"/>
        <v>9.0519999999999996</v>
      </c>
      <c r="AW61">
        <f t="shared" si="70"/>
        <v>50.423999999999999</v>
      </c>
      <c r="AX61">
        <f t="shared" si="71"/>
        <v>2.9000000000000001E-2</v>
      </c>
      <c r="AY61">
        <f t="shared" si="72"/>
        <v>0.126</v>
      </c>
      <c r="AZ61">
        <f t="shared" si="73"/>
        <v>0.39300000000000002</v>
      </c>
      <c r="BA61">
        <f t="shared" si="74"/>
        <v>4.0000000000000001E-3</v>
      </c>
      <c r="BB61">
        <f t="shared" si="75"/>
        <v>0</v>
      </c>
      <c r="BC61">
        <f t="shared" si="76"/>
        <v>100.93900000000001</v>
      </c>
      <c r="BE61">
        <f t="shared" si="77"/>
        <v>0.68090878828229029</v>
      </c>
      <c r="BF61">
        <f t="shared" si="78"/>
        <v>0</v>
      </c>
      <c r="BG61">
        <f t="shared" si="79"/>
        <v>0</v>
      </c>
      <c r="BH61">
        <f t="shared" si="80"/>
        <v>2.6317520889532203E-5</v>
      </c>
      <c r="BI61">
        <f t="shared" si="81"/>
        <v>0.12599521184789267</v>
      </c>
      <c r="BJ61">
        <f t="shared" si="82"/>
        <v>0</v>
      </c>
      <c r="BK61">
        <f t="shared" si="83"/>
        <v>1.2510792866287552</v>
      </c>
      <c r="BL61">
        <f t="shared" si="84"/>
        <v>5.1714237821297001E-4</v>
      </c>
      <c r="BM61">
        <f t="shared" si="85"/>
        <v>1.7762139576584426E-3</v>
      </c>
      <c r="BN61">
        <f t="shared" si="86"/>
        <v>5.261551314182893E-3</v>
      </c>
      <c r="BO61">
        <f t="shared" si="87"/>
        <v>1.2907618560510108E-4</v>
      </c>
      <c r="BP61">
        <f t="shared" si="88"/>
        <v>0</v>
      </c>
      <c r="BQ61">
        <f t="shared" si="89"/>
        <v>2.065693588115487</v>
      </c>
      <c r="BR61">
        <f t="shared" si="90"/>
        <v>1.4563720113967815</v>
      </c>
    </row>
    <row r="62" spans="1:70">
      <c r="A62" t="s">
        <v>147</v>
      </c>
      <c r="B62">
        <v>613</v>
      </c>
      <c r="C62" s="1">
        <v>40.866</v>
      </c>
      <c r="D62" s="1">
        <v>4.0000000000000001E-3</v>
      </c>
      <c r="E62" s="1">
        <v>1E-3</v>
      </c>
      <c r="F62" s="1">
        <v>4.0000000000000001E-3</v>
      </c>
      <c r="G62" s="1">
        <v>9.0269999999999992</v>
      </c>
      <c r="H62" s="1">
        <v>50.457000000000001</v>
      </c>
      <c r="I62" s="1">
        <v>3.1E-2</v>
      </c>
      <c r="J62" s="1">
        <v>0.11899999999999999</v>
      </c>
      <c r="K62" s="1">
        <v>0.39400000000000002</v>
      </c>
      <c r="L62" s="1">
        <v>0</v>
      </c>
      <c r="N62">
        <f t="shared" si="48"/>
        <v>100.90300000000001</v>
      </c>
      <c r="P62" s="1">
        <v>49.923999999999999</v>
      </c>
      <c r="Q62" s="1">
        <v>36.369999999999997</v>
      </c>
      <c r="R62" s="1">
        <v>10.930999999999999</v>
      </c>
      <c r="S62" s="19">
        <f t="shared" si="46"/>
        <v>1.4142135623748235</v>
      </c>
      <c r="T62" s="19">
        <f>SUM(S$4:S62)</f>
        <v>120.86693166854602</v>
      </c>
      <c r="W62" s="4">
        <v>8</v>
      </c>
      <c r="X62" s="4">
        <v>3</v>
      </c>
      <c r="Y62" s="12">
        <v>0</v>
      </c>
      <c r="AA62" s="11">
        <f t="shared" si="49"/>
        <v>0.99094093987267207</v>
      </c>
      <c r="AB62" s="11">
        <f t="shared" si="50"/>
        <v>7.2964837925516788E-5</v>
      </c>
      <c r="AC62" s="11">
        <f t="shared" si="51"/>
        <v>2.8576940691248156E-5</v>
      </c>
      <c r="AD62" s="11">
        <f t="shared" si="52"/>
        <v>7.6681488857942279E-5</v>
      </c>
      <c r="AE62" s="11">
        <f t="shared" si="53"/>
        <v>0</v>
      </c>
      <c r="AF62" s="11">
        <f t="shared" si="54"/>
        <v>0.18304948142840535</v>
      </c>
      <c r="AG62" s="11">
        <f t="shared" si="55"/>
        <v>1.8238307327598116</v>
      </c>
      <c r="AH62" s="11">
        <f t="shared" si="56"/>
        <v>8.0535876359522302E-4</v>
      </c>
      <c r="AI62" s="11">
        <f t="shared" si="57"/>
        <v>2.443921541194629E-3</v>
      </c>
      <c r="AJ62" s="11">
        <f t="shared" si="58"/>
        <v>7.6848084414735214E-3</v>
      </c>
      <c r="AK62" s="11">
        <f t="shared" si="59"/>
        <v>0</v>
      </c>
      <c r="AL62" s="11">
        <f t="shared" si="60"/>
        <v>0</v>
      </c>
      <c r="AM62" s="11">
        <f t="shared" si="61"/>
        <v>3.0089334660746272</v>
      </c>
      <c r="AN62" s="11">
        <f t="shared" si="62"/>
        <v>0.90878903477433071</v>
      </c>
      <c r="AO62" s="8">
        <f t="shared" si="63"/>
        <v>0</v>
      </c>
      <c r="AQ62">
        <f t="shared" si="64"/>
        <v>40.866</v>
      </c>
      <c r="AR62">
        <f t="shared" si="65"/>
        <v>4.0000000000000001E-3</v>
      </c>
      <c r="AS62">
        <f t="shared" si="66"/>
        <v>1E-3</v>
      </c>
      <c r="AT62">
        <f t="shared" si="67"/>
        <v>4.0000000000000001E-3</v>
      </c>
      <c r="AU62">
        <f t="shared" si="68"/>
        <v>0</v>
      </c>
      <c r="AV62">
        <f t="shared" si="69"/>
        <v>9.0269999999999992</v>
      </c>
      <c r="AW62">
        <f t="shared" si="70"/>
        <v>50.457000000000001</v>
      </c>
      <c r="AX62">
        <f t="shared" si="71"/>
        <v>3.1E-2</v>
      </c>
      <c r="AY62">
        <f t="shared" si="72"/>
        <v>0.11899999999999999</v>
      </c>
      <c r="AZ62">
        <f t="shared" si="73"/>
        <v>0.39400000000000002</v>
      </c>
      <c r="BA62">
        <f t="shared" si="74"/>
        <v>0</v>
      </c>
      <c r="BB62">
        <f t="shared" si="75"/>
        <v>0</v>
      </c>
      <c r="BC62">
        <f t="shared" si="76"/>
        <v>100.90300000000001</v>
      </c>
      <c r="BE62">
        <f t="shared" si="77"/>
        <v>0.68019307589880162</v>
      </c>
      <c r="BF62">
        <f t="shared" si="78"/>
        <v>5.0083890516615331E-5</v>
      </c>
      <c r="BG62">
        <f t="shared" si="79"/>
        <v>1.9615535504119263E-5</v>
      </c>
      <c r="BH62">
        <f t="shared" si="80"/>
        <v>5.2635041779064407E-5</v>
      </c>
      <c r="BI62">
        <f t="shared" si="81"/>
        <v>0.12564723567730082</v>
      </c>
      <c r="BJ62">
        <f t="shared" si="82"/>
        <v>0</v>
      </c>
      <c r="BK62">
        <f t="shared" si="83"/>
        <v>1.2518980557953969</v>
      </c>
      <c r="BL62">
        <f t="shared" si="84"/>
        <v>5.5280736981386442E-4</v>
      </c>
      <c r="BM62">
        <f t="shared" si="85"/>
        <v>1.6775354044551956E-3</v>
      </c>
      <c r="BN62">
        <f t="shared" si="86"/>
        <v>5.2749394854658014E-3</v>
      </c>
      <c r="BO62">
        <f t="shared" si="87"/>
        <v>0</v>
      </c>
      <c r="BP62">
        <f t="shared" si="88"/>
        <v>0</v>
      </c>
      <c r="BQ62">
        <f t="shared" si="89"/>
        <v>2.0653659840990346</v>
      </c>
      <c r="BR62">
        <f t="shared" si="90"/>
        <v>1.456852436439831</v>
      </c>
    </row>
    <row r="63" spans="1:70">
      <c r="A63" t="s">
        <v>148</v>
      </c>
      <c r="B63">
        <v>614</v>
      </c>
      <c r="C63" s="1">
        <v>40.837000000000003</v>
      </c>
      <c r="D63" s="1">
        <v>0</v>
      </c>
      <c r="E63" s="1">
        <v>0</v>
      </c>
      <c r="F63" s="1">
        <v>2E-3</v>
      </c>
      <c r="G63" s="1">
        <v>8.9890000000000008</v>
      </c>
      <c r="H63" s="1">
        <v>50.328000000000003</v>
      </c>
      <c r="I63" s="1">
        <v>2.9000000000000001E-2</v>
      </c>
      <c r="J63" s="1">
        <v>0.126</v>
      </c>
      <c r="K63" s="1">
        <v>0.39200000000000002</v>
      </c>
      <c r="L63" s="1">
        <v>2E-3</v>
      </c>
      <c r="N63">
        <f t="shared" si="48"/>
        <v>100.705</v>
      </c>
      <c r="P63" s="1">
        <v>49.924999999999997</v>
      </c>
      <c r="Q63" s="1">
        <v>36.369</v>
      </c>
      <c r="R63" s="1">
        <v>10.930999999999999</v>
      </c>
      <c r="S63" s="19">
        <f t="shared" si="46"/>
        <v>1.4142135623697993</v>
      </c>
      <c r="T63" s="19">
        <f>SUM(S$4:S63)</f>
        <v>122.28114523091581</v>
      </c>
      <c r="W63" s="4">
        <v>8</v>
      </c>
      <c r="X63" s="4">
        <v>3</v>
      </c>
      <c r="Y63" s="12">
        <v>0</v>
      </c>
      <c r="AA63" s="11">
        <f t="shared" si="49"/>
        <v>0.99197029425038041</v>
      </c>
      <c r="AB63" s="11">
        <f t="shared" si="50"/>
        <v>0</v>
      </c>
      <c r="AC63" s="11">
        <f t="shared" si="51"/>
        <v>0</v>
      </c>
      <c r="AD63" s="11">
        <f t="shared" si="52"/>
        <v>3.8407827028406736E-5</v>
      </c>
      <c r="AE63" s="11">
        <f t="shared" si="53"/>
        <v>0</v>
      </c>
      <c r="AF63" s="11">
        <f t="shared" si="54"/>
        <v>0.18259784048945404</v>
      </c>
      <c r="AG63" s="11">
        <f t="shared" si="55"/>
        <v>1.8223507616354084</v>
      </c>
      <c r="AH63" s="11">
        <f t="shared" si="56"/>
        <v>7.54718314648052E-4</v>
      </c>
      <c r="AI63" s="11">
        <f t="shared" si="57"/>
        <v>2.5922091498489868E-3</v>
      </c>
      <c r="AJ63" s="11">
        <f t="shared" si="58"/>
        <v>7.6591766776002356E-3</v>
      </c>
      <c r="AK63" s="11">
        <f t="shared" si="59"/>
        <v>9.4186983474174924E-5</v>
      </c>
      <c r="AL63" s="11">
        <f t="shared" si="60"/>
        <v>0</v>
      </c>
      <c r="AM63" s="11">
        <f t="shared" si="61"/>
        <v>3.008057595327843</v>
      </c>
      <c r="AN63" s="11">
        <f t="shared" si="62"/>
        <v>0.90892642320310091</v>
      </c>
      <c r="AO63" s="8">
        <f t="shared" si="63"/>
        <v>0</v>
      </c>
      <c r="AQ63">
        <f t="shared" si="64"/>
        <v>40.837000000000003</v>
      </c>
      <c r="AR63">
        <f t="shared" si="65"/>
        <v>0</v>
      </c>
      <c r="AS63">
        <f t="shared" si="66"/>
        <v>0</v>
      </c>
      <c r="AT63">
        <f t="shared" si="67"/>
        <v>2E-3</v>
      </c>
      <c r="AU63">
        <f t="shared" si="68"/>
        <v>0</v>
      </c>
      <c r="AV63">
        <f t="shared" si="69"/>
        <v>8.9890000000000008</v>
      </c>
      <c r="AW63">
        <f t="shared" si="70"/>
        <v>50.328000000000003</v>
      </c>
      <c r="AX63">
        <f t="shared" si="71"/>
        <v>2.9000000000000001E-2</v>
      </c>
      <c r="AY63">
        <f t="shared" si="72"/>
        <v>0.126</v>
      </c>
      <c r="AZ63">
        <f t="shared" si="73"/>
        <v>0.39200000000000002</v>
      </c>
      <c r="BA63">
        <f t="shared" si="74"/>
        <v>2E-3</v>
      </c>
      <c r="BB63">
        <f t="shared" si="75"/>
        <v>0</v>
      </c>
      <c r="BC63">
        <f t="shared" si="76"/>
        <v>100.705</v>
      </c>
      <c r="BE63">
        <f t="shared" si="77"/>
        <v>0.67971038615179769</v>
      </c>
      <c r="BF63">
        <f t="shared" si="78"/>
        <v>0</v>
      </c>
      <c r="BG63">
        <f t="shared" si="79"/>
        <v>0</v>
      </c>
      <c r="BH63">
        <f t="shared" si="80"/>
        <v>2.6317520889532203E-5</v>
      </c>
      <c r="BI63">
        <f t="shared" si="81"/>
        <v>0.12511831189800124</v>
      </c>
      <c r="BJ63">
        <f t="shared" si="82"/>
        <v>0</v>
      </c>
      <c r="BK63">
        <f t="shared" si="83"/>
        <v>1.2486974126894335</v>
      </c>
      <c r="BL63">
        <f t="shared" si="84"/>
        <v>5.1714237821297001E-4</v>
      </c>
      <c r="BM63">
        <f t="shared" si="85"/>
        <v>1.7762139576584426E-3</v>
      </c>
      <c r="BN63">
        <f t="shared" si="86"/>
        <v>5.2481631428999845E-3</v>
      </c>
      <c r="BO63">
        <f t="shared" si="87"/>
        <v>6.453809280255054E-5</v>
      </c>
      <c r="BP63">
        <f t="shared" si="88"/>
        <v>0</v>
      </c>
      <c r="BQ63">
        <f t="shared" si="89"/>
        <v>2.0611584858316956</v>
      </c>
      <c r="BR63">
        <f t="shared" si="90"/>
        <v>1.4594014075118851</v>
      </c>
    </row>
    <row r="64" spans="1:70">
      <c r="A64" t="s">
        <v>149</v>
      </c>
      <c r="B64">
        <v>615</v>
      </c>
      <c r="C64" s="1">
        <v>40.853000000000002</v>
      </c>
      <c r="D64" s="1">
        <v>0</v>
      </c>
      <c r="E64" s="1">
        <v>0</v>
      </c>
      <c r="F64" s="1">
        <v>3.0000000000000001E-3</v>
      </c>
      <c r="G64" s="1">
        <v>9.0519999999999996</v>
      </c>
      <c r="H64" s="1">
        <v>50.393999999999998</v>
      </c>
      <c r="I64" s="1">
        <v>2.8000000000000001E-2</v>
      </c>
      <c r="J64" s="1">
        <v>0.126</v>
      </c>
      <c r="K64" s="1">
        <v>0.38900000000000001</v>
      </c>
      <c r="L64" s="1">
        <v>0</v>
      </c>
      <c r="N64">
        <f t="shared" si="48"/>
        <v>100.845</v>
      </c>
      <c r="P64" s="1">
        <v>49.926000000000002</v>
      </c>
      <c r="Q64" s="1">
        <v>36.368000000000002</v>
      </c>
      <c r="R64" s="1">
        <v>10.930999999999999</v>
      </c>
      <c r="S64" s="19">
        <f t="shared" si="46"/>
        <v>1.4142135623748235</v>
      </c>
      <c r="T64" s="19">
        <f>SUM(S$4:S64)</f>
        <v>123.69535879329064</v>
      </c>
      <c r="W64" s="4">
        <v>8</v>
      </c>
      <c r="X64" s="4">
        <v>3</v>
      </c>
      <c r="Y64" s="12">
        <v>0</v>
      </c>
      <c r="AA64" s="11">
        <f t="shared" si="49"/>
        <v>0.99128242763378482</v>
      </c>
      <c r="AB64" s="11">
        <f t="shared" si="50"/>
        <v>0</v>
      </c>
      <c r="AC64" s="11">
        <f t="shared" si="51"/>
        <v>0</v>
      </c>
      <c r="AD64" s="11">
        <f t="shared" si="52"/>
        <v>5.7549242680357635E-5</v>
      </c>
      <c r="AE64" s="11">
        <f t="shared" si="53"/>
        <v>0</v>
      </c>
      <c r="AF64" s="11">
        <f t="shared" si="54"/>
        <v>0.18367811703929668</v>
      </c>
      <c r="AG64" s="11">
        <f t="shared" si="55"/>
        <v>1.8227610883303187</v>
      </c>
      <c r="AH64" s="11">
        <f t="shared" si="56"/>
        <v>7.2790305024737127E-4</v>
      </c>
      <c r="AI64" s="11">
        <f t="shared" si="57"/>
        <v>2.5893970922917773E-3</v>
      </c>
      <c r="AJ64" s="11">
        <f t="shared" si="58"/>
        <v>7.592315356255131E-3</v>
      </c>
      <c r="AK64" s="11">
        <f t="shared" si="59"/>
        <v>0</v>
      </c>
      <c r="AL64" s="11">
        <f t="shared" si="60"/>
        <v>0</v>
      </c>
      <c r="AM64" s="11">
        <f t="shared" si="61"/>
        <v>3.0086887977448749</v>
      </c>
      <c r="AN64" s="11">
        <f t="shared" si="62"/>
        <v>0.90845567782580261</v>
      </c>
      <c r="AO64" s="8">
        <f t="shared" si="63"/>
        <v>0</v>
      </c>
      <c r="AQ64">
        <f t="shared" si="64"/>
        <v>40.853000000000002</v>
      </c>
      <c r="AR64">
        <f t="shared" si="65"/>
        <v>0</v>
      </c>
      <c r="AS64">
        <f t="shared" si="66"/>
        <v>0</v>
      </c>
      <c r="AT64">
        <f t="shared" si="67"/>
        <v>3.0000000000000001E-3</v>
      </c>
      <c r="AU64">
        <f t="shared" si="68"/>
        <v>0</v>
      </c>
      <c r="AV64">
        <f t="shared" si="69"/>
        <v>9.0519999999999996</v>
      </c>
      <c r="AW64">
        <f t="shared" si="70"/>
        <v>50.393999999999998</v>
      </c>
      <c r="AX64">
        <f t="shared" si="71"/>
        <v>2.8000000000000001E-2</v>
      </c>
      <c r="AY64">
        <f t="shared" si="72"/>
        <v>0.126</v>
      </c>
      <c r="AZ64">
        <f t="shared" si="73"/>
        <v>0.38900000000000001</v>
      </c>
      <c r="BA64">
        <f t="shared" si="74"/>
        <v>0</v>
      </c>
      <c r="BB64">
        <f t="shared" si="75"/>
        <v>0</v>
      </c>
      <c r="BC64">
        <f t="shared" si="76"/>
        <v>100.845</v>
      </c>
      <c r="BE64">
        <f t="shared" si="77"/>
        <v>0.67997669773635161</v>
      </c>
      <c r="BF64">
        <f t="shared" si="78"/>
        <v>0</v>
      </c>
      <c r="BG64">
        <f t="shared" si="79"/>
        <v>0</v>
      </c>
      <c r="BH64">
        <f t="shared" si="80"/>
        <v>3.9476281334298305E-5</v>
      </c>
      <c r="BI64">
        <f t="shared" si="81"/>
        <v>0.12599521184789267</v>
      </c>
      <c r="BJ64">
        <f t="shared" si="82"/>
        <v>0</v>
      </c>
      <c r="BK64">
        <f t="shared" si="83"/>
        <v>1.2503349510227171</v>
      </c>
      <c r="BL64">
        <f t="shared" si="84"/>
        <v>4.9930988241252269E-4</v>
      </c>
      <c r="BM64">
        <f t="shared" si="85"/>
        <v>1.7762139576584426E-3</v>
      </c>
      <c r="BN64">
        <f t="shared" si="86"/>
        <v>5.20799862905126E-3</v>
      </c>
      <c r="BO64">
        <f t="shared" si="87"/>
        <v>0</v>
      </c>
      <c r="BP64">
        <f t="shared" si="88"/>
        <v>0</v>
      </c>
      <c r="BQ64">
        <f t="shared" si="89"/>
        <v>2.0638298593574178</v>
      </c>
      <c r="BR64">
        <f t="shared" si="90"/>
        <v>1.4578182324979263</v>
      </c>
    </row>
    <row r="65" spans="1:70">
      <c r="A65" t="s">
        <v>150</v>
      </c>
      <c r="B65">
        <v>616</v>
      </c>
      <c r="C65" s="1">
        <v>40.917999999999999</v>
      </c>
      <c r="D65" s="1">
        <v>4.0000000000000001E-3</v>
      </c>
      <c r="E65" s="1">
        <v>0</v>
      </c>
      <c r="F65" s="1">
        <v>2E-3</v>
      </c>
      <c r="G65" s="1">
        <v>9.0839999999999996</v>
      </c>
      <c r="H65" s="1">
        <v>50.26</v>
      </c>
      <c r="I65" s="1">
        <v>2.7E-2</v>
      </c>
      <c r="J65" s="1">
        <v>0.127</v>
      </c>
      <c r="K65" s="1">
        <v>0.38400000000000001</v>
      </c>
      <c r="L65" s="1">
        <v>0</v>
      </c>
      <c r="N65">
        <f t="shared" si="48"/>
        <v>100.806</v>
      </c>
      <c r="P65" s="1">
        <v>49.927999999999997</v>
      </c>
      <c r="Q65" s="1">
        <v>36.366</v>
      </c>
      <c r="R65" s="1">
        <v>10.930999999999999</v>
      </c>
      <c r="S65" s="19">
        <f t="shared" si="46"/>
        <v>2.8284271247446227</v>
      </c>
      <c r="T65" s="19">
        <f>SUM(S$4:S65)</f>
        <v>126.52378591803526</v>
      </c>
      <c r="W65" s="4">
        <v>8</v>
      </c>
      <c r="X65" s="4">
        <v>3</v>
      </c>
      <c r="Y65" s="12">
        <v>0</v>
      </c>
      <c r="AA65" s="11">
        <f t="shared" si="49"/>
        <v>0.99311507239008168</v>
      </c>
      <c r="AB65" s="11">
        <f t="shared" si="50"/>
        <v>7.3031993711413068E-5</v>
      </c>
      <c r="AC65" s="11">
        <f t="shared" si="51"/>
        <v>0</v>
      </c>
      <c r="AD65" s="11">
        <f t="shared" si="52"/>
        <v>3.8376032697912466E-5</v>
      </c>
      <c r="AE65" s="11">
        <f t="shared" si="53"/>
        <v>0</v>
      </c>
      <c r="AF65" s="11">
        <f t="shared" si="54"/>
        <v>0.18437486720331878</v>
      </c>
      <c r="AG65" s="11">
        <f t="shared" si="55"/>
        <v>1.818381997513437</v>
      </c>
      <c r="AH65" s="11">
        <f t="shared" si="56"/>
        <v>7.0208710043352738E-4</v>
      </c>
      <c r="AI65" s="11">
        <f t="shared" si="57"/>
        <v>2.6106193546668473E-3</v>
      </c>
      <c r="AJ65" s="11">
        <f t="shared" si="58"/>
        <v>7.4966560115104627E-3</v>
      </c>
      <c r="AK65" s="11">
        <f t="shared" si="59"/>
        <v>0</v>
      </c>
      <c r="AL65" s="11">
        <f t="shared" si="60"/>
        <v>0</v>
      </c>
      <c r="AM65" s="11">
        <f t="shared" si="61"/>
        <v>3.0067927075998582</v>
      </c>
      <c r="AN65" s="11">
        <f t="shared" si="62"/>
        <v>0.90793946561786254</v>
      </c>
      <c r="AO65" s="8">
        <f t="shared" si="63"/>
        <v>0</v>
      </c>
      <c r="AQ65">
        <f t="shared" si="64"/>
        <v>40.917999999999999</v>
      </c>
      <c r="AR65">
        <f t="shared" si="65"/>
        <v>4.0000000000000001E-3</v>
      </c>
      <c r="AS65">
        <f t="shared" si="66"/>
        <v>0</v>
      </c>
      <c r="AT65">
        <f t="shared" si="67"/>
        <v>2E-3</v>
      </c>
      <c r="AU65">
        <f t="shared" si="68"/>
        <v>0</v>
      </c>
      <c r="AV65">
        <f t="shared" si="69"/>
        <v>9.0839999999999996</v>
      </c>
      <c r="AW65">
        <f t="shared" si="70"/>
        <v>50.26</v>
      </c>
      <c r="AX65">
        <f t="shared" si="71"/>
        <v>2.7E-2</v>
      </c>
      <c r="AY65">
        <f t="shared" si="72"/>
        <v>0.127</v>
      </c>
      <c r="AZ65">
        <f t="shared" si="73"/>
        <v>0.38400000000000001</v>
      </c>
      <c r="BA65">
        <f t="shared" si="74"/>
        <v>0</v>
      </c>
      <c r="BB65">
        <f t="shared" si="75"/>
        <v>0</v>
      </c>
      <c r="BC65">
        <f t="shared" si="76"/>
        <v>100.806</v>
      </c>
      <c r="BE65">
        <f t="shared" si="77"/>
        <v>0.68105858854860191</v>
      </c>
      <c r="BF65">
        <f t="shared" si="78"/>
        <v>5.0083890516615331E-5</v>
      </c>
      <c r="BG65">
        <f t="shared" si="79"/>
        <v>0</v>
      </c>
      <c r="BH65">
        <f t="shared" si="80"/>
        <v>2.6317520889532203E-5</v>
      </c>
      <c r="BI65">
        <f t="shared" si="81"/>
        <v>0.12644062134625023</v>
      </c>
      <c r="BJ65">
        <f t="shared" si="82"/>
        <v>0</v>
      </c>
      <c r="BK65">
        <f t="shared" si="83"/>
        <v>1.2470102519824138</v>
      </c>
      <c r="BL65">
        <f t="shared" si="84"/>
        <v>4.8147738661207548E-4</v>
      </c>
      <c r="BM65">
        <f t="shared" si="85"/>
        <v>1.7903108938303351E-3</v>
      </c>
      <c r="BN65">
        <f t="shared" si="86"/>
        <v>5.1410577726367195E-3</v>
      </c>
      <c r="BO65">
        <f t="shared" si="87"/>
        <v>0</v>
      </c>
      <c r="BP65">
        <f t="shared" si="88"/>
        <v>0</v>
      </c>
      <c r="BQ65">
        <f t="shared" si="89"/>
        <v>2.0619987093417511</v>
      </c>
      <c r="BR65">
        <f t="shared" si="90"/>
        <v>1.4581933024389291</v>
      </c>
    </row>
    <row r="66" spans="1:70">
      <c r="A66" t="s">
        <v>151</v>
      </c>
      <c r="B66">
        <v>617</v>
      </c>
      <c r="C66" s="1">
        <v>40.945</v>
      </c>
      <c r="D66" s="1">
        <v>0</v>
      </c>
      <c r="E66" s="1">
        <v>0</v>
      </c>
      <c r="F66" s="1">
        <v>1E-3</v>
      </c>
      <c r="G66" s="1">
        <v>9.0530000000000008</v>
      </c>
      <c r="H66" s="1">
        <v>50.362000000000002</v>
      </c>
      <c r="I66" s="1">
        <v>3.2000000000000001E-2</v>
      </c>
      <c r="J66" s="1">
        <v>0.13600000000000001</v>
      </c>
      <c r="K66" s="1">
        <v>0.38500000000000001</v>
      </c>
      <c r="L66" s="1">
        <v>3.0000000000000001E-3</v>
      </c>
      <c r="N66">
        <f t="shared" si="48"/>
        <v>100.91699999999999</v>
      </c>
      <c r="P66" s="1">
        <v>49.93</v>
      </c>
      <c r="Q66" s="1">
        <v>36.363999999999997</v>
      </c>
      <c r="R66" s="1">
        <v>10.930999999999999</v>
      </c>
      <c r="S66" s="19">
        <f t="shared" si="46"/>
        <v>2.8284271247496471</v>
      </c>
      <c r="T66" s="19">
        <f>SUM(S$4:S66)</f>
        <v>129.35221304278491</v>
      </c>
      <c r="W66" s="4">
        <v>8</v>
      </c>
      <c r="X66" s="4">
        <v>3</v>
      </c>
      <c r="Y66" s="12">
        <v>0</v>
      </c>
      <c r="AA66" s="11">
        <f t="shared" si="49"/>
        <v>0.99262836208136485</v>
      </c>
      <c r="AB66" s="11">
        <f t="shared" si="50"/>
        <v>0</v>
      </c>
      <c r="AC66" s="11">
        <f t="shared" si="51"/>
        <v>0</v>
      </c>
      <c r="AD66" s="11">
        <f t="shared" si="52"/>
        <v>1.9165965816210486E-5</v>
      </c>
      <c r="AE66" s="11">
        <f t="shared" si="53"/>
        <v>0</v>
      </c>
      <c r="AF66" s="11">
        <f t="shared" si="54"/>
        <v>0.18353451340617172</v>
      </c>
      <c r="AG66" s="11">
        <f t="shared" si="55"/>
        <v>1.8199784135549286</v>
      </c>
      <c r="AH66" s="11">
        <f t="shared" si="56"/>
        <v>8.311469916667556E-4</v>
      </c>
      <c r="AI66" s="11">
        <f t="shared" si="57"/>
        <v>2.79241119380745E-3</v>
      </c>
      <c r="AJ66" s="11">
        <f t="shared" si="58"/>
        <v>7.5075410922889841E-3</v>
      </c>
      <c r="AK66" s="11">
        <f t="shared" si="59"/>
        <v>1.410012993650661E-4</v>
      </c>
      <c r="AL66" s="11">
        <f t="shared" si="60"/>
        <v>0</v>
      </c>
      <c r="AM66" s="11">
        <f t="shared" si="61"/>
        <v>3.0074325555854098</v>
      </c>
      <c r="AN66" s="11">
        <f t="shared" si="62"/>
        <v>0.9083936465114032</v>
      </c>
      <c r="AO66" s="8">
        <f t="shared" si="63"/>
        <v>0</v>
      </c>
      <c r="AQ66">
        <f t="shared" si="64"/>
        <v>40.945</v>
      </c>
      <c r="AR66">
        <f t="shared" si="65"/>
        <v>0</v>
      </c>
      <c r="AS66">
        <f t="shared" si="66"/>
        <v>0</v>
      </c>
      <c r="AT66">
        <f t="shared" si="67"/>
        <v>1E-3</v>
      </c>
      <c r="AU66">
        <f t="shared" si="68"/>
        <v>0</v>
      </c>
      <c r="AV66">
        <f t="shared" si="69"/>
        <v>9.0530000000000008</v>
      </c>
      <c r="AW66">
        <f t="shared" si="70"/>
        <v>50.362000000000002</v>
      </c>
      <c r="AX66">
        <f t="shared" si="71"/>
        <v>3.2000000000000001E-2</v>
      </c>
      <c r="AY66">
        <f t="shared" si="72"/>
        <v>0.13600000000000001</v>
      </c>
      <c r="AZ66">
        <f t="shared" si="73"/>
        <v>0.38500000000000001</v>
      </c>
      <c r="BA66">
        <f t="shared" si="74"/>
        <v>3.0000000000000001E-3</v>
      </c>
      <c r="BB66">
        <f t="shared" si="75"/>
        <v>0</v>
      </c>
      <c r="BC66">
        <f t="shared" si="76"/>
        <v>100.91699999999999</v>
      </c>
      <c r="BE66">
        <f t="shared" si="77"/>
        <v>0.68150798934753665</v>
      </c>
      <c r="BF66">
        <f t="shared" si="78"/>
        <v>0</v>
      </c>
      <c r="BG66">
        <f t="shared" si="79"/>
        <v>0</v>
      </c>
      <c r="BH66">
        <f t="shared" si="80"/>
        <v>1.3158760444766102E-5</v>
      </c>
      <c r="BI66">
        <f t="shared" si="81"/>
        <v>0.12600913089471635</v>
      </c>
      <c r="BJ66">
        <f t="shared" si="82"/>
        <v>0</v>
      </c>
      <c r="BK66">
        <f t="shared" si="83"/>
        <v>1.2495409930429433</v>
      </c>
      <c r="BL66">
        <f t="shared" si="84"/>
        <v>5.7063986561431174E-4</v>
      </c>
      <c r="BM66">
        <f t="shared" si="85"/>
        <v>1.9171833193773668E-3</v>
      </c>
      <c r="BN66">
        <f t="shared" si="86"/>
        <v>5.1544459439196279E-3</v>
      </c>
      <c r="BO66">
        <f t="shared" si="87"/>
        <v>9.6807139203825818E-5</v>
      </c>
      <c r="BP66">
        <f t="shared" si="88"/>
        <v>0</v>
      </c>
      <c r="BQ66">
        <f t="shared" si="89"/>
        <v>2.0648103483137561</v>
      </c>
      <c r="BR66">
        <f t="shared" si="90"/>
        <v>1.456517572202916</v>
      </c>
    </row>
    <row r="67" spans="1:70">
      <c r="A67" t="s">
        <v>152</v>
      </c>
      <c r="B67">
        <v>618</v>
      </c>
      <c r="C67" s="1">
        <v>40.957999999999998</v>
      </c>
      <c r="D67" s="1">
        <v>1E-3</v>
      </c>
      <c r="E67" s="1">
        <v>0</v>
      </c>
      <c r="F67" s="1">
        <v>1E-3</v>
      </c>
      <c r="G67" s="1">
        <v>9.06</v>
      </c>
      <c r="H67" s="1">
        <v>50.412999999999997</v>
      </c>
      <c r="I67" s="1">
        <v>0.03</v>
      </c>
      <c r="J67" s="1">
        <v>0.13100000000000001</v>
      </c>
      <c r="K67" s="1">
        <v>0.38900000000000001</v>
      </c>
      <c r="L67" s="1">
        <v>6.0000000000000001E-3</v>
      </c>
      <c r="N67">
        <f t="shared" si="48"/>
        <v>100.98899999999999</v>
      </c>
      <c r="P67" s="1">
        <v>49.930999999999997</v>
      </c>
      <c r="Q67" s="1">
        <v>36.363</v>
      </c>
      <c r="R67" s="1">
        <v>10.930999999999999</v>
      </c>
      <c r="S67" s="19">
        <f t="shared" si="46"/>
        <v>1.4142135623697993</v>
      </c>
      <c r="T67" s="19">
        <f>SUM(S$4:S67)</f>
        <v>130.76642660515472</v>
      </c>
      <c r="W67" s="4">
        <v>8</v>
      </c>
      <c r="X67" s="4">
        <v>3</v>
      </c>
      <c r="Y67" s="12">
        <v>0</v>
      </c>
      <c r="AA67" s="11">
        <f t="shared" si="49"/>
        <v>0.99228721417265731</v>
      </c>
      <c r="AB67" s="11">
        <f t="shared" si="50"/>
        <v>1.822496252304366E-5</v>
      </c>
      <c r="AC67" s="11">
        <f t="shared" si="51"/>
        <v>0</v>
      </c>
      <c r="AD67" s="11">
        <f t="shared" si="52"/>
        <v>1.9153297675707676E-5</v>
      </c>
      <c r="AE67" s="11">
        <f t="shared" si="53"/>
        <v>0</v>
      </c>
      <c r="AF67" s="11">
        <f t="shared" si="54"/>
        <v>0.18355502203664287</v>
      </c>
      <c r="AG67" s="11">
        <f t="shared" si="55"/>
        <v>1.8206172774971381</v>
      </c>
      <c r="AH67" s="11">
        <f t="shared" si="56"/>
        <v>7.7868527617118747E-4</v>
      </c>
      <c r="AI67" s="11">
        <f t="shared" si="57"/>
        <v>2.6879711724614669E-3</v>
      </c>
      <c r="AJ67" s="11">
        <f t="shared" si="58"/>
        <v>7.5805276990639318E-3</v>
      </c>
      <c r="AK67" s="11">
        <f t="shared" si="59"/>
        <v>2.8181620329474801E-4</v>
      </c>
      <c r="AL67" s="11">
        <f t="shared" si="60"/>
        <v>0</v>
      </c>
      <c r="AM67" s="11">
        <f t="shared" si="61"/>
        <v>3.0078258923176286</v>
      </c>
      <c r="AN67" s="11">
        <f t="shared" si="62"/>
        <v>0.90841355202876406</v>
      </c>
      <c r="AO67" s="8">
        <f t="shared" si="63"/>
        <v>0</v>
      </c>
      <c r="AQ67">
        <f t="shared" si="64"/>
        <v>40.957999999999998</v>
      </c>
      <c r="AR67">
        <f t="shared" si="65"/>
        <v>1E-3</v>
      </c>
      <c r="AS67">
        <f t="shared" si="66"/>
        <v>0</v>
      </c>
      <c r="AT67">
        <f t="shared" si="67"/>
        <v>1E-3</v>
      </c>
      <c r="AU67">
        <f t="shared" si="68"/>
        <v>0</v>
      </c>
      <c r="AV67">
        <f t="shared" si="69"/>
        <v>9.06</v>
      </c>
      <c r="AW67">
        <f t="shared" si="70"/>
        <v>50.412999999999997</v>
      </c>
      <c r="AX67">
        <f t="shared" si="71"/>
        <v>0.03</v>
      </c>
      <c r="AY67">
        <f t="shared" si="72"/>
        <v>0.13100000000000001</v>
      </c>
      <c r="AZ67">
        <f t="shared" si="73"/>
        <v>0.38900000000000001</v>
      </c>
      <c r="BA67">
        <f t="shared" si="74"/>
        <v>6.0000000000000001E-3</v>
      </c>
      <c r="BB67">
        <f t="shared" si="75"/>
        <v>0</v>
      </c>
      <c r="BC67">
        <f t="shared" si="76"/>
        <v>100.98899999999999</v>
      </c>
      <c r="BE67">
        <f t="shared" si="77"/>
        <v>0.68172436750998666</v>
      </c>
      <c r="BF67">
        <f t="shared" si="78"/>
        <v>1.2520972629153833E-5</v>
      </c>
      <c r="BG67">
        <f t="shared" si="79"/>
        <v>0</v>
      </c>
      <c r="BH67">
        <f t="shared" si="80"/>
        <v>1.3158760444766102E-5</v>
      </c>
      <c r="BI67">
        <f t="shared" si="81"/>
        <v>0.12610656422248206</v>
      </c>
      <c r="BJ67">
        <f t="shared" si="82"/>
        <v>0</v>
      </c>
      <c r="BK67">
        <f t="shared" si="83"/>
        <v>1.2508063635732078</v>
      </c>
      <c r="BL67">
        <f t="shared" si="84"/>
        <v>5.3497487401341721E-4</v>
      </c>
      <c r="BM67">
        <f t="shared" si="85"/>
        <v>1.8466986385179047E-3</v>
      </c>
      <c r="BN67">
        <f t="shared" si="86"/>
        <v>5.20799862905126E-3</v>
      </c>
      <c r="BO67">
        <f t="shared" si="87"/>
        <v>1.9361427840765164E-4</v>
      </c>
      <c r="BP67">
        <f t="shared" si="88"/>
        <v>0</v>
      </c>
      <c r="BQ67">
        <f t="shared" si="89"/>
        <v>2.0664462614587404</v>
      </c>
      <c r="BR67">
        <f t="shared" si="90"/>
        <v>1.4555548568654049</v>
      </c>
    </row>
    <row r="68" spans="1:70">
      <c r="A68" t="s">
        <v>153</v>
      </c>
      <c r="B68">
        <v>619</v>
      </c>
      <c r="C68" s="1">
        <v>41.005000000000003</v>
      </c>
      <c r="D68" s="1">
        <v>0</v>
      </c>
      <c r="E68" s="1">
        <v>0</v>
      </c>
      <c r="F68" s="1">
        <v>4.0000000000000001E-3</v>
      </c>
      <c r="G68" s="1">
        <v>9.0419999999999998</v>
      </c>
      <c r="H68" s="1">
        <v>50.360999999999997</v>
      </c>
      <c r="I68" s="1">
        <v>2.7E-2</v>
      </c>
      <c r="J68" s="1">
        <v>0.13300000000000001</v>
      </c>
      <c r="K68" s="1">
        <v>0.38700000000000001</v>
      </c>
      <c r="L68" s="1">
        <v>1E-3</v>
      </c>
      <c r="N68">
        <f t="shared" si="48"/>
        <v>100.96000000000001</v>
      </c>
      <c r="P68" s="1">
        <v>49.932000000000002</v>
      </c>
      <c r="Q68" s="1">
        <v>36.362000000000002</v>
      </c>
      <c r="R68" s="1">
        <v>10.930999999999999</v>
      </c>
      <c r="S68" s="19">
        <f t="shared" si="46"/>
        <v>1.4142135623748235</v>
      </c>
      <c r="T68" s="19">
        <f>SUM(S$4:S68)</f>
        <v>132.18064016752953</v>
      </c>
      <c r="W68" s="4">
        <v>8</v>
      </c>
      <c r="X68" s="4">
        <v>3</v>
      </c>
      <c r="Y68" s="12">
        <v>0</v>
      </c>
      <c r="AA68" s="11">
        <f t="shared" si="49"/>
        <v>0.99345289382040081</v>
      </c>
      <c r="AB68" s="11">
        <f t="shared" si="50"/>
        <v>0</v>
      </c>
      <c r="AC68" s="11">
        <f t="shared" si="51"/>
        <v>0</v>
      </c>
      <c r="AD68" s="11">
        <f t="shared" si="52"/>
        <v>7.6615273968342761E-5</v>
      </c>
      <c r="AE68" s="11">
        <f t="shared" si="53"/>
        <v>0</v>
      </c>
      <c r="AF68" s="11">
        <f t="shared" si="54"/>
        <v>0.18319532449584272</v>
      </c>
      <c r="AG68" s="11">
        <f t="shared" si="55"/>
        <v>1.8187888023840844</v>
      </c>
      <c r="AH68" s="11">
        <f t="shared" si="56"/>
        <v>7.0083580515971518E-4</v>
      </c>
      <c r="AI68" s="11">
        <f t="shared" si="57"/>
        <v>2.7290831074821597E-3</v>
      </c>
      <c r="AJ68" s="11">
        <f t="shared" si="58"/>
        <v>7.5417583334731345E-3</v>
      </c>
      <c r="AK68" s="11">
        <f t="shared" si="59"/>
        <v>4.6970644406598123E-5</v>
      </c>
      <c r="AL68" s="11">
        <f t="shared" si="60"/>
        <v>0</v>
      </c>
      <c r="AM68" s="11">
        <f t="shared" si="61"/>
        <v>3.0065322838648179</v>
      </c>
      <c r="AN68" s="11">
        <f t="shared" si="62"/>
        <v>0.90849311838383506</v>
      </c>
      <c r="AO68" s="8">
        <f t="shared" si="63"/>
        <v>0</v>
      </c>
      <c r="AQ68">
        <f t="shared" si="64"/>
        <v>41.005000000000003</v>
      </c>
      <c r="AR68">
        <f t="shared" si="65"/>
        <v>0</v>
      </c>
      <c r="AS68">
        <f t="shared" si="66"/>
        <v>0</v>
      </c>
      <c r="AT68">
        <f t="shared" si="67"/>
        <v>4.0000000000000001E-3</v>
      </c>
      <c r="AU68">
        <f t="shared" si="68"/>
        <v>0</v>
      </c>
      <c r="AV68">
        <f t="shared" si="69"/>
        <v>9.0419999999999998</v>
      </c>
      <c r="AW68">
        <f t="shared" si="70"/>
        <v>50.360999999999997</v>
      </c>
      <c r="AX68">
        <f t="shared" si="71"/>
        <v>2.7E-2</v>
      </c>
      <c r="AY68">
        <f t="shared" si="72"/>
        <v>0.13300000000000001</v>
      </c>
      <c r="AZ68">
        <f t="shared" si="73"/>
        <v>0.38700000000000001</v>
      </c>
      <c r="BA68">
        <f t="shared" si="74"/>
        <v>1E-3</v>
      </c>
      <c r="BB68">
        <f t="shared" si="75"/>
        <v>0</v>
      </c>
      <c r="BC68">
        <f t="shared" si="76"/>
        <v>100.96000000000001</v>
      </c>
      <c r="BE68">
        <f t="shared" si="77"/>
        <v>0.68250665778961395</v>
      </c>
      <c r="BF68">
        <f t="shared" si="78"/>
        <v>0</v>
      </c>
      <c r="BG68">
        <f t="shared" si="79"/>
        <v>0</v>
      </c>
      <c r="BH68">
        <f t="shared" si="80"/>
        <v>5.2635041779064407E-5</v>
      </c>
      <c r="BI68">
        <f t="shared" si="81"/>
        <v>0.12585602137965593</v>
      </c>
      <c r="BJ68">
        <f t="shared" si="82"/>
        <v>0</v>
      </c>
      <c r="BK68">
        <f t="shared" si="83"/>
        <v>1.2495161818560752</v>
      </c>
      <c r="BL68">
        <f t="shared" si="84"/>
        <v>4.8147738661207548E-4</v>
      </c>
      <c r="BM68">
        <f t="shared" si="85"/>
        <v>1.8748925108616895E-3</v>
      </c>
      <c r="BN68">
        <f t="shared" si="86"/>
        <v>5.181222286485444E-3</v>
      </c>
      <c r="BO68">
        <f t="shared" si="87"/>
        <v>3.226904640127527E-5</v>
      </c>
      <c r="BP68">
        <f t="shared" si="88"/>
        <v>0</v>
      </c>
      <c r="BQ68">
        <f t="shared" si="89"/>
        <v>2.0655013572974847</v>
      </c>
      <c r="BR68">
        <f t="shared" si="90"/>
        <v>1.4555944363060522</v>
      </c>
    </row>
    <row r="69" spans="1:70">
      <c r="A69" t="s">
        <v>154</v>
      </c>
      <c r="B69">
        <v>620</v>
      </c>
      <c r="C69" s="1">
        <v>40.996000000000002</v>
      </c>
      <c r="D69" s="1">
        <v>0</v>
      </c>
      <c r="E69" s="1">
        <v>0</v>
      </c>
      <c r="F69" s="1">
        <v>6.0000000000000001E-3</v>
      </c>
      <c r="G69" s="1">
        <v>9.0839999999999996</v>
      </c>
      <c r="H69" s="1">
        <v>50.412999999999997</v>
      </c>
      <c r="I69" s="1">
        <v>2.9000000000000001E-2</v>
      </c>
      <c r="J69" s="1">
        <v>0.13200000000000001</v>
      </c>
      <c r="K69" s="1">
        <v>0.38800000000000001</v>
      </c>
      <c r="L69" s="1">
        <v>0</v>
      </c>
      <c r="N69">
        <f t="shared" si="48"/>
        <v>101.048</v>
      </c>
      <c r="P69" s="1">
        <v>49.933</v>
      </c>
      <c r="Q69" s="1">
        <v>36.360999999999997</v>
      </c>
      <c r="R69" s="1">
        <v>10.930999999999999</v>
      </c>
      <c r="S69" s="19">
        <f t="shared" si="46"/>
        <v>1.4142135623748235</v>
      </c>
      <c r="T69" s="19">
        <f>SUM(S$4:S69)</f>
        <v>133.59485372990434</v>
      </c>
      <c r="W69" s="4">
        <v>8</v>
      </c>
      <c r="X69" s="4">
        <v>3</v>
      </c>
      <c r="Y69" s="12">
        <v>0</v>
      </c>
      <c r="AA69" s="11">
        <f t="shared" si="49"/>
        <v>0.99264479668640437</v>
      </c>
      <c r="AB69" s="11">
        <f t="shared" si="50"/>
        <v>0</v>
      </c>
      <c r="AC69" s="11">
        <f t="shared" si="51"/>
        <v>0</v>
      </c>
      <c r="AD69" s="11">
        <f t="shared" si="52"/>
        <v>1.1485463896779744E-4</v>
      </c>
      <c r="AE69" s="11">
        <f t="shared" si="53"/>
        <v>0</v>
      </c>
      <c r="AF69" s="11">
        <f t="shared" si="54"/>
        <v>0.18393692902084602</v>
      </c>
      <c r="AG69" s="11">
        <f t="shared" si="55"/>
        <v>1.8195851844586866</v>
      </c>
      <c r="AH69" s="11">
        <f t="shared" si="56"/>
        <v>7.5230238433063139E-4</v>
      </c>
      <c r="AI69" s="11">
        <f t="shared" si="57"/>
        <v>2.7069546155324398E-3</v>
      </c>
      <c r="AJ69" s="11">
        <f t="shared" si="58"/>
        <v>7.5567541893435813E-3</v>
      </c>
      <c r="AK69" s="11">
        <f t="shared" si="59"/>
        <v>0</v>
      </c>
      <c r="AL69" s="11">
        <f t="shared" si="60"/>
        <v>0</v>
      </c>
      <c r="AM69" s="11">
        <f t="shared" si="61"/>
        <v>3.0072977759941111</v>
      </c>
      <c r="AN69" s="11">
        <f t="shared" si="62"/>
        <v>0.90819321245154538</v>
      </c>
      <c r="AO69" s="8">
        <f t="shared" si="63"/>
        <v>0</v>
      </c>
      <c r="AQ69">
        <f t="shared" si="64"/>
        <v>40.996000000000002</v>
      </c>
      <c r="AR69">
        <f t="shared" si="65"/>
        <v>0</v>
      </c>
      <c r="AS69">
        <f t="shared" si="66"/>
        <v>0</v>
      </c>
      <c r="AT69">
        <f t="shared" si="67"/>
        <v>6.0000000000000001E-3</v>
      </c>
      <c r="AU69">
        <f t="shared" si="68"/>
        <v>0</v>
      </c>
      <c r="AV69">
        <f t="shared" si="69"/>
        <v>9.0839999999999996</v>
      </c>
      <c r="AW69">
        <f t="shared" si="70"/>
        <v>50.412999999999997</v>
      </c>
      <c r="AX69">
        <f t="shared" si="71"/>
        <v>2.9000000000000001E-2</v>
      </c>
      <c r="AY69">
        <f t="shared" si="72"/>
        <v>0.13200000000000001</v>
      </c>
      <c r="AZ69">
        <f t="shared" si="73"/>
        <v>0.38800000000000001</v>
      </c>
      <c r="BA69">
        <f t="shared" si="74"/>
        <v>0</v>
      </c>
      <c r="BB69">
        <f t="shared" si="75"/>
        <v>0</v>
      </c>
      <c r="BC69">
        <f t="shared" si="76"/>
        <v>101.048</v>
      </c>
      <c r="BE69">
        <f t="shared" si="77"/>
        <v>0.68235685752330233</v>
      </c>
      <c r="BF69">
        <f t="shared" si="78"/>
        <v>0</v>
      </c>
      <c r="BG69">
        <f t="shared" si="79"/>
        <v>0</v>
      </c>
      <c r="BH69">
        <f t="shared" si="80"/>
        <v>7.895256266859661E-5</v>
      </c>
      <c r="BI69">
        <f t="shared" si="81"/>
        <v>0.12644062134625023</v>
      </c>
      <c r="BJ69">
        <f t="shared" si="82"/>
        <v>0</v>
      </c>
      <c r="BK69">
        <f t="shared" si="83"/>
        <v>1.2508063635732078</v>
      </c>
      <c r="BL69">
        <f t="shared" si="84"/>
        <v>5.1714237821297001E-4</v>
      </c>
      <c r="BM69">
        <f t="shared" si="85"/>
        <v>1.860795574689797E-3</v>
      </c>
      <c r="BN69">
        <f t="shared" si="86"/>
        <v>5.1946104577683524E-3</v>
      </c>
      <c r="BO69">
        <f t="shared" si="87"/>
        <v>0</v>
      </c>
      <c r="BP69">
        <f t="shared" si="88"/>
        <v>0</v>
      </c>
      <c r="BQ69">
        <f t="shared" si="89"/>
        <v>2.0672553434161003</v>
      </c>
      <c r="BR69">
        <f t="shared" si="90"/>
        <v>1.4547297147262945</v>
      </c>
    </row>
    <row r="70" spans="1:70">
      <c r="A70" t="s">
        <v>155</v>
      </c>
      <c r="B70">
        <v>621</v>
      </c>
      <c r="C70" s="1">
        <v>41.054000000000002</v>
      </c>
      <c r="D70" s="1">
        <v>0</v>
      </c>
      <c r="E70" s="1">
        <v>0</v>
      </c>
      <c r="F70" s="1">
        <v>0</v>
      </c>
      <c r="G70" s="1">
        <v>9.0350000000000001</v>
      </c>
      <c r="H70" s="1">
        <v>50.551000000000002</v>
      </c>
      <c r="I70" s="1">
        <v>2.8000000000000001E-2</v>
      </c>
      <c r="J70" s="1">
        <v>0.122</v>
      </c>
      <c r="K70" s="1">
        <v>0.39200000000000002</v>
      </c>
      <c r="L70" s="1">
        <v>4.0000000000000001E-3</v>
      </c>
      <c r="N70">
        <f t="shared" si="48"/>
        <v>101.18600000000001</v>
      </c>
      <c r="P70" s="1">
        <v>49.935000000000002</v>
      </c>
      <c r="Q70" s="1">
        <v>36.359000000000002</v>
      </c>
      <c r="R70" s="1">
        <v>10.930999999999999</v>
      </c>
      <c r="S70" s="19">
        <f t="shared" ref="S70:S128" si="91">SQRT((P69-P70)^2+(Q69-Q70)^2)*1000</f>
        <v>2.8284271247446227</v>
      </c>
      <c r="T70" s="19">
        <f>SUM(S$4:S70)</f>
        <v>136.42328085464897</v>
      </c>
      <c r="W70" s="4">
        <v>8</v>
      </c>
      <c r="X70" s="4">
        <v>3</v>
      </c>
      <c r="Y70" s="12">
        <v>0</v>
      </c>
      <c r="AA70" s="11">
        <f t="shared" si="49"/>
        <v>0.99242011384866891</v>
      </c>
      <c r="AB70" s="11">
        <f t="shared" si="50"/>
        <v>0</v>
      </c>
      <c r="AC70" s="11">
        <f t="shared" si="51"/>
        <v>0</v>
      </c>
      <c r="AD70" s="11">
        <f t="shared" si="52"/>
        <v>0</v>
      </c>
      <c r="AE70" s="11">
        <f t="shared" si="53"/>
        <v>0</v>
      </c>
      <c r="AF70" s="11">
        <f t="shared" si="54"/>
        <v>0.18264494481648649</v>
      </c>
      <c r="AG70" s="11">
        <f t="shared" si="55"/>
        <v>1.8215759959120219</v>
      </c>
      <c r="AH70" s="11">
        <f t="shared" si="56"/>
        <v>7.251705615677898E-4</v>
      </c>
      <c r="AI70" s="11">
        <f t="shared" si="57"/>
        <v>2.4977822081812939E-3</v>
      </c>
      <c r="AJ70" s="11">
        <f t="shared" si="58"/>
        <v>7.6221471827225915E-3</v>
      </c>
      <c r="AK70" s="11">
        <f t="shared" si="59"/>
        <v>1.8746324336305959E-4</v>
      </c>
      <c r="AL70" s="11">
        <f t="shared" si="60"/>
        <v>0</v>
      </c>
      <c r="AM70" s="11">
        <f t="shared" si="61"/>
        <v>3.0076736177730119</v>
      </c>
      <c r="AN70" s="11">
        <f t="shared" si="62"/>
        <v>0.90886985506193863</v>
      </c>
      <c r="AO70" s="8">
        <f t="shared" si="63"/>
        <v>0</v>
      </c>
      <c r="AQ70">
        <f t="shared" si="64"/>
        <v>41.054000000000002</v>
      </c>
      <c r="AR70">
        <f t="shared" si="65"/>
        <v>0</v>
      </c>
      <c r="AS70">
        <f t="shared" si="66"/>
        <v>0</v>
      </c>
      <c r="AT70">
        <f t="shared" si="67"/>
        <v>0</v>
      </c>
      <c r="AU70">
        <f t="shared" si="68"/>
        <v>0</v>
      </c>
      <c r="AV70">
        <f t="shared" si="69"/>
        <v>9.0350000000000001</v>
      </c>
      <c r="AW70">
        <f t="shared" si="70"/>
        <v>50.551000000000002</v>
      </c>
      <c r="AX70">
        <f t="shared" si="71"/>
        <v>2.8000000000000001E-2</v>
      </c>
      <c r="AY70">
        <f t="shared" si="72"/>
        <v>0.122</v>
      </c>
      <c r="AZ70">
        <f t="shared" si="73"/>
        <v>0.39200000000000002</v>
      </c>
      <c r="BA70">
        <f t="shared" si="74"/>
        <v>4.0000000000000001E-3</v>
      </c>
      <c r="BB70">
        <f t="shared" si="75"/>
        <v>0</v>
      </c>
      <c r="BC70">
        <f t="shared" si="76"/>
        <v>101.18600000000001</v>
      </c>
      <c r="BE70">
        <f t="shared" si="77"/>
        <v>0.68332223701731032</v>
      </c>
      <c r="BF70">
        <f t="shared" si="78"/>
        <v>0</v>
      </c>
      <c r="BG70">
        <f t="shared" si="79"/>
        <v>0</v>
      </c>
      <c r="BH70">
        <f t="shared" si="80"/>
        <v>0</v>
      </c>
      <c r="BI70">
        <f t="shared" si="81"/>
        <v>0.12575858805189022</v>
      </c>
      <c r="BJ70">
        <f t="shared" si="82"/>
        <v>0</v>
      </c>
      <c r="BK70">
        <f t="shared" si="83"/>
        <v>1.2542303073609828</v>
      </c>
      <c r="BL70">
        <f t="shared" si="84"/>
        <v>4.9930988241252269E-4</v>
      </c>
      <c r="BM70">
        <f t="shared" si="85"/>
        <v>1.719826212970873E-3</v>
      </c>
      <c r="BN70">
        <f t="shared" si="86"/>
        <v>5.2481631428999845E-3</v>
      </c>
      <c r="BO70">
        <f t="shared" si="87"/>
        <v>1.2907618560510108E-4</v>
      </c>
      <c r="BP70">
        <f t="shared" si="88"/>
        <v>0</v>
      </c>
      <c r="BQ70">
        <f t="shared" si="89"/>
        <v>2.0709075078540722</v>
      </c>
      <c r="BR70">
        <f t="shared" si="90"/>
        <v>1.452345701759342</v>
      </c>
    </row>
    <row r="71" spans="1:70">
      <c r="A71" t="s">
        <v>156</v>
      </c>
      <c r="B71">
        <v>622</v>
      </c>
      <c r="C71" s="1">
        <v>40.929000000000002</v>
      </c>
      <c r="D71" s="1">
        <v>0</v>
      </c>
      <c r="E71" s="1">
        <v>0</v>
      </c>
      <c r="F71" s="1">
        <v>0</v>
      </c>
      <c r="G71" s="1">
        <v>9.0909999999999993</v>
      </c>
      <c r="H71" s="1">
        <v>50.287999999999997</v>
      </c>
      <c r="I71" s="1">
        <v>2.7E-2</v>
      </c>
      <c r="J71" s="1">
        <v>0.13200000000000001</v>
      </c>
      <c r="K71" s="1">
        <v>0.38800000000000001</v>
      </c>
      <c r="L71" s="1">
        <v>1E-3</v>
      </c>
      <c r="N71">
        <f t="shared" si="48"/>
        <v>100.85600000000001</v>
      </c>
      <c r="P71" s="1">
        <v>49.936999999999998</v>
      </c>
      <c r="Q71" s="1">
        <v>36.356999999999999</v>
      </c>
      <c r="R71" s="1">
        <v>10.930999999999999</v>
      </c>
      <c r="S71" s="19">
        <f t="shared" si="91"/>
        <v>2.8284271247446227</v>
      </c>
      <c r="T71" s="19">
        <f>SUM(S$4:S71)</f>
        <v>139.25170797939359</v>
      </c>
      <c r="W71" s="4">
        <v>8</v>
      </c>
      <c r="X71" s="4">
        <v>3</v>
      </c>
      <c r="Y71" s="12">
        <v>0</v>
      </c>
      <c r="AA71" s="11">
        <f t="shared" si="49"/>
        <v>0.99296256702149666</v>
      </c>
      <c r="AB71" s="11">
        <f t="shared" si="50"/>
        <v>0</v>
      </c>
      <c r="AC71" s="11">
        <f t="shared" si="51"/>
        <v>0</v>
      </c>
      <c r="AD71" s="11">
        <f t="shared" si="52"/>
        <v>0</v>
      </c>
      <c r="AE71" s="11">
        <f t="shared" si="53"/>
        <v>0</v>
      </c>
      <c r="AF71" s="11">
        <f t="shared" si="54"/>
        <v>0.18443902611421345</v>
      </c>
      <c r="AG71" s="11">
        <f t="shared" si="55"/>
        <v>1.8186267305508537</v>
      </c>
      <c r="AH71" s="11">
        <f t="shared" si="56"/>
        <v>7.0179062347307611E-4</v>
      </c>
      <c r="AI71" s="11">
        <f t="shared" si="57"/>
        <v>2.712253831288744E-3</v>
      </c>
      <c r="AJ71" s="11">
        <f t="shared" si="58"/>
        <v>7.5715475185840911E-3</v>
      </c>
      <c r="AK71" s="11">
        <f t="shared" si="59"/>
        <v>4.7034637186561127E-5</v>
      </c>
      <c r="AL71" s="11">
        <f t="shared" si="60"/>
        <v>0</v>
      </c>
      <c r="AM71" s="11">
        <f t="shared" si="61"/>
        <v>3.0070609502970962</v>
      </c>
      <c r="AN71" s="11">
        <f t="shared" si="62"/>
        <v>0.90792163187828223</v>
      </c>
      <c r="AO71" s="8">
        <f t="shared" si="63"/>
        <v>0</v>
      </c>
      <c r="AQ71">
        <f t="shared" si="64"/>
        <v>40.929000000000002</v>
      </c>
      <c r="AR71">
        <f t="shared" si="65"/>
        <v>0</v>
      </c>
      <c r="AS71">
        <f t="shared" si="66"/>
        <v>0</v>
      </c>
      <c r="AT71">
        <f t="shared" si="67"/>
        <v>0</v>
      </c>
      <c r="AU71">
        <f t="shared" si="68"/>
        <v>0</v>
      </c>
      <c r="AV71">
        <f t="shared" si="69"/>
        <v>9.0910000000000011</v>
      </c>
      <c r="AW71">
        <f t="shared" si="70"/>
        <v>50.287999999999997</v>
      </c>
      <c r="AX71">
        <f t="shared" si="71"/>
        <v>2.7E-2</v>
      </c>
      <c r="AY71">
        <f t="shared" si="72"/>
        <v>0.13200000000000001</v>
      </c>
      <c r="AZ71">
        <f t="shared" si="73"/>
        <v>0.38800000000000001</v>
      </c>
      <c r="BA71">
        <f t="shared" si="74"/>
        <v>1E-3</v>
      </c>
      <c r="BB71">
        <f t="shared" si="75"/>
        <v>0</v>
      </c>
      <c r="BC71">
        <f t="shared" si="76"/>
        <v>100.85600000000001</v>
      </c>
      <c r="BE71">
        <f t="shared" si="77"/>
        <v>0.68124167776298272</v>
      </c>
      <c r="BF71">
        <f t="shared" si="78"/>
        <v>0</v>
      </c>
      <c r="BG71">
        <f t="shared" si="79"/>
        <v>0</v>
      </c>
      <c r="BH71">
        <f t="shared" si="80"/>
        <v>0</v>
      </c>
      <c r="BI71">
        <f t="shared" si="81"/>
        <v>0.12653805467401594</v>
      </c>
      <c r="BJ71">
        <f t="shared" si="82"/>
        <v>0</v>
      </c>
      <c r="BK71">
        <f t="shared" si="83"/>
        <v>1.2477049652147159</v>
      </c>
      <c r="BL71">
        <f t="shared" si="84"/>
        <v>4.8147738661207548E-4</v>
      </c>
      <c r="BM71">
        <f t="shared" si="85"/>
        <v>1.860795574689797E-3</v>
      </c>
      <c r="BN71">
        <f t="shared" si="86"/>
        <v>5.1946104577683524E-3</v>
      </c>
      <c r="BO71">
        <f t="shared" si="87"/>
        <v>3.226904640127527E-5</v>
      </c>
      <c r="BP71">
        <f t="shared" si="88"/>
        <v>0</v>
      </c>
      <c r="BQ71">
        <f t="shared" si="89"/>
        <v>2.063053850117186</v>
      </c>
      <c r="BR71">
        <f t="shared" si="90"/>
        <v>1.4575775373610769</v>
      </c>
    </row>
    <row r="72" spans="1:70">
      <c r="A72" t="s">
        <v>157</v>
      </c>
      <c r="B72">
        <v>623</v>
      </c>
      <c r="C72" s="1">
        <v>40.912999999999997</v>
      </c>
      <c r="D72" s="1">
        <v>0</v>
      </c>
      <c r="E72" s="1">
        <v>0</v>
      </c>
      <c r="F72" s="1">
        <v>3.0000000000000001E-3</v>
      </c>
      <c r="G72" s="1">
        <v>9.0730000000000004</v>
      </c>
      <c r="H72" s="1">
        <v>50.387</v>
      </c>
      <c r="I72" s="1">
        <v>2.4E-2</v>
      </c>
      <c r="J72" s="1">
        <v>0.124</v>
      </c>
      <c r="K72" s="1">
        <v>0.39200000000000002</v>
      </c>
      <c r="L72" s="1">
        <v>6.0000000000000001E-3</v>
      </c>
      <c r="N72">
        <f t="shared" si="48"/>
        <v>100.922</v>
      </c>
      <c r="P72" s="1">
        <v>49.938000000000002</v>
      </c>
      <c r="Q72" s="1">
        <v>36.356000000000002</v>
      </c>
      <c r="R72" s="1">
        <v>10.930999999999999</v>
      </c>
      <c r="S72" s="19">
        <f t="shared" si="91"/>
        <v>1.4142135623748235</v>
      </c>
      <c r="T72" s="19">
        <f>SUM(S$4:S72)</f>
        <v>140.6659215417684</v>
      </c>
      <c r="W72" s="4">
        <v>8</v>
      </c>
      <c r="X72" s="4">
        <v>3</v>
      </c>
      <c r="Y72" s="12">
        <v>0</v>
      </c>
      <c r="AA72" s="11">
        <f t="shared" si="49"/>
        <v>0.99195979603752693</v>
      </c>
      <c r="AB72" s="11">
        <f t="shared" si="50"/>
        <v>0</v>
      </c>
      <c r="AC72" s="11">
        <f t="shared" si="51"/>
        <v>0</v>
      </c>
      <c r="AD72" s="11">
        <f t="shared" si="52"/>
        <v>5.7504112374059348E-5</v>
      </c>
      <c r="AE72" s="11">
        <f t="shared" si="53"/>
        <v>0</v>
      </c>
      <c r="AF72" s="11">
        <f t="shared" si="54"/>
        <v>0.18395986213300128</v>
      </c>
      <c r="AG72" s="11">
        <f t="shared" si="55"/>
        <v>1.8210786802104355</v>
      </c>
      <c r="AH72" s="11">
        <f t="shared" si="56"/>
        <v>6.234276225169699E-4</v>
      </c>
      <c r="AI72" s="11">
        <f t="shared" si="57"/>
        <v>2.5462971693514915E-3</v>
      </c>
      <c r="AJ72" s="11">
        <f t="shared" si="58"/>
        <v>7.6448680809382925E-3</v>
      </c>
      <c r="AK72" s="11">
        <f t="shared" si="59"/>
        <v>2.8203308028162103E-4</v>
      </c>
      <c r="AL72" s="11">
        <f t="shared" si="60"/>
        <v>0</v>
      </c>
      <c r="AM72" s="11">
        <f t="shared" si="61"/>
        <v>3.008152468446426</v>
      </c>
      <c r="AN72" s="11">
        <f t="shared" si="62"/>
        <v>0.90825120901766121</v>
      </c>
      <c r="AO72" s="8">
        <f t="shared" si="63"/>
        <v>0</v>
      </c>
      <c r="AQ72">
        <f t="shared" si="64"/>
        <v>40.912999999999997</v>
      </c>
      <c r="AR72">
        <f t="shared" si="65"/>
        <v>0</v>
      </c>
      <c r="AS72">
        <f t="shared" si="66"/>
        <v>0</v>
      </c>
      <c r="AT72">
        <f t="shared" si="67"/>
        <v>3.0000000000000001E-3</v>
      </c>
      <c r="AU72">
        <f t="shared" si="68"/>
        <v>0</v>
      </c>
      <c r="AV72">
        <f t="shared" si="69"/>
        <v>9.0729999999999986</v>
      </c>
      <c r="AW72">
        <f t="shared" si="70"/>
        <v>50.387</v>
      </c>
      <c r="AX72">
        <f t="shared" si="71"/>
        <v>2.4E-2</v>
      </c>
      <c r="AY72">
        <f t="shared" si="72"/>
        <v>0.124</v>
      </c>
      <c r="AZ72">
        <f t="shared" si="73"/>
        <v>0.39200000000000002</v>
      </c>
      <c r="BA72">
        <f t="shared" si="74"/>
        <v>6.0000000000000001E-3</v>
      </c>
      <c r="BB72">
        <f t="shared" si="75"/>
        <v>0</v>
      </c>
      <c r="BC72">
        <f t="shared" si="76"/>
        <v>100.922</v>
      </c>
      <c r="BE72">
        <f t="shared" si="77"/>
        <v>0.68097536617842869</v>
      </c>
      <c r="BF72">
        <f t="shared" si="78"/>
        <v>0</v>
      </c>
      <c r="BG72">
        <f t="shared" si="79"/>
        <v>0</v>
      </c>
      <c r="BH72">
        <f t="shared" si="80"/>
        <v>3.9476281334298305E-5</v>
      </c>
      <c r="BI72">
        <f t="shared" si="81"/>
        <v>0.1262875118311898</v>
      </c>
      <c r="BJ72">
        <f t="shared" si="82"/>
        <v>0</v>
      </c>
      <c r="BK72">
        <f t="shared" si="83"/>
        <v>1.2501612727146416</v>
      </c>
      <c r="BL72">
        <f t="shared" si="84"/>
        <v>4.2797989921073375E-4</v>
      </c>
      <c r="BM72">
        <f t="shared" si="85"/>
        <v>1.7480200853146578E-3</v>
      </c>
      <c r="BN72">
        <f t="shared" si="86"/>
        <v>5.2481631428999845E-3</v>
      </c>
      <c r="BO72">
        <f t="shared" si="87"/>
        <v>1.9361427840765164E-4</v>
      </c>
      <c r="BP72">
        <f t="shared" si="88"/>
        <v>0</v>
      </c>
      <c r="BQ72">
        <f t="shared" si="89"/>
        <v>2.0650814044114276</v>
      </c>
      <c r="BR72">
        <f t="shared" si="90"/>
        <v>1.4566750066222136</v>
      </c>
    </row>
    <row r="73" spans="1:70">
      <c r="A73" t="s">
        <v>158</v>
      </c>
      <c r="B73">
        <v>624</v>
      </c>
      <c r="C73" s="1">
        <v>40.795999999999999</v>
      </c>
      <c r="D73" s="1">
        <v>3.0000000000000001E-3</v>
      </c>
      <c r="E73" s="1">
        <v>0</v>
      </c>
      <c r="F73" s="1">
        <v>5.0000000000000001E-3</v>
      </c>
      <c r="G73" s="1">
        <v>9.0389999999999997</v>
      </c>
      <c r="H73" s="1">
        <v>50.298999999999999</v>
      </c>
      <c r="I73" s="1">
        <v>2.9000000000000001E-2</v>
      </c>
      <c r="J73" s="1">
        <v>0.126</v>
      </c>
      <c r="K73" s="1">
        <v>0.38600000000000001</v>
      </c>
      <c r="L73" s="1">
        <v>0</v>
      </c>
      <c r="N73">
        <f t="shared" si="48"/>
        <v>100.68299999999999</v>
      </c>
      <c r="P73" s="1">
        <v>49.939</v>
      </c>
      <c r="Q73" s="1">
        <v>36.353999999999999</v>
      </c>
      <c r="R73" s="1">
        <v>10.930999999999999</v>
      </c>
      <c r="S73" s="19">
        <f t="shared" si="91"/>
        <v>2.2360679775009333</v>
      </c>
      <c r="T73" s="19">
        <f>SUM(S$4:S73)</f>
        <v>142.90198951926934</v>
      </c>
      <c r="W73" s="4">
        <v>8</v>
      </c>
      <c r="X73" s="4">
        <v>3</v>
      </c>
      <c r="Y73" s="12">
        <v>0</v>
      </c>
      <c r="AA73" s="11">
        <f t="shared" si="49"/>
        <v>0.9914687430649155</v>
      </c>
      <c r="AB73" s="11">
        <f t="shared" si="50"/>
        <v>5.4846723594044102E-5</v>
      </c>
      <c r="AC73" s="11">
        <f t="shared" si="51"/>
        <v>0</v>
      </c>
      <c r="AD73" s="11">
        <f t="shared" si="52"/>
        <v>9.6067469933590509E-5</v>
      </c>
      <c r="AE73" s="11">
        <f t="shared" si="53"/>
        <v>0</v>
      </c>
      <c r="AF73" s="11">
        <f t="shared" si="54"/>
        <v>0.18370511565657655</v>
      </c>
      <c r="AG73" s="11">
        <f t="shared" si="55"/>
        <v>1.8222092994614181</v>
      </c>
      <c r="AH73" s="11">
        <f t="shared" si="56"/>
        <v>7.550948294696015E-4</v>
      </c>
      <c r="AI73" s="11">
        <f t="shared" si="57"/>
        <v>2.5935023544082659E-3</v>
      </c>
      <c r="AJ73" s="11">
        <f t="shared" si="58"/>
        <v>7.5457069162083619E-3</v>
      </c>
      <c r="AK73" s="11">
        <f t="shared" si="59"/>
        <v>0</v>
      </c>
      <c r="AL73" s="11">
        <f t="shared" si="60"/>
        <v>0</v>
      </c>
      <c r="AM73" s="11">
        <f t="shared" si="61"/>
        <v>3.0084283764765241</v>
      </c>
      <c r="AN73" s="11">
        <f t="shared" si="62"/>
        <v>0.90841826836078121</v>
      </c>
      <c r="AO73" s="8">
        <f t="shared" si="63"/>
        <v>0</v>
      </c>
      <c r="AQ73">
        <f t="shared" si="64"/>
        <v>40.795999999999999</v>
      </c>
      <c r="AR73">
        <f t="shared" si="65"/>
        <v>3.0000000000000001E-3</v>
      </c>
      <c r="AS73">
        <f t="shared" si="66"/>
        <v>0</v>
      </c>
      <c r="AT73">
        <f t="shared" si="67"/>
        <v>5.0000000000000001E-3</v>
      </c>
      <c r="AU73">
        <f t="shared" si="68"/>
        <v>0</v>
      </c>
      <c r="AV73">
        <f t="shared" si="69"/>
        <v>9.0389999999999997</v>
      </c>
      <c r="AW73">
        <f t="shared" si="70"/>
        <v>50.298999999999999</v>
      </c>
      <c r="AX73">
        <f t="shared" si="71"/>
        <v>2.9000000000000001E-2</v>
      </c>
      <c r="AY73">
        <f t="shared" si="72"/>
        <v>0.126</v>
      </c>
      <c r="AZ73">
        <f t="shared" si="73"/>
        <v>0.38600000000000001</v>
      </c>
      <c r="BA73">
        <f t="shared" si="74"/>
        <v>0</v>
      </c>
      <c r="BB73">
        <f t="shared" si="75"/>
        <v>0</v>
      </c>
      <c r="BC73">
        <f t="shared" si="76"/>
        <v>100.68299999999999</v>
      </c>
      <c r="BE73">
        <f t="shared" si="77"/>
        <v>0.67902796271637822</v>
      </c>
      <c r="BF73">
        <f t="shared" si="78"/>
        <v>3.7562917887461497E-5</v>
      </c>
      <c r="BG73">
        <f t="shared" si="79"/>
        <v>0</v>
      </c>
      <c r="BH73">
        <f t="shared" si="80"/>
        <v>6.5793802223830508E-5</v>
      </c>
      <c r="BI73">
        <f t="shared" si="81"/>
        <v>0.1258142642391849</v>
      </c>
      <c r="BJ73">
        <f t="shared" si="82"/>
        <v>0</v>
      </c>
      <c r="BK73">
        <f t="shared" si="83"/>
        <v>1.2479778882702632</v>
      </c>
      <c r="BL73">
        <f t="shared" si="84"/>
        <v>5.1714237821297001E-4</v>
      </c>
      <c r="BM73">
        <f t="shared" si="85"/>
        <v>1.7762139576584426E-3</v>
      </c>
      <c r="BN73">
        <f t="shared" si="86"/>
        <v>5.1678341152025364E-3</v>
      </c>
      <c r="BO73">
        <f t="shared" si="87"/>
        <v>0</v>
      </c>
      <c r="BP73">
        <f t="shared" si="88"/>
        <v>0</v>
      </c>
      <c r="BQ73">
        <f t="shared" si="89"/>
        <v>2.0603846623970115</v>
      </c>
      <c r="BR73">
        <f t="shared" si="90"/>
        <v>1.4601294755206422</v>
      </c>
    </row>
    <row r="74" spans="1:70">
      <c r="A74" t="s">
        <v>159</v>
      </c>
      <c r="B74">
        <v>625</v>
      </c>
      <c r="C74" s="1">
        <v>40.868000000000002</v>
      </c>
      <c r="D74" s="1">
        <v>0</v>
      </c>
      <c r="E74" s="1">
        <v>0</v>
      </c>
      <c r="F74" s="1">
        <v>4.0000000000000001E-3</v>
      </c>
      <c r="G74" s="1">
        <v>9.0779999999999994</v>
      </c>
      <c r="H74" s="1">
        <v>50.331000000000003</v>
      </c>
      <c r="I74" s="1">
        <v>2.8000000000000001E-2</v>
      </c>
      <c r="J74" s="1">
        <v>0.129</v>
      </c>
      <c r="K74" s="1">
        <v>0.39</v>
      </c>
      <c r="L74" s="1">
        <v>1E-3</v>
      </c>
      <c r="N74">
        <f t="shared" si="48"/>
        <v>100.82900000000002</v>
      </c>
      <c r="P74" s="1">
        <v>49.94</v>
      </c>
      <c r="Q74" s="1">
        <v>36.353999999999999</v>
      </c>
      <c r="R74" s="1">
        <v>10.930999999999999</v>
      </c>
      <c r="S74" s="19">
        <f t="shared" si="91"/>
        <v>0.99999999999766942</v>
      </c>
      <c r="T74" s="19">
        <f>SUM(S$4:S74)</f>
        <v>143.901989519267</v>
      </c>
      <c r="W74" s="4">
        <v>8</v>
      </c>
      <c r="X74" s="4">
        <v>3</v>
      </c>
      <c r="Y74" s="12">
        <v>0</v>
      </c>
      <c r="AA74" s="11">
        <f t="shared" si="49"/>
        <v>0.99186702308975061</v>
      </c>
      <c r="AB74" s="11">
        <f t="shared" si="50"/>
        <v>0</v>
      </c>
      <c r="AC74" s="11">
        <f t="shared" si="51"/>
        <v>0</v>
      </c>
      <c r="AD74" s="11">
        <f t="shared" si="52"/>
        <v>7.6749395344824403E-5</v>
      </c>
      <c r="AE74" s="11">
        <f t="shared" si="53"/>
        <v>0</v>
      </c>
      <c r="AF74" s="11">
        <f t="shared" si="54"/>
        <v>0.18424667744143322</v>
      </c>
      <c r="AG74" s="11">
        <f t="shared" si="55"/>
        <v>1.8208873952381233</v>
      </c>
      <c r="AH74" s="11">
        <f t="shared" si="56"/>
        <v>7.2806499756781725E-4</v>
      </c>
      <c r="AI74" s="11">
        <f t="shared" si="57"/>
        <v>2.6516392220488107E-3</v>
      </c>
      <c r="AJ74" s="11">
        <f t="shared" si="58"/>
        <v>7.6135263931050683E-3</v>
      </c>
      <c r="AK74" s="11">
        <f t="shared" si="59"/>
        <v>4.7052870406137657E-5</v>
      </c>
      <c r="AL74" s="11">
        <f t="shared" si="60"/>
        <v>0</v>
      </c>
      <c r="AM74" s="11">
        <f t="shared" si="61"/>
        <v>3.0081181286477801</v>
      </c>
      <c r="AN74" s="11">
        <f t="shared" si="62"/>
        <v>0.90811253972896899</v>
      </c>
      <c r="AO74" s="8">
        <f t="shared" si="63"/>
        <v>0</v>
      </c>
      <c r="AQ74">
        <f t="shared" si="64"/>
        <v>40.868000000000002</v>
      </c>
      <c r="AR74">
        <f t="shared" si="65"/>
        <v>0</v>
      </c>
      <c r="AS74">
        <f t="shared" si="66"/>
        <v>0</v>
      </c>
      <c r="AT74">
        <f t="shared" si="67"/>
        <v>4.0000000000000001E-3</v>
      </c>
      <c r="AU74">
        <f t="shared" si="68"/>
        <v>0</v>
      </c>
      <c r="AV74">
        <f t="shared" si="69"/>
        <v>9.0779999999999994</v>
      </c>
      <c r="AW74">
        <f t="shared" si="70"/>
        <v>50.331000000000003</v>
      </c>
      <c r="AX74">
        <f t="shared" si="71"/>
        <v>2.8000000000000001E-2</v>
      </c>
      <c r="AY74">
        <f t="shared" si="72"/>
        <v>0.129</v>
      </c>
      <c r="AZ74">
        <f t="shared" si="73"/>
        <v>0.39</v>
      </c>
      <c r="BA74">
        <f t="shared" si="74"/>
        <v>1E-3</v>
      </c>
      <c r="BB74">
        <f t="shared" si="75"/>
        <v>0</v>
      </c>
      <c r="BC74">
        <f t="shared" si="76"/>
        <v>100.82900000000002</v>
      </c>
      <c r="BE74">
        <f t="shared" si="77"/>
        <v>0.68022636484687093</v>
      </c>
      <c r="BF74">
        <f t="shared" si="78"/>
        <v>0</v>
      </c>
      <c r="BG74">
        <f t="shared" si="79"/>
        <v>0</v>
      </c>
      <c r="BH74">
        <f t="shared" si="80"/>
        <v>5.2635041779064407E-5</v>
      </c>
      <c r="BI74">
        <f t="shared" si="81"/>
        <v>0.12635710706530817</v>
      </c>
      <c r="BJ74">
        <f t="shared" si="82"/>
        <v>0</v>
      </c>
      <c r="BK74">
        <f t="shared" si="83"/>
        <v>1.2487718462500372</v>
      </c>
      <c r="BL74">
        <f t="shared" si="84"/>
        <v>4.9930988241252269E-4</v>
      </c>
      <c r="BM74">
        <f t="shared" si="85"/>
        <v>1.8185047661741199E-3</v>
      </c>
      <c r="BN74">
        <f t="shared" si="86"/>
        <v>5.2213868003341685E-3</v>
      </c>
      <c r="BO74">
        <f t="shared" si="87"/>
        <v>3.226904640127527E-5</v>
      </c>
      <c r="BP74">
        <f t="shared" si="88"/>
        <v>0</v>
      </c>
      <c r="BQ74">
        <f t="shared" si="89"/>
        <v>2.0629794236993177</v>
      </c>
      <c r="BR74">
        <f t="shared" si="90"/>
        <v>1.4581425748074828</v>
      </c>
    </row>
    <row r="75" spans="1:70">
      <c r="A75" t="s">
        <v>160</v>
      </c>
      <c r="B75">
        <v>626</v>
      </c>
      <c r="C75" s="1">
        <v>40.822000000000003</v>
      </c>
      <c r="D75" s="1">
        <v>7.0000000000000001E-3</v>
      </c>
      <c r="E75" s="1">
        <v>0</v>
      </c>
      <c r="F75" s="1">
        <v>3.0000000000000001E-3</v>
      </c>
      <c r="G75" s="1">
        <v>8.9870000000000001</v>
      </c>
      <c r="H75" s="1">
        <v>50.238</v>
      </c>
      <c r="I75" s="1">
        <v>2.9000000000000001E-2</v>
      </c>
      <c r="J75" s="1">
        <v>0.128</v>
      </c>
      <c r="K75" s="1">
        <v>0.38400000000000001</v>
      </c>
      <c r="L75" s="1">
        <v>0</v>
      </c>
      <c r="N75">
        <f t="shared" si="48"/>
        <v>100.598</v>
      </c>
      <c r="P75" s="1">
        <v>49.942</v>
      </c>
      <c r="Q75" s="1">
        <v>36.351999999999997</v>
      </c>
      <c r="R75" s="1">
        <v>10.930999999999999</v>
      </c>
      <c r="S75" s="19">
        <f t="shared" si="91"/>
        <v>2.8284271247496471</v>
      </c>
      <c r="T75" s="19">
        <f>SUM(S$4:S75)</f>
        <v>146.73041664401666</v>
      </c>
      <c r="W75" s="4">
        <v>8</v>
      </c>
      <c r="X75" s="4">
        <v>3</v>
      </c>
      <c r="Y75" s="12">
        <v>0</v>
      </c>
      <c r="AA75" s="11">
        <f t="shared" si="49"/>
        <v>0.99257513882722626</v>
      </c>
      <c r="AB75" s="11">
        <f t="shared" si="50"/>
        <v>1.2803689835402349E-4</v>
      </c>
      <c r="AC75" s="11">
        <f t="shared" si="51"/>
        <v>0</v>
      </c>
      <c r="AD75" s="11">
        <f t="shared" si="52"/>
        <v>5.7668051040627322E-5</v>
      </c>
      <c r="AE75" s="11">
        <f t="shared" si="53"/>
        <v>0</v>
      </c>
      <c r="AF75" s="11">
        <f t="shared" si="54"/>
        <v>0.18273564743744525</v>
      </c>
      <c r="AG75" s="11">
        <f t="shared" si="55"/>
        <v>1.8208699134905522</v>
      </c>
      <c r="AH75" s="11">
        <f t="shared" si="56"/>
        <v>7.5545598658367276E-4</v>
      </c>
      <c r="AI75" s="11">
        <f t="shared" si="57"/>
        <v>2.6359292041083955E-3</v>
      </c>
      <c r="AJ75" s="11">
        <f t="shared" si="58"/>
        <v>7.5102003535890555E-3</v>
      </c>
      <c r="AK75" s="11">
        <f t="shared" si="59"/>
        <v>0</v>
      </c>
      <c r="AL75" s="11">
        <f t="shared" si="60"/>
        <v>0</v>
      </c>
      <c r="AM75" s="11">
        <f t="shared" si="61"/>
        <v>3.0072679902488999</v>
      </c>
      <c r="AN75" s="11">
        <f t="shared" si="62"/>
        <v>0.90879659599626561</v>
      </c>
      <c r="AO75" s="8">
        <f t="shared" si="63"/>
        <v>0</v>
      </c>
      <c r="AQ75">
        <f t="shared" si="64"/>
        <v>40.822000000000003</v>
      </c>
      <c r="AR75">
        <f t="shared" si="65"/>
        <v>7.0000000000000001E-3</v>
      </c>
      <c r="AS75">
        <f t="shared" si="66"/>
        <v>0</v>
      </c>
      <c r="AT75">
        <f t="shared" si="67"/>
        <v>3.0000000000000001E-3</v>
      </c>
      <c r="AU75">
        <f t="shared" si="68"/>
        <v>0</v>
      </c>
      <c r="AV75">
        <f t="shared" si="69"/>
        <v>8.9870000000000001</v>
      </c>
      <c r="AW75">
        <f t="shared" si="70"/>
        <v>50.238</v>
      </c>
      <c r="AX75">
        <f t="shared" si="71"/>
        <v>2.9000000000000001E-2</v>
      </c>
      <c r="AY75">
        <f t="shared" si="72"/>
        <v>0.128</v>
      </c>
      <c r="AZ75">
        <f t="shared" si="73"/>
        <v>0.38400000000000001</v>
      </c>
      <c r="BA75">
        <f t="shared" si="74"/>
        <v>0</v>
      </c>
      <c r="BB75">
        <f t="shared" si="75"/>
        <v>0</v>
      </c>
      <c r="BC75">
        <f t="shared" si="76"/>
        <v>100.598</v>
      </c>
      <c r="BE75">
        <f t="shared" si="77"/>
        <v>0.67946071904127836</v>
      </c>
      <c r="BF75">
        <f t="shared" si="78"/>
        <v>8.7646808404076828E-5</v>
      </c>
      <c r="BG75">
        <f t="shared" si="79"/>
        <v>0</v>
      </c>
      <c r="BH75">
        <f t="shared" si="80"/>
        <v>3.9476281334298305E-5</v>
      </c>
      <c r="BI75">
        <f t="shared" si="81"/>
        <v>0.1250904738043539</v>
      </c>
      <c r="BJ75">
        <f t="shared" si="82"/>
        <v>0</v>
      </c>
      <c r="BK75">
        <f t="shared" si="83"/>
        <v>1.2464644058713192</v>
      </c>
      <c r="BL75">
        <f t="shared" si="84"/>
        <v>5.1714237821297001E-4</v>
      </c>
      <c r="BM75">
        <f t="shared" si="85"/>
        <v>1.8044078300022274E-3</v>
      </c>
      <c r="BN75">
        <f t="shared" si="86"/>
        <v>5.1410577726367195E-3</v>
      </c>
      <c r="BO75">
        <f t="shared" si="87"/>
        <v>0</v>
      </c>
      <c r="BP75">
        <f t="shared" si="88"/>
        <v>0</v>
      </c>
      <c r="BQ75">
        <f t="shared" si="89"/>
        <v>2.0586053297875417</v>
      </c>
      <c r="BR75">
        <f t="shared" si="90"/>
        <v>1.4608278462774913</v>
      </c>
    </row>
    <row r="76" spans="1:70">
      <c r="A76" t="s">
        <v>161</v>
      </c>
      <c r="B76">
        <v>627</v>
      </c>
      <c r="C76" s="1">
        <v>40.811</v>
      </c>
      <c r="D76" s="1">
        <v>1E-3</v>
      </c>
      <c r="E76" s="1">
        <v>0</v>
      </c>
      <c r="F76" s="1">
        <v>4.0000000000000001E-3</v>
      </c>
      <c r="G76" s="1">
        <v>9.032</v>
      </c>
      <c r="H76" s="1">
        <v>50.298000000000002</v>
      </c>
      <c r="I76" s="1">
        <v>3.1E-2</v>
      </c>
      <c r="J76" s="1">
        <v>0.13</v>
      </c>
      <c r="K76" s="1">
        <v>0.39200000000000002</v>
      </c>
      <c r="L76" s="1">
        <v>7.0000000000000001E-3</v>
      </c>
      <c r="N76">
        <f t="shared" si="48"/>
        <v>100.706</v>
      </c>
      <c r="P76" s="1">
        <v>49.944000000000003</v>
      </c>
      <c r="Q76" s="1">
        <v>36.35</v>
      </c>
      <c r="R76" s="1">
        <v>10.930999999999999</v>
      </c>
      <c r="S76" s="19">
        <f t="shared" si="91"/>
        <v>2.8284271247446227</v>
      </c>
      <c r="T76" s="19">
        <f>SUM(S$4:S76)</f>
        <v>149.55884376876128</v>
      </c>
      <c r="W76" s="4">
        <v>8</v>
      </c>
      <c r="X76" s="4">
        <v>3</v>
      </c>
      <c r="Y76" s="12">
        <v>0</v>
      </c>
      <c r="AA76" s="11">
        <f t="shared" si="49"/>
        <v>0.99161878741989673</v>
      </c>
      <c r="AB76" s="11">
        <f t="shared" si="50"/>
        <v>1.8278287331504289E-5</v>
      </c>
      <c r="AC76" s="11">
        <f t="shared" si="51"/>
        <v>0</v>
      </c>
      <c r="AD76" s="11">
        <f t="shared" si="52"/>
        <v>7.6837354879553732E-5</v>
      </c>
      <c r="AE76" s="11">
        <f t="shared" si="53"/>
        <v>0</v>
      </c>
      <c r="AF76" s="11">
        <f t="shared" si="54"/>
        <v>0.18352315158445895</v>
      </c>
      <c r="AG76" s="11">
        <f t="shared" si="55"/>
        <v>1.8217789939140494</v>
      </c>
      <c r="AH76" s="11">
        <f t="shared" si="56"/>
        <v>8.0699576971392337E-4</v>
      </c>
      <c r="AI76" s="11">
        <f t="shared" si="57"/>
        <v>2.6752570644304669E-3</v>
      </c>
      <c r="AJ76" s="11">
        <f t="shared" si="58"/>
        <v>7.6613404349418577E-3</v>
      </c>
      <c r="AK76" s="11">
        <f t="shared" si="59"/>
        <v>3.2974757125813625E-4</v>
      </c>
      <c r="AL76" s="11">
        <f t="shared" si="60"/>
        <v>0</v>
      </c>
      <c r="AM76" s="11">
        <f t="shared" si="61"/>
        <v>3.0084893894009608</v>
      </c>
      <c r="AN76" s="11">
        <f t="shared" si="62"/>
        <v>0.90848104760849602</v>
      </c>
      <c r="AO76" s="8">
        <f t="shared" si="63"/>
        <v>0</v>
      </c>
      <c r="AQ76">
        <f t="shared" si="64"/>
        <v>40.811</v>
      </c>
      <c r="AR76">
        <f t="shared" si="65"/>
        <v>1E-3</v>
      </c>
      <c r="AS76">
        <f t="shared" si="66"/>
        <v>0</v>
      </c>
      <c r="AT76">
        <f t="shared" si="67"/>
        <v>4.0000000000000001E-3</v>
      </c>
      <c r="AU76">
        <f t="shared" si="68"/>
        <v>0</v>
      </c>
      <c r="AV76">
        <f t="shared" si="69"/>
        <v>9.032</v>
      </c>
      <c r="AW76">
        <f t="shared" si="70"/>
        <v>50.298000000000002</v>
      </c>
      <c r="AX76">
        <f t="shared" si="71"/>
        <v>3.1E-2</v>
      </c>
      <c r="AY76">
        <f t="shared" si="72"/>
        <v>0.13</v>
      </c>
      <c r="AZ76">
        <f t="shared" si="73"/>
        <v>0.39200000000000002</v>
      </c>
      <c r="BA76">
        <f t="shared" si="74"/>
        <v>7.0000000000000001E-3</v>
      </c>
      <c r="BB76">
        <f t="shared" si="75"/>
        <v>0</v>
      </c>
      <c r="BC76">
        <f t="shared" si="76"/>
        <v>100.706</v>
      </c>
      <c r="BE76">
        <f t="shared" si="77"/>
        <v>0.67927762982689743</v>
      </c>
      <c r="BF76">
        <f t="shared" si="78"/>
        <v>1.2520972629153833E-5</v>
      </c>
      <c r="BG76">
        <f t="shared" si="79"/>
        <v>0</v>
      </c>
      <c r="BH76">
        <f t="shared" si="80"/>
        <v>5.2635041779064407E-5</v>
      </c>
      <c r="BI76">
        <f t="shared" si="81"/>
        <v>0.12571683091141919</v>
      </c>
      <c r="BJ76">
        <f t="shared" si="82"/>
        <v>0</v>
      </c>
      <c r="BK76">
        <f t="shared" si="83"/>
        <v>1.2479530770833953</v>
      </c>
      <c r="BL76">
        <f t="shared" si="84"/>
        <v>5.5280736981386442E-4</v>
      </c>
      <c r="BM76">
        <f t="shared" si="85"/>
        <v>1.8326017023460122E-3</v>
      </c>
      <c r="BN76">
        <f t="shared" si="86"/>
        <v>5.2481631428999845E-3</v>
      </c>
      <c r="BO76">
        <f t="shared" si="87"/>
        <v>2.258833248089269E-4</v>
      </c>
      <c r="BP76">
        <f t="shared" si="88"/>
        <v>0</v>
      </c>
      <c r="BQ76">
        <f t="shared" si="89"/>
        <v>2.0608721493759887</v>
      </c>
      <c r="BR76">
        <f t="shared" si="90"/>
        <v>1.4598136960179215</v>
      </c>
    </row>
    <row r="77" spans="1:70">
      <c r="A77" t="s">
        <v>162</v>
      </c>
      <c r="B77">
        <v>628</v>
      </c>
      <c r="C77" s="1">
        <v>40.959000000000003</v>
      </c>
      <c r="D77" s="1">
        <v>0</v>
      </c>
      <c r="E77" s="1">
        <v>1E-3</v>
      </c>
      <c r="F77" s="1">
        <v>6.0000000000000001E-3</v>
      </c>
      <c r="G77" s="1">
        <v>9.08</v>
      </c>
      <c r="H77" s="1">
        <v>50.351999999999997</v>
      </c>
      <c r="I77" s="1">
        <v>2.9000000000000001E-2</v>
      </c>
      <c r="J77" s="1">
        <v>0.128</v>
      </c>
      <c r="K77" s="1">
        <v>0.38600000000000001</v>
      </c>
      <c r="L77" s="1">
        <v>4.0000000000000001E-3</v>
      </c>
      <c r="N77">
        <f t="shared" si="48"/>
        <v>100.94499999999999</v>
      </c>
      <c r="P77" s="1">
        <v>49.945</v>
      </c>
      <c r="Q77" s="1">
        <v>36.348999999999997</v>
      </c>
      <c r="R77" s="1">
        <v>10.930999999999999</v>
      </c>
      <c r="S77" s="19">
        <f t="shared" si="91"/>
        <v>1.4142135623748235</v>
      </c>
      <c r="T77" s="19">
        <f>SUM(S$4:S77)</f>
        <v>150.97305733113609</v>
      </c>
      <c r="W77" s="4">
        <v>8</v>
      </c>
      <c r="X77" s="4">
        <v>3</v>
      </c>
      <c r="Y77" s="12">
        <v>0</v>
      </c>
      <c r="AA77" s="11">
        <f t="shared" si="49"/>
        <v>0.99275625071589269</v>
      </c>
      <c r="AB77" s="11">
        <f t="shared" si="50"/>
        <v>0</v>
      </c>
      <c r="AC77" s="11">
        <f t="shared" si="51"/>
        <v>2.8564286350005203E-5</v>
      </c>
      <c r="AD77" s="11">
        <f t="shared" si="52"/>
        <v>1.1497129954259611E-4</v>
      </c>
      <c r="AE77" s="11">
        <f t="shared" si="53"/>
        <v>0</v>
      </c>
      <c r="AF77" s="11">
        <f t="shared" si="54"/>
        <v>0.18404268204107857</v>
      </c>
      <c r="AG77" s="11">
        <f t="shared" si="55"/>
        <v>1.8192294360452619</v>
      </c>
      <c r="AH77" s="11">
        <f t="shared" si="56"/>
        <v>7.5306651566539639E-4</v>
      </c>
      <c r="AI77" s="11">
        <f t="shared" si="57"/>
        <v>2.6275918869281645E-3</v>
      </c>
      <c r="AJ77" s="11">
        <f t="shared" si="58"/>
        <v>7.5254378574050032E-3</v>
      </c>
      <c r="AK77" s="11">
        <f t="shared" si="59"/>
        <v>1.8796168607358507E-4</v>
      </c>
      <c r="AL77" s="11">
        <f t="shared" si="60"/>
        <v>0</v>
      </c>
      <c r="AM77" s="11">
        <f t="shared" si="61"/>
        <v>3.0072659623341975</v>
      </c>
      <c r="AN77" s="11">
        <f t="shared" si="62"/>
        <v>0.90812896541639654</v>
      </c>
      <c r="AO77" s="8">
        <f t="shared" si="63"/>
        <v>0</v>
      </c>
      <c r="AQ77">
        <f t="shared" si="64"/>
        <v>40.959000000000003</v>
      </c>
      <c r="AR77">
        <f t="shared" si="65"/>
        <v>0</v>
      </c>
      <c r="AS77">
        <f t="shared" si="66"/>
        <v>1E-3</v>
      </c>
      <c r="AT77">
        <f t="shared" si="67"/>
        <v>6.0000000000000001E-3</v>
      </c>
      <c r="AU77">
        <f t="shared" si="68"/>
        <v>0</v>
      </c>
      <c r="AV77">
        <f t="shared" si="69"/>
        <v>9.08</v>
      </c>
      <c r="AW77">
        <f t="shared" si="70"/>
        <v>50.351999999999997</v>
      </c>
      <c r="AX77">
        <f t="shared" si="71"/>
        <v>2.9000000000000001E-2</v>
      </c>
      <c r="AY77">
        <f t="shared" si="72"/>
        <v>0.128</v>
      </c>
      <c r="AZ77">
        <f t="shared" si="73"/>
        <v>0.38600000000000001</v>
      </c>
      <c r="BA77">
        <f t="shared" si="74"/>
        <v>4.0000000000000001E-3</v>
      </c>
      <c r="BB77">
        <f t="shared" si="75"/>
        <v>0</v>
      </c>
      <c r="BC77">
        <f t="shared" si="76"/>
        <v>100.94499999999999</v>
      </c>
      <c r="BE77">
        <f t="shared" si="77"/>
        <v>0.68174101198402137</v>
      </c>
      <c r="BF77">
        <f t="shared" si="78"/>
        <v>0</v>
      </c>
      <c r="BG77">
        <f t="shared" si="79"/>
        <v>1.9615535504119263E-5</v>
      </c>
      <c r="BH77">
        <f t="shared" si="80"/>
        <v>7.895256266859661E-5</v>
      </c>
      <c r="BI77">
        <f t="shared" si="81"/>
        <v>0.12638494515895551</v>
      </c>
      <c r="BJ77">
        <f t="shared" si="82"/>
        <v>0</v>
      </c>
      <c r="BK77">
        <f t="shared" si="83"/>
        <v>1.2492928811742638</v>
      </c>
      <c r="BL77">
        <f t="shared" si="84"/>
        <v>5.1714237821297001E-4</v>
      </c>
      <c r="BM77">
        <f t="shared" si="85"/>
        <v>1.8044078300022274E-3</v>
      </c>
      <c r="BN77">
        <f t="shared" si="86"/>
        <v>5.1678341152025364E-3</v>
      </c>
      <c r="BO77">
        <f t="shared" si="87"/>
        <v>1.2907618560510108E-4</v>
      </c>
      <c r="BP77">
        <f t="shared" si="88"/>
        <v>0</v>
      </c>
      <c r="BQ77">
        <f t="shared" si="89"/>
        <v>2.065135866924436</v>
      </c>
      <c r="BR77">
        <f t="shared" si="90"/>
        <v>1.4562073181232653</v>
      </c>
    </row>
    <row r="78" spans="1:70">
      <c r="A78" t="s">
        <v>163</v>
      </c>
      <c r="B78">
        <v>629</v>
      </c>
      <c r="C78" s="1">
        <v>40.868000000000002</v>
      </c>
      <c r="D78" s="1">
        <v>0</v>
      </c>
      <c r="E78" s="1">
        <v>0</v>
      </c>
      <c r="F78" s="1">
        <v>3.0000000000000001E-3</v>
      </c>
      <c r="G78" s="1">
        <v>9.0709999999999997</v>
      </c>
      <c r="H78" s="1">
        <v>50.302999999999997</v>
      </c>
      <c r="I78" s="1">
        <v>3.1E-2</v>
      </c>
      <c r="J78" s="1">
        <v>0.129</v>
      </c>
      <c r="K78" s="1">
        <v>0.39</v>
      </c>
      <c r="L78" s="1">
        <v>0</v>
      </c>
      <c r="N78">
        <f t="shared" si="48"/>
        <v>100.79500000000002</v>
      </c>
      <c r="P78" s="1">
        <v>49.945999999999998</v>
      </c>
      <c r="Q78" s="1">
        <v>36.347000000000001</v>
      </c>
      <c r="R78" s="1">
        <v>10.930999999999999</v>
      </c>
      <c r="S78" s="19">
        <f t="shared" si="91"/>
        <v>2.2360679774945784</v>
      </c>
      <c r="T78" s="19">
        <f>SUM(S$4:S78)</f>
        <v>153.20912530863066</v>
      </c>
      <c r="W78" s="4">
        <v>8</v>
      </c>
      <c r="X78" s="4">
        <v>3</v>
      </c>
      <c r="Y78" s="12">
        <v>0</v>
      </c>
      <c r="AA78" s="11">
        <f t="shared" si="49"/>
        <v>0.99214714668881177</v>
      </c>
      <c r="AB78" s="11">
        <f t="shared" si="50"/>
        <v>0</v>
      </c>
      <c r="AC78" s="11">
        <f t="shared" si="51"/>
        <v>0</v>
      </c>
      <c r="AD78" s="11">
        <f t="shared" si="52"/>
        <v>5.7578303211645987E-5</v>
      </c>
      <c r="AE78" s="11">
        <f t="shared" si="53"/>
        <v>0</v>
      </c>
      <c r="AF78" s="11">
        <f t="shared" si="54"/>
        <v>0.18415660067625103</v>
      </c>
      <c r="AG78" s="11">
        <f t="shared" si="55"/>
        <v>1.8203883741699025</v>
      </c>
      <c r="AH78" s="11">
        <f t="shared" si="56"/>
        <v>8.0629961285437718E-4</v>
      </c>
      <c r="AI78" s="11">
        <f t="shared" si="57"/>
        <v>2.6523880993730899E-3</v>
      </c>
      <c r="AJ78" s="11">
        <f t="shared" si="58"/>
        <v>7.6156766091775218E-3</v>
      </c>
      <c r="AK78" s="11">
        <f t="shared" si="59"/>
        <v>0</v>
      </c>
      <c r="AL78" s="11">
        <f t="shared" si="60"/>
        <v>0</v>
      </c>
      <c r="AM78" s="11">
        <f t="shared" si="61"/>
        <v>3.0078240641595819</v>
      </c>
      <c r="AN78" s="11">
        <f t="shared" si="62"/>
        <v>0.90813047200879837</v>
      </c>
      <c r="AO78" s="8">
        <f t="shared" si="63"/>
        <v>0</v>
      </c>
      <c r="AQ78">
        <f t="shared" si="64"/>
        <v>40.868000000000002</v>
      </c>
      <c r="AR78">
        <f t="shared" si="65"/>
        <v>0</v>
      </c>
      <c r="AS78">
        <f t="shared" si="66"/>
        <v>0</v>
      </c>
      <c r="AT78">
        <f t="shared" si="67"/>
        <v>3.0000000000000001E-3</v>
      </c>
      <c r="AU78">
        <f t="shared" si="68"/>
        <v>0</v>
      </c>
      <c r="AV78">
        <f t="shared" si="69"/>
        <v>9.0709999999999997</v>
      </c>
      <c r="AW78">
        <f t="shared" si="70"/>
        <v>50.302999999999997</v>
      </c>
      <c r="AX78">
        <f t="shared" si="71"/>
        <v>3.1E-2</v>
      </c>
      <c r="AY78">
        <f t="shared" si="72"/>
        <v>0.129</v>
      </c>
      <c r="AZ78">
        <f t="shared" si="73"/>
        <v>0.39</v>
      </c>
      <c r="BA78">
        <f t="shared" si="74"/>
        <v>0</v>
      </c>
      <c r="BB78">
        <f t="shared" si="75"/>
        <v>0</v>
      </c>
      <c r="BC78">
        <f t="shared" si="76"/>
        <v>100.79500000000002</v>
      </c>
      <c r="BE78">
        <f t="shared" si="77"/>
        <v>0.68022636484687093</v>
      </c>
      <c r="BF78">
        <f t="shared" si="78"/>
        <v>0</v>
      </c>
      <c r="BG78">
        <f t="shared" si="79"/>
        <v>0</v>
      </c>
      <c r="BH78">
        <f t="shared" si="80"/>
        <v>3.9476281334298305E-5</v>
      </c>
      <c r="BI78">
        <f t="shared" si="81"/>
        <v>0.12625967373754246</v>
      </c>
      <c r="BJ78">
        <f t="shared" si="82"/>
        <v>0</v>
      </c>
      <c r="BK78">
        <f t="shared" si="83"/>
        <v>1.2480771330177349</v>
      </c>
      <c r="BL78">
        <f t="shared" si="84"/>
        <v>5.5280736981386442E-4</v>
      </c>
      <c r="BM78">
        <f t="shared" si="85"/>
        <v>1.8185047661741199E-3</v>
      </c>
      <c r="BN78">
        <f t="shared" si="86"/>
        <v>5.2213868003341685E-3</v>
      </c>
      <c r="BO78">
        <f t="shared" si="87"/>
        <v>0</v>
      </c>
      <c r="BP78">
        <f t="shared" si="88"/>
        <v>0</v>
      </c>
      <c r="BQ78">
        <f t="shared" si="89"/>
        <v>2.0621953468198049</v>
      </c>
      <c r="BR78">
        <f t="shared" si="90"/>
        <v>1.4585543841896791</v>
      </c>
    </row>
    <row r="79" spans="1:70">
      <c r="A79" t="s">
        <v>164</v>
      </c>
      <c r="B79">
        <v>630</v>
      </c>
      <c r="C79" s="1">
        <v>40.728000000000002</v>
      </c>
      <c r="D79" s="1">
        <v>0</v>
      </c>
      <c r="E79" s="1">
        <v>0</v>
      </c>
      <c r="F79" s="1">
        <v>3.0000000000000001E-3</v>
      </c>
      <c r="G79" s="1">
        <v>8.5020000000000007</v>
      </c>
      <c r="H79" s="1">
        <v>49.832999999999998</v>
      </c>
      <c r="I79" s="1">
        <v>2.9000000000000001E-2</v>
      </c>
      <c r="J79" s="1">
        <v>0.126</v>
      </c>
      <c r="K79" s="1">
        <v>0.371</v>
      </c>
      <c r="L79" s="1">
        <v>2E-3</v>
      </c>
      <c r="N79">
        <f t="shared" si="48"/>
        <v>99.593999999999994</v>
      </c>
      <c r="P79" s="1">
        <v>49.948</v>
      </c>
      <c r="Q79" s="1">
        <v>36.345999999999997</v>
      </c>
      <c r="R79" s="1">
        <v>10.930999999999999</v>
      </c>
      <c r="S79" s="19">
        <f t="shared" si="91"/>
        <v>2.2360679775041117</v>
      </c>
      <c r="T79" s="19">
        <f>SUM(S$4:S79)</f>
        <v>155.44519328613478</v>
      </c>
      <c r="W79" s="4">
        <v>8</v>
      </c>
      <c r="X79" s="4">
        <v>3</v>
      </c>
      <c r="Y79" s="12">
        <v>0</v>
      </c>
      <c r="AA79" s="11">
        <f t="shared" si="49"/>
        <v>0.99767644641969211</v>
      </c>
      <c r="AB79" s="11">
        <f t="shared" si="50"/>
        <v>0</v>
      </c>
      <c r="AC79" s="11">
        <f t="shared" si="51"/>
        <v>0</v>
      </c>
      <c r="AD79" s="11">
        <f t="shared" si="52"/>
        <v>5.8098215705518624E-5</v>
      </c>
      <c r="AE79" s="11">
        <f t="shared" si="53"/>
        <v>0</v>
      </c>
      <c r="AF79" s="11">
        <f t="shared" si="54"/>
        <v>0.17416350481321863</v>
      </c>
      <c r="AG79" s="11">
        <f t="shared" si="55"/>
        <v>1.8196637016084272</v>
      </c>
      <c r="AH79" s="11">
        <f t="shared" si="56"/>
        <v>7.6109117739461157E-4</v>
      </c>
      <c r="AI79" s="11">
        <f t="shared" si="57"/>
        <v>2.6140978370608075E-3</v>
      </c>
      <c r="AJ79" s="11">
        <f t="shared" si="58"/>
        <v>7.3100732504456896E-3</v>
      </c>
      <c r="AK79" s="11">
        <f t="shared" si="59"/>
        <v>9.4982301020527697E-5</v>
      </c>
      <c r="AL79" s="11">
        <f t="shared" si="60"/>
        <v>0</v>
      </c>
      <c r="AM79" s="11">
        <f t="shared" si="61"/>
        <v>3.0023419956229653</v>
      </c>
      <c r="AN79" s="11">
        <f t="shared" si="62"/>
        <v>0.91264864665690226</v>
      </c>
      <c r="AO79" s="8">
        <f t="shared" si="63"/>
        <v>0</v>
      </c>
      <c r="AQ79">
        <f t="shared" si="64"/>
        <v>40.728000000000002</v>
      </c>
      <c r="AR79">
        <f t="shared" si="65"/>
        <v>0</v>
      </c>
      <c r="AS79">
        <f t="shared" si="66"/>
        <v>0</v>
      </c>
      <c r="AT79">
        <f t="shared" si="67"/>
        <v>3.0000000000000001E-3</v>
      </c>
      <c r="AU79">
        <f t="shared" si="68"/>
        <v>0</v>
      </c>
      <c r="AV79">
        <f t="shared" si="69"/>
        <v>8.5020000000000007</v>
      </c>
      <c r="AW79">
        <f t="shared" si="70"/>
        <v>49.832999999999998</v>
      </c>
      <c r="AX79">
        <f t="shared" si="71"/>
        <v>2.9000000000000001E-2</v>
      </c>
      <c r="AY79">
        <f t="shared" si="72"/>
        <v>0.126</v>
      </c>
      <c r="AZ79">
        <f t="shared" si="73"/>
        <v>0.371</v>
      </c>
      <c r="BA79">
        <f t="shared" si="74"/>
        <v>2E-3</v>
      </c>
      <c r="BB79">
        <f t="shared" si="75"/>
        <v>0</v>
      </c>
      <c r="BC79">
        <f t="shared" si="76"/>
        <v>99.593999999999994</v>
      </c>
      <c r="BE79">
        <f t="shared" si="77"/>
        <v>0.67789613848202401</v>
      </c>
      <c r="BF79">
        <f t="shared" si="78"/>
        <v>0</v>
      </c>
      <c r="BG79">
        <f t="shared" si="79"/>
        <v>0</v>
      </c>
      <c r="BH79">
        <f t="shared" si="80"/>
        <v>3.9476281334298305E-5</v>
      </c>
      <c r="BI79">
        <f t="shared" si="81"/>
        <v>0.11833973609487224</v>
      </c>
      <c r="BJ79">
        <f t="shared" si="82"/>
        <v>0</v>
      </c>
      <c r="BK79">
        <f t="shared" si="83"/>
        <v>1.2364158751898056</v>
      </c>
      <c r="BL79">
        <f t="shared" si="84"/>
        <v>5.1714237821297001E-4</v>
      </c>
      <c r="BM79">
        <f t="shared" si="85"/>
        <v>1.7762139576584426E-3</v>
      </c>
      <c r="BN79">
        <f t="shared" si="86"/>
        <v>4.9670115459589138E-3</v>
      </c>
      <c r="BO79">
        <f t="shared" si="87"/>
        <v>6.453809280255054E-5</v>
      </c>
      <c r="BP79">
        <f t="shared" si="88"/>
        <v>0</v>
      </c>
      <c r="BQ79">
        <f t="shared" si="89"/>
        <v>2.0400161320226688</v>
      </c>
      <c r="BR79">
        <f t="shared" si="90"/>
        <v>1.4717246341802961</v>
      </c>
    </row>
    <row r="80" spans="1:70">
      <c r="A80" t="s">
        <v>165</v>
      </c>
      <c r="B80">
        <v>631</v>
      </c>
      <c r="C80" s="1">
        <v>40.826999999999998</v>
      </c>
      <c r="D80" s="1">
        <v>0</v>
      </c>
      <c r="E80" s="1">
        <v>0</v>
      </c>
      <c r="F80" s="1">
        <v>0</v>
      </c>
      <c r="G80" s="1">
        <v>8.5579999999999998</v>
      </c>
      <c r="H80" s="1">
        <v>50.07</v>
      </c>
      <c r="I80" s="1">
        <v>3.1E-2</v>
      </c>
      <c r="J80" s="1">
        <v>0.123</v>
      </c>
      <c r="K80" s="1">
        <v>0.38200000000000001</v>
      </c>
      <c r="L80" s="1">
        <v>0</v>
      </c>
      <c r="N80">
        <f t="shared" si="48"/>
        <v>99.991000000000014</v>
      </c>
      <c r="P80" s="1">
        <v>49.948999999999998</v>
      </c>
      <c r="Q80" s="1">
        <v>36.344999999999999</v>
      </c>
      <c r="R80" s="1">
        <v>10.930999999999999</v>
      </c>
      <c r="S80" s="19">
        <f t="shared" si="91"/>
        <v>1.4142135623697993</v>
      </c>
      <c r="T80" s="19">
        <f>SUM(S$4:S80)</f>
        <v>156.85940684850459</v>
      </c>
      <c r="W80" s="4">
        <v>8</v>
      </c>
      <c r="X80" s="4">
        <v>3</v>
      </c>
      <c r="Y80" s="12">
        <v>0</v>
      </c>
      <c r="AA80" s="11">
        <f t="shared" si="49"/>
        <v>0.99643372438256494</v>
      </c>
      <c r="AB80" s="11">
        <f t="shared" si="50"/>
        <v>0</v>
      </c>
      <c r="AC80" s="11">
        <f t="shared" si="51"/>
        <v>0</v>
      </c>
      <c r="AD80" s="11">
        <f t="shared" si="52"/>
        <v>0</v>
      </c>
      <c r="AE80" s="11">
        <f t="shared" si="53"/>
        <v>0</v>
      </c>
      <c r="AF80" s="11">
        <f t="shared" si="54"/>
        <v>0.1746677198861416</v>
      </c>
      <c r="AG80" s="11">
        <f t="shared" si="55"/>
        <v>1.8216125266614811</v>
      </c>
      <c r="AH80" s="11">
        <f t="shared" si="56"/>
        <v>8.1059644976841589E-4</v>
      </c>
      <c r="AI80" s="11">
        <f t="shared" si="57"/>
        <v>2.5424985729471127E-3</v>
      </c>
      <c r="AJ80" s="11">
        <f t="shared" si="58"/>
        <v>7.4992096645308485E-3</v>
      </c>
      <c r="AK80" s="11">
        <f t="shared" si="59"/>
        <v>0</v>
      </c>
      <c r="AL80" s="11">
        <f t="shared" si="60"/>
        <v>0</v>
      </c>
      <c r="AM80" s="11">
        <f t="shared" si="61"/>
        <v>3.0035662756174335</v>
      </c>
      <c r="AN80" s="11">
        <f t="shared" si="62"/>
        <v>0.91250340718032308</v>
      </c>
      <c r="AO80" s="8">
        <f t="shared" si="63"/>
        <v>0</v>
      </c>
      <c r="AQ80">
        <f t="shared" si="64"/>
        <v>40.826999999999998</v>
      </c>
      <c r="AR80">
        <f t="shared" si="65"/>
        <v>0</v>
      </c>
      <c r="AS80">
        <f t="shared" si="66"/>
        <v>0</v>
      </c>
      <c r="AT80">
        <f t="shared" si="67"/>
        <v>0</v>
      </c>
      <c r="AU80">
        <f t="shared" si="68"/>
        <v>0</v>
      </c>
      <c r="AV80">
        <f t="shared" si="69"/>
        <v>8.5579999999999998</v>
      </c>
      <c r="AW80">
        <f t="shared" si="70"/>
        <v>50.07</v>
      </c>
      <c r="AX80">
        <f t="shared" si="71"/>
        <v>3.1E-2</v>
      </c>
      <c r="AY80">
        <f t="shared" si="72"/>
        <v>0.123</v>
      </c>
      <c r="AZ80">
        <f t="shared" si="73"/>
        <v>0.38200000000000001</v>
      </c>
      <c r="BA80">
        <f t="shared" si="74"/>
        <v>0</v>
      </c>
      <c r="BB80">
        <f t="shared" si="75"/>
        <v>0</v>
      </c>
      <c r="BC80">
        <f t="shared" si="76"/>
        <v>99.991000000000014</v>
      </c>
      <c r="BE80">
        <f t="shared" si="77"/>
        <v>0.67954394141145136</v>
      </c>
      <c r="BF80">
        <f t="shared" si="78"/>
        <v>0</v>
      </c>
      <c r="BG80">
        <f t="shared" si="79"/>
        <v>0</v>
      </c>
      <c r="BH80">
        <f t="shared" si="80"/>
        <v>0</v>
      </c>
      <c r="BI80">
        <f t="shared" si="81"/>
        <v>0.11911920271699794</v>
      </c>
      <c r="BJ80">
        <f t="shared" si="82"/>
        <v>0</v>
      </c>
      <c r="BK80">
        <f t="shared" si="83"/>
        <v>1.2422961264775061</v>
      </c>
      <c r="BL80">
        <f t="shared" si="84"/>
        <v>5.5280736981386442E-4</v>
      </c>
      <c r="BM80">
        <f t="shared" si="85"/>
        <v>1.7339231491427655E-3</v>
      </c>
      <c r="BN80">
        <f t="shared" si="86"/>
        <v>5.1142814300709034E-3</v>
      </c>
      <c r="BO80">
        <f t="shared" si="87"/>
        <v>0</v>
      </c>
      <c r="BP80">
        <f t="shared" si="88"/>
        <v>0</v>
      </c>
      <c r="BQ80">
        <f t="shared" si="89"/>
        <v>2.0483602825549831</v>
      </c>
      <c r="BR80">
        <f t="shared" si="90"/>
        <v>1.4663271403949472</v>
      </c>
    </row>
    <row r="81" spans="1:70">
      <c r="A81" t="s">
        <v>166</v>
      </c>
      <c r="B81">
        <v>632</v>
      </c>
      <c r="C81" s="1">
        <v>40.831000000000003</v>
      </c>
      <c r="D81" s="1">
        <v>2E-3</v>
      </c>
      <c r="E81" s="1">
        <v>0</v>
      </c>
      <c r="F81" s="1">
        <v>6.0000000000000001E-3</v>
      </c>
      <c r="G81" s="1">
        <v>8.5920000000000005</v>
      </c>
      <c r="H81" s="1">
        <v>50.140999999999998</v>
      </c>
      <c r="I81" s="1">
        <v>3.2000000000000001E-2</v>
      </c>
      <c r="J81" s="1">
        <v>0.13100000000000001</v>
      </c>
      <c r="K81" s="1">
        <v>0.376</v>
      </c>
      <c r="L81" s="1">
        <v>2E-3</v>
      </c>
      <c r="N81">
        <f t="shared" si="48"/>
        <v>100.113</v>
      </c>
      <c r="P81" s="1">
        <v>49.951000000000001</v>
      </c>
      <c r="Q81" s="1">
        <v>36.343000000000004</v>
      </c>
      <c r="R81" s="1">
        <v>10.930999999999999</v>
      </c>
      <c r="S81" s="19">
        <f t="shared" si="91"/>
        <v>2.8284271247446227</v>
      </c>
      <c r="T81" s="19">
        <f>SUM(S$4:S81)</f>
        <v>159.68783397324921</v>
      </c>
      <c r="W81" s="4">
        <v>8</v>
      </c>
      <c r="X81" s="4">
        <v>3</v>
      </c>
      <c r="Y81" s="12">
        <v>0</v>
      </c>
      <c r="AA81" s="11">
        <f t="shared" si="49"/>
        <v>0.99557549821880609</v>
      </c>
      <c r="AB81" s="11">
        <f t="shared" si="50"/>
        <v>3.668446326038098E-5</v>
      </c>
      <c r="AC81" s="11">
        <f t="shared" si="51"/>
        <v>0</v>
      </c>
      <c r="AD81" s="11">
        <f t="shared" si="52"/>
        <v>1.1565924111139892E-4</v>
      </c>
      <c r="AE81" s="11">
        <f t="shared" si="53"/>
        <v>0</v>
      </c>
      <c r="AF81" s="11">
        <f t="shared" si="54"/>
        <v>0.1751934525982603</v>
      </c>
      <c r="AG81" s="11">
        <f t="shared" si="55"/>
        <v>1.822445871505439</v>
      </c>
      <c r="AH81" s="11">
        <f t="shared" si="56"/>
        <v>8.3594213505008093E-4</v>
      </c>
      <c r="AI81" s="11">
        <f t="shared" si="57"/>
        <v>2.70526700936826E-3</v>
      </c>
      <c r="AJ81" s="11">
        <f t="shared" si="58"/>
        <v>7.3743409329637445E-3</v>
      </c>
      <c r="AK81" s="11">
        <f t="shared" si="59"/>
        <v>9.4543186237690152E-5</v>
      </c>
      <c r="AL81" s="11">
        <f t="shared" si="60"/>
        <v>0</v>
      </c>
      <c r="AM81" s="11">
        <f t="shared" si="61"/>
        <v>3.0043772592904965</v>
      </c>
      <c r="AN81" s="11">
        <f t="shared" si="62"/>
        <v>0.91229975777691197</v>
      </c>
      <c r="AO81" s="8">
        <f t="shared" si="63"/>
        <v>0</v>
      </c>
      <c r="AQ81">
        <f t="shared" si="64"/>
        <v>40.831000000000003</v>
      </c>
      <c r="AR81">
        <f t="shared" si="65"/>
        <v>2E-3</v>
      </c>
      <c r="AS81">
        <f t="shared" si="66"/>
        <v>0</v>
      </c>
      <c r="AT81">
        <f t="shared" si="67"/>
        <v>6.0000000000000001E-3</v>
      </c>
      <c r="AU81">
        <f t="shared" si="68"/>
        <v>0</v>
      </c>
      <c r="AV81">
        <f t="shared" si="69"/>
        <v>8.5920000000000005</v>
      </c>
      <c r="AW81">
        <f t="shared" si="70"/>
        <v>50.140999999999998</v>
      </c>
      <c r="AX81">
        <f t="shared" si="71"/>
        <v>3.2000000000000001E-2</v>
      </c>
      <c r="AY81">
        <f t="shared" si="72"/>
        <v>0.13100000000000001</v>
      </c>
      <c r="AZ81">
        <f t="shared" si="73"/>
        <v>0.376</v>
      </c>
      <c r="BA81">
        <f t="shared" si="74"/>
        <v>2E-3</v>
      </c>
      <c r="BB81">
        <f t="shared" si="75"/>
        <v>0</v>
      </c>
      <c r="BC81">
        <f t="shared" si="76"/>
        <v>100.113</v>
      </c>
      <c r="BE81">
        <f t="shared" si="77"/>
        <v>0.67961051930758998</v>
      </c>
      <c r="BF81">
        <f t="shared" si="78"/>
        <v>2.5041945258307666E-5</v>
      </c>
      <c r="BG81">
        <f t="shared" si="79"/>
        <v>0</v>
      </c>
      <c r="BH81">
        <f t="shared" si="80"/>
        <v>7.895256266859661E-5</v>
      </c>
      <c r="BI81">
        <f t="shared" si="81"/>
        <v>0.11959245030900285</v>
      </c>
      <c r="BJ81">
        <f t="shared" si="82"/>
        <v>0</v>
      </c>
      <c r="BK81">
        <f t="shared" si="83"/>
        <v>1.2440577207451295</v>
      </c>
      <c r="BL81">
        <f t="shared" si="84"/>
        <v>5.7063986561431174E-4</v>
      </c>
      <c r="BM81">
        <f t="shared" si="85"/>
        <v>1.8466986385179047E-3</v>
      </c>
      <c r="BN81">
        <f t="shared" si="86"/>
        <v>5.0339524023734544E-3</v>
      </c>
      <c r="BO81">
        <f t="shared" si="87"/>
        <v>6.453809280255054E-5</v>
      </c>
      <c r="BP81">
        <f t="shared" si="88"/>
        <v>0</v>
      </c>
      <c r="BQ81">
        <f t="shared" si="89"/>
        <v>2.0508805138689574</v>
      </c>
      <c r="BR81">
        <f t="shared" si="90"/>
        <v>1.4649206713767937</v>
      </c>
    </row>
    <row r="82" spans="1:70">
      <c r="A82" t="s">
        <v>167</v>
      </c>
      <c r="B82">
        <v>633</v>
      </c>
      <c r="C82" s="1">
        <v>40.756999999999998</v>
      </c>
      <c r="D82" s="1">
        <v>0</v>
      </c>
      <c r="E82" s="1">
        <v>0</v>
      </c>
      <c r="F82" s="1">
        <v>2E-3</v>
      </c>
      <c r="G82" s="1">
        <v>8.6129999999999995</v>
      </c>
      <c r="H82" s="1">
        <v>50.11</v>
      </c>
      <c r="I82" s="1">
        <v>2.9000000000000001E-2</v>
      </c>
      <c r="J82" s="1">
        <v>0.128</v>
      </c>
      <c r="K82" s="1">
        <v>0.374</v>
      </c>
      <c r="L82" s="1">
        <v>0</v>
      </c>
      <c r="N82">
        <f t="shared" si="48"/>
        <v>100.01299999999999</v>
      </c>
      <c r="P82" s="1">
        <v>49.951999999999998</v>
      </c>
      <c r="Q82" s="1">
        <v>36.341999999999999</v>
      </c>
      <c r="R82" s="1">
        <v>10.930999999999999</v>
      </c>
      <c r="S82" s="19">
        <f t="shared" si="91"/>
        <v>1.4142135623748235</v>
      </c>
      <c r="T82" s="19">
        <f>SUM(S$4:S82)</f>
        <v>161.10204753562402</v>
      </c>
      <c r="W82" s="4">
        <v>8</v>
      </c>
      <c r="X82" s="4">
        <v>3</v>
      </c>
      <c r="Y82" s="12">
        <v>0</v>
      </c>
      <c r="AA82" s="11">
        <f t="shared" si="49"/>
        <v>0.99494596323701112</v>
      </c>
      <c r="AB82" s="11">
        <f t="shared" si="50"/>
        <v>0</v>
      </c>
      <c r="AC82" s="11">
        <f t="shared" si="51"/>
        <v>0</v>
      </c>
      <c r="AD82" s="11">
        <f t="shared" si="52"/>
        <v>3.8598656210723616E-5</v>
      </c>
      <c r="AE82" s="11">
        <f t="shared" si="53"/>
        <v>0</v>
      </c>
      <c r="AF82" s="11">
        <f t="shared" si="54"/>
        <v>0.17582926145910197</v>
      </c>
      <c r="AG82" s="11">
        <f t="shared" si="55"/>
        <v>1.8234722198241111</v>
      </c>
      <c r="AH82" s="11">
        <f t="shared" si="56"/>
        <v>7.5846813050608911E-4</v>
      </c>
      <c r="AI82" s="11">
        <f t="shared" si="57"/>
        <v>2.6464391454856292E-3</v>
      </c>
      <c r="AJ82" s="11">
        <f t="shared" si="58"/>
        <v>7.3437869824567702E-3</v>
      </c>
      <c r="AK82" s="11">
        <f t="shared" si="59"/>
        <v>0</v>
      </c>
      <c r="AL82" s="11">
        <f t="shared" si="60"/>
        <v>0</v>
      </c>
      <c r="AM82" s="11">
        <f t="shared" si="61"/>
        <v>3.0050347374348831</v>
      </c>
      <c r="AN82" s="11">
        <f t="shared" si="62"/>
        <v>0.91205465353516901</v>
      </c>
      <c r="AO82" s="8">
        <f t="shared" si="63"/>
        <v>0</v>
      </c>
      <c r="AQ82">
        <f t="shared" si="64"/>
        <v>40.756999999999998</v>
      </c>
      <c r="AR82">
        <f t="shared" si="65"/>
        <v>0</v>
      </c>
      <c r="AS82">
        <f t="shared" si="66"/>
        <v>0</v>
      </c>
      <c r="AT82">
        <f t="shared" si="67"/>
        <v>2E-3</v>
      </c>
      <c r="AU82">
        <f t="shared" si="68"/>
        <v>0</v>
      </c>
      <c r="AV82">
        <f t="shared" si="69"/>
        <v>8.6129999999999995</v>
      </c>
      <c r="AW82">
        <f t="shared" si="70"/>
        <v>50.11</v>
      </c>
      <c r="AX82">
        <f t="shared" si="71"/>
        <v>2.9000000000000001E-2</v>
      </c>
      <c r="AY82">
        <f t="shared" si="72"/>
        <v>0.128</v>
      </c>
      <c r="AZ82">
        <f t="shared" si="73"/>
        <v>0.374</v>
      </c>
      <c r="BA82">
        <f t="shared" si="74"/>
        <v>0</v>
      </c>
      <c r="BB82">
        <f t="shared" si="75"/>
        <v>0</v>
      </c>
      <c r="BC82">
        <f t="shared" si="76"/>
        <v>100.01299999999999</v>
      </c>
      <c r="BE82">
        <f t="shared" si="77"/>
        <v>0.67837882822902795</v>
      </c>
      <c r="BF82">
        <f t="shared" si="78"/>
        <v>0</v>
      </c>
      <c r="BG82">
        <f t="shared" si="79"/>
        <v>0</v>
      </c>
      <c r="BH82">
        <f t="shared" si="80"/>
        <v>2.6317520889532203E-5</v>
      </c>
      <c r="BI82">
        <f t="shared" si="81"/>
        <v>0.11988475029229999</v>
      </c>
      <c r="BJ82">
        <f t="shared" si="82"/>
        <v>0</v>
      </c>
      <c r="BK82">
        <f t="shared" si="83"/>
        <v>1.2432885739522235</v>
      </c>
      <c r="BL82">
        <f t="shared" si="84"/>
        <v>5.1714237821297001E-4</v>
      </c>
      <c r="BM82">
        <f t="shared" si="85"/>
        <v>1.8044078300022274E-3</v>
      </c>
      <c r="BN82">
        <f t="shared" si="86"/>
        <v>5.0071760598076383E-3</v>
      </c>
      <c r="BO82">
        <f t="shared" si="87"/>
        <v>0</v>
      </c>
      <c r="BP82">
        <f t="shared" si="88"/>
        <v>0</v>
      </c>
      <c r="BQ82">
        <f t="shared" si="89"/>
        <v>2.0489071962624639</v>
      </c>
      <c r="BR82">
        <f t="shared" si="90"/>
        <v>1.4666524393669709</v>
      </c>
    </row>
    <row r="83" spans="1:70">
      <c r="A83" t="s">
        <v>168</v>
      </c>
      <c r="B83">
        <v>634</v>
      </c>
      <c r="C83" s="1">
        <v>40.854999999999997</v>
      </c>
      <c r="D83" s="1">
        <v>0</v>
      </c>
      <c r="E83" s="1">
        <v>0</v>
      </c>
      <c r="F83" s="1">
        <v>1E-3</v>
      </c>
      <c r="G83" s="1">
        <v>8.7279999999999998</v>
      </c>
      <c r="H83" s="1">
        <v>50.238</v>
      </c>
      <c r="I83" s="1">
        <v>2.9000000000000001E-2</v>
      </c>
      <c r="J83" s="1">
        <v>0.124</v>
      </c>
      <c r="K83" s="1">
        <v>0.377</v>
      </c>
      <c r="L83" s="1">
        <v>0</v>
      </c>
      <c r="N83">
        <f t="shared" si="48"/>
        <v>100.35199999999999</v>
      </c>
      <c r="P83" s="1">
        <v>49.953000000000003</v>
      </c>
      <c r="Q83" s="1">
        <v>36.340000000000003</v>
      </c>
      <c r="R83" s="1">
        <v>10.930999999999999</v>
      </c>
      <c r="S83" s="19">
        <f t="shared" si="91"/>
        <v>2.2360679774977563</v>
      </c>
      <c r="T83" s="19">
        <f>SUM(S$4:S83)</f>
        <v>163.33811551312178</v>
      </c>
      <c r="W83" s="4">
        <v>8</v>
      </c>
      <c r="X83" s="4">
        <v>3</v>
      </c>
      <c r="Y83" s="12">
        <v>0</v>
      </c>
      <c r="AA83" s="11">
        <f t="shared" si="49"/>
        <v>0.99442031848166634</v>
      </c>
      <c r="AB83" s="11">
        <f t="shared" si="50"/>
        <v>0</v>
      </c>
      <c r="AC83" s="11">
        <f t="shared" si="51"/>
        <v>0</v>
      </c>
      <c r="AD83" s="11">
        <f t="shared" si="52"/>
        <v>1.924286261751757E-5</v>
      </c>
      <c r="AE83" s="11">
        <f t="shared" si="53"/>
        <v>0</v>
      </c>
      <c r="AF83" s="11">
        <f t="shared" si="54"/>
        <v>0.17765561237999092</v>
      </c>
      <c r="AG83" s="11">
        <f t="shared" si="55"/>
        <v>1.822781364588768</v>
      </c>
      <c r="AH83" s="11">
        <f t="shared" si="56"/>
        <v>7.5624902356259736E-4</v>
      </c>
      <c r="AI83" s="11">
        <f t="shared" si="57"/>
        <v>2.5562370023804472E-3</v>
      </c>
      <c r="AJ83" s="11">
        <f t="shared" si="58"/>
        <v>7.381035748038358E-3</v>
      </c>
      <c r="AK83" s="11">
        <f t="shared" si="59"/>
        <v>0</v>
      </c>
      <c r="AL83" s="11">
        <f t="shared" si="60"/>
        <v>0</v>
      </c>
      <c r="AM83" s="11">
        <f t="shared" si="61"/>
        <v>3.0055700600870243</v>
      </c>
      <c r="AN83" s="11">
        <f t="shared" si="62"/>
        <v>0.91119159742328371</v>
      </c>
      <c r="AO83" s="8">
        <f t="shared" si="63"/>
        <v>0</v>
      </c>
      <c r="AQ83">
        <f t="shared" si="64"/>
        <v>40.854999999999997</v>
      </c>
      <c r="AR83">
        <f t="shared" si="65"/>
        <v>0</v>
      </c>
      <c r="AS83">
        <f t="shared" si="66"/>
        <v>0</v>
      </c>
      <c r="AT83">
        <f t="shared" si="67"/>
        <v>1E-3</v>
      </c>
      <c r="AU83">
        <f t="shared" si="68"/>
        <v>0</v>
      </c>
      <c r="AV83">
        <f t="shared" si="69"/>
        <v>8.7279999999999998</v>
      </c>
      <c r="AW83">
        <f t="shared" si="70"/>
        <v>50.238</v>
      </c>
      <c r="AX83">
        <f t="shared" si="71"/>
        <v>2.9000000000000001E-2</v>
      </c>
      <c r="AY83">
        <f t="shared" si="72"/>
        <v>0.124</v>
      </c>
      <c r="AZ83">
        <f t="shared" si="73"/>
        <v>0.377</v>
      </c>
      <c r="BA83">
        <f t="shared" si="74"/>
        <v>0</v>
      </c>
      <c r="BB83">
        <f t="shared" si="75"/>
        <v>0</v>
      </c>
      <c r="BC83">
        <f t="shared" si="76"/>
        <v>100.35199999999999</v>
      </c>
      <c r="BE83">
        <f t="shared" si="77"/>
        <v>0.6800099866844207</v>
      </c>
      <c r="BF83">
        <f t="shared" si="78"/>
        <v>0</v>
      </c>
      <c r="BG83">
        <f t="shared" si="79"/>
        <v>0</v>
      </c>
      <c r="BH83">
        <f t="shared" si="80"/>
        <v>1.3158760444766102E-5</v>
      </c>
      <c r="BI83">
        <f t="shared" si="81"/>
        <v>0.12148544067702244</v>
      </c>
      <c r="BJ83">
        <f t="shared" si="82"/>
        <v>0</v>
      </c>
      <c r="BK83">
        <f t="shared" si="83"/>
        <v>1.2464644058713192</v>
      </c>
      <c r="BL83">
        <f t="shared" si="84"/>
        <v>5.1714237821297001E-4</v>
      </c>
      <c r="BM83">
        <f t="shared" si="85"/>
        <v>1.7480200853146578E-3</v>
      </c>
      <c r="BN83">
        <f t="shared" si="86"/>
        <v>5.0473405736563628E-3</v>
      </c>
      <c r="BO83">
        <f t="shared" si="87"/>
        <v>0</v>
      </c>
      <c r="BP83">
        <f t="shared" si="88"/>
        <v>0</v>
      </c>
      <c r="BQ83">
        <f t="shared" si="89"/>
        <v>2.0552854950303914</v>
      </c>
      <c r="BR83">
        <f t="shared" si="90"/>
        <v>1.462361344618248</v>
      </c>
    </row>
    <row r="84" spans="1:70">
      <c r="A84" t="s">
        <v>169</v>
      </c>
      <c r="B84">
        <v>636</v>
      </c>
      <c r="C84" s="1">
        <v>40.82</v>
      </c>
      <c r="D84" s="1">
        <v>0</v>
      </c>
      <c r="E84" s="1">
        <v>0</v>
      </c>
      <c r="F84" s="1">
        <v>1E-3</v>
      </c>
      <c r="G84" s="1">
        <v>8.7119999999999997</v>
      </c>
      <c r="H84" s="1">
        <v>50.369</v>
      </c>
      <c r="I84" s="1">
        <v>2.9000000000000001E-2</v>
      </c>
      <c r="J84" s="1">
        <v>0.13400000000000001</v>
      </c>
      <c r="K84" s="1">
        <v>0.379</v>
      </c>
      <c r="L84" s="1">
        <v>4.0000000000000001E-3</v>
      </c>
      <c r="N84">
        <f t="shared" si="48"/>
        <v>100.44800000000001</v>
      </c>
      <c r="P84" s="1">
        <v>49.957000000000001</v>
      </c>
      <c r="Q84" s="1">
        <v>36.338000000000001</v>
      </c>
      <c r="R84" s="1">
        <v>10.930999999999999</v>
      </c>
      <c r="S84" s="19">
        <f t="shared" si="91"/>
        <v>4.4721359549986897</v>
      </c>
      <c r="T84" s="19">
        <f>SUM(S$4:S84)</f>
        <v>167.81025146812047</v>
      </c>
      <c r="W84" s="4">
        <v>8</v>
      </c>
      <c r="X84" s="4">
        <v>3</v>
      </c>
      <c r="Y84" s="12">
        <v>0</v>
      </c>
      <c r="AA84" s="11">
        <f t="shared" si="49"/>
        <v>0.99280810435602451</v>
      </c>
      <c r="AB84" s="11">
        <f t="shared" si="50"/>
        <v>0</v>
      </c>
      <c r="AC84" s="11">
        <f t="shared" si="51"/>
        <v>0</v>
      </c>
      <c r="AD84" s="11">
        <f t="shared" si="52"/>
        <v>1.9228137449574322E-5</v>
      </c>
      <c r="AE84" s="11">
        <f t="shared" si="53"/>
        <v>0</v>
      </c>
      <c r="AF84" s="11">
        <f t="shared" si="54"/>
        <v>0.1771942398160633</v>
      </c>
      <c r="AG84" s="11">
        <f t="shared" si="55"/>
        <v>1.826135947557644</v>
      </c>
      <c r="AH84" s="11">
        <f t="shared" si="56"/>
        <v>7.5567032100153759E-4</v>
      </c>
      <c r="AI84" s="11">
        <f t="shared" si="57"/>
        <v>2.7602712946114987E-3</v>
      </c>
      <c r="AJ84" s="11">
        <f t="shared" si="58"/>
        <v>7.4145143009375974E-3</v>
      </c>
      <c r="AK84" s="11">
        <f t="shared" si="59"/>
        <v>1.8861158303621402E-4</v>
      </c>
      <c r="AL84" s="11">
        <f t="shared" si="60"/>
        <v>0</v>
      </c>
      <c r="AM84" s="11">
        <f t="shared" si="61"/>
        <v>3.0072765873667686</v>
      </c>
      <c r="AN84" s="11">
        <f t="shared" si="62"/>
        <v>0.91155015736654055</v>
      </c>
      <c r="AO84" s="8">
        <f t="shared" si="63"/>
        <v>0</v>
      </c>
      <c r="AQ84">
        <f t="shared" si="64"/>
        <v>40.82</v>
      </c>
      <c r="AR84">
        <f t="shared" si="65"/>
        <v>0</v>
      </c>
      <c r="AS84">
        <f t="shared" si="66"/>
        <v>0</v>
      </c>
      <c r="AT84">
        <f t="shared" si="67"/>
        <v>1E-3</v>
      </c>
      <c r="AU84">
        <f t="shared" si="68"/>
        <v>0</v>
      </c>
      <c r="AV84">
        <f t="shared" si="69"/>
        <v>8.7119999999999997</v>
      </c>
      <c r="AW84">
        <f t="shared" si="70"/>
        <v>50.369</v>
      </c>
      <c r="AX84">
        <f t="shared" si="71"/>
        <v>2.9000000000000001E-2</v>
      </c>
      <c r="AY84">
        <f t="shared" si="72"/>
        <v>0.13400000000000001</v>
      </c>
      <c r="AZ84">
        <f t="shared" si="73"/>
        <v>0.379</v>
      </c>
      <c r="BA84">
        <f t="shared" si="74"/>
        <v>4.0000000000000001E-3</v>
      </c>
      <c r="BB84">
        <f t="shared" si="75"/>
        <v>0</v>
      </c>
      <c r="BC84">
        <f t="shared" si="76"/>
        <v>100.44800000000001</v>
      </c>
      <c r="BE84">
        <f t="shared" si="77"/>
        <v>0.67942743009320905</v>
      </c>
      <c r="BF84">
        <f t="shared" si="78"/>
        <v>0</v>
      </c>
      <c r="BG84">
        <f t="shared" si="79"/>
        <v>0</v>
      </c>
      <c r="BH84">
        <f t="shared" si="80"/>
        <v>1.3158760444766102E-5</v>
      </c>
      <c r="BI84">
        <f t="shared" si="81"/>
        <v>0.12126273592784367</v>
      </c>
      <c r="BJ84">
        <f t="shared" si="82"/>
        <v>0</v>
      </c>
      <c r="BK84">
        <f t="shared" si="83"/>
        <v>1.2497146713510188</v>
      </c>
      <c r="BL84">
        <f t="shared" si="84"/>
        <v>5.1714237821297001E-4</v>
      </c>
      <c r="BM84">
        <f t="shared" si="85"/>
        <v>1.888989447033582E-3</v>
      </c>
      <c r="BN84">
        <f t="shared" si="86"/>
        <v>5.0741169162221789E-3</v>
      </c>
      <c r="BO84">
        <f t="shared" si="87"/>
        <v>1.2907618560510108E-4</v>
      </c>
      <c r="BP84">
        <f t="shared" si="88"/>
        <v>0</v>
      </c>
      <c r="BQ84">
        <f t="shared" si="89"/>
        <v>2.0580273210595905</v>
      </c>
      <c r="BR84">
        <f t="shared" si="90"/>
        <v>1.4612423054804007</v>
      </c>
    </row>
    <row r="85" spans="1:70">
      <c r="A85" t="s">
        <v>170</v>
      </c>
      <c r="B85">
        <v>638</v>
      </c>
      <c r="C85" s="1">
        <v>40.853000000000002</v>
      </c>
      <c r="D85" s="1">
        <v>1E-3</v>
      </c>
      <c r="E85" s="1">
        <v>0</v>
      </c>
      <c r="F85" s="1">
        <v>2E-3</v>
      </c>
      <c r="G85" s="1">
        <v>8.6660000000000004</v>
      </c>
      <c r="H85" s="1">
        <v>50.305999999999997</v>
      </c>
      <c r="I85" s="1">
        <v>0.03</v>
      </c>
      <c r="J85" s="1">
        <v>0.122</v>
      </c>
      <c r="K85" s="1">
        <v>0.38100000000000001</v>
      </c>
      <c r="L85" s="1">
        <v>2E-3</v>
      </c>
      <c r="N85">
        <f t="shared" si="48"/>
        <v>100.363</v>
      </c>
      <c r="P85" s="1">
        <v>49.959000000000003</v>
      </c>
      <c r="Q85" s="1">
        <v>36.335000000000001</v>
      </c>
      <c r="R85" s="1">
        <v>10.930999999999999</v>
      </c>
      <c r="S85" s="19">
        <f t="shared" si="91"/>
        <v>3.60555127546544</v>
      </c>
      <c r="T85" s="19">
        <f>SUM(S$4:S85)</f>
        <v>171.41580274358591</v>
      </c>
      <c r="W85" s="4">
        <v>8</v>
      </c>
      <c r="X85" s="4">
        <v>3</v>
      </c>
      <c r="Y85" s="12">
        <v>0</v>
      </c>
      <c r="AA85" s="11">
        <f t="shared" si="49"/>
        <v>0.99405261602942296</v>
      </c>
      <c r="AB85" s="11">
        <f t="shared" si="50"/>
        <v>1.8304311954626823E-5</v>
      </c>
      <c r="AC85" s="11">
        <f t="shared" si="51"/>
        <v>0</v>
      </c>
      <c r="AD85" s="11">
        <f t="shared" si="52"/>
        <v>3.8473377947713025E-5</v>
      </c>
      <c r="AE85" s="11">
        <f t="shared" si="53"/>
        <v>0</v>
      </c>
      <c r="AF85" s="11">
        <f t="shared" si="54"/>
        <v>0.17633703050320479</v>
      </c>
      <c r="AG85" s="11">
        <f t="shared" si="55"/>
        <v>1.8246630128485515</v>
      </c>
      <c r="AH85" s="11">
        <f t="shared" si="56"/>
        <v>7.8207558405073662E-4</v>
      </c>
      <c r="AI85" s="11">
        <f t="shared" si="57"/>
        <v>2.514200489238731E-3</v>
      </c>
      <c r="AJ85" s="11">
        <f t="shared" si="58"/>
        <v>7.4569559587335582E-3</v>
      </c>
      <c r="AK85" s="11">
        <f t="shared" si="59"/>
        <v>9.4347733087758937E-5</v>
      </c>
      <c r="AL85" s="11">
        <f t="shared" si="60"/>
        <v>0</v>
      </c>
      <c r="AM85" s="11">
        <f t="shared" si="61"/>
        <v>3.0059570168361924</v>
      </c>
      <c r="AN85" s="11">
        <f t="shared" si="62"/>
        <v>0.91187554888413036</v>
      </c>
      <c r="AO85" s="8">
        <f t="shared" si="63"/>
        <v>0</v>
      </c>
      <c r="AQ85">
        <f t="shared" si="64"/>
        <v>40.853000000000002</v>
      </c>
      <c r="AR85">
        <f t="shared" si="65"/>
        <v>1E-3</v>
      </c>
      <c r="AS85">
        <f t="shared" si="66"/>
        <v>0</v>
      </c>
      <c r="AT85">
        <f t="shared" si="67"/>
        <v>2E-3</v>
      </c>
      <c r="AU85">
        <f t="shared" si="68"/>
        <v>0</v>
      </c>
      <c r="AV85">
        <f t="shared" si="69"/>
        <v>8.6660000000000004</v>
      </c>
      <c r="AW85">
        <f t="shared" si="70"/>
        <v>50.305999999999997</v>
      </c>
      <c r="AX85">
        <f t="shared" si="71"/>
        <v>0.03</v>
      </c>
      <c r="AY85">
        <f t="shared" si="72"/>
        <v>0.122</v>
      </c>
      <c r="AZ85">
        <f t="shared" si="73"/>
        <v>0.38100000000000001</v>
      </c>
      <c r="BA85">
        <f t="shared" si="74"/>
        <v>2E-3</v>
      </c>
      <c r="BB85">
        <f t="shared" si="75"/>
        <v>0</v>
      </c>
      <c r="BC85">
        <f t="shared" si="76"/>
        <v>100.363</v>
      </c>
      <c r="BE85">
        <f t="shared" si="77"/>
        <v>0.67997669773635161</v>
      </c>
      <c r="BF85">
        <f t="shared" si="78"/>
        <v>1.2520972629153833E-5</v>
      </c>
      <c r="BG85">
        <f t="shared" si="79"/>
        <v>0</v>
      </c>
      <c r="BH85">
        <f t="shared" si="80"/>
        <v>2.6317520889532203E-5</v>
      </c>
      <c r="BI85">
        <f t="shared" si="81"/>
        <v>0.12062245977395469</v>
      </c>
      <c r="BJ85">
        <f t="shared" si="82"/>
        <v>0</v>
      </c>
      <c r="BK85">
        <f t="shared" si="83"/>
        <v>1.2481515665783387</v>
      </c>
      <c r="BL85">
        <f t="shared" si="84"/>
        <v>5.3497487401341721E-4</v>
      </c>
      <c r="BM85">
        <f t="shared" si="85"/>
        <v>1.719826212970873E-3</v>
      </c>
      <c r="BN85">
        <f t="shared" si="86"/>
        <v>5.1008932587879949E-3</v>
      </c>
      <c r="BO85">
        <f t="shared" si="87"/>
        <v>6.453809280255054E-5</v>
      </c>
      <c r="BP85">
        <f t="shared" si="88"/>
        <v>0</v>
      </c>
      <c r="BQ85">
        <f t="shared" si="89"/>
        <v>2.0562097950207385</v>
      </c>
      <c r="BR85">
        <f t="shared" si="90"/>
        <v>1.4618921785682257</v>
      </c>
    </row>
    <row r="86" spans="1:70">
      <c r="A86" t="s">
        <v>171</v>
      </c>
      <c r="B86">
        <v>640</v>
      </c>
      <c r="C86" s="1">
        <v>40.673000000000002</v>
      </c>
      <c r="D86" s="1">
        <v>0</v>
      </c>
      <c r="E86" s="1">
        <v>0</v>
      </c>
      <c r="F86" s="1">
        <v>4.0000000000000001E-3</v>
      </c>
      <c r="G86" s="1">
        <v>8.6850000000000005</v>
      </c>
      <c r="H86" s="1">
        <v>50.104999999999997</v>
      </c>
      <c r="I86" s="1">
        <v>2.9000000000000001E-2</v>
      </c>
      <c r="J86" s="1">
        <v>0.13200000000000001</v>
      </c>
      <c r="K86" s="1">
        <v>0.376</v>
      </c>
      <c r="L86" s="1">
        <v>0</v>
      </c>
      <c r="N86">
        <f t="shared" si="48"/>
        <v>100.004</v>
      </c>
      <c r="P86" s="1">
        <v>49.962000000000003</v>
      </c>
      <c r="Q86" s="1">
        <v>36.332000000000001</v>
      </c>
      <c r="R86" s="1">
        <v>10.930999999999999</v>
      </c>
      <c r="S86" s="19">
        <f t="shared" si="91"/>
        <v>4.2426406871194464</v>
      </c>
      <c r="T86" s="19">
        <f>SUM(S$4:S86)</f>
        <v>175.65844343070535</v>
      </c>
      <c r="W86" s="4">
        <v>8</v>
      </c>
      <c r="X86" s="4">
        <v>3</v>
      </c>
      <c r="Y86" s="12">
        <v>0</v>
      </c>
      <c r="AA86" s="11">
        <f t="shared" si="49"/>
        <v>0.99354948665475906</v>
      </c>
      <c r="AB86" s="11">
        <f t="shared" si="50"/>
        <v>0</v>
      </c>
      <c r="AC86" s="11">
        <f t="shared" si="51"/>
        <v>0</v>
      </c>
      <c r="AD86" s="11">
        <f t="shared" si="52"/>
        <v>7.7248168708421937E-5</v>
      </c>
      <c r="AE86" s="11">
        <f t="shared" si="53"/>
        <v>0</v>
      </c>
      <c r="AF86" s="11">
        <f t="shared" si="54"/>
        <v>0.17741590020027709</v>
      </c>
      <c r="AG86" s="11">
        <f t="shared" si="55"/>
        <v>1.8244914257551961</v>
      </c>
      <c r="AH86" s="11">
        <f t="shared" si="56"/>
        <v>7.589677965138329E-4</v>
      </c>
      <c r="AI86" s="11">
        <f t="shared" si="57"/>
        <v>2.7309382804118188E-3</v>
      </c>
      <c r="AJ86" s="11">
        <f t="shared" si="58"/>
        <v>7.3879224050199394E-3</v>
      </c>
      <c r="AK86" s="11">
        <f t="shared" si="59"/>
        <v>0</v>
      </c>
      <c r="AL86" s="11">
        <f t="shared" si="60"/>
        <v>0</v>
      </c>
      <c r="AM86" s="11">
        <f t="shared" si="61"/>
        <v>3.0064118892608862</v>
      </c>
      <c r="AN86" s="11">
        <f t="shared" si="62"/>
        <v>0.91137656678707646</v>
      </c>
      <c r="AO86" s="8">
        <f t="shared" si="63"/>
        <v>0</v>
      </c>
      <c r="AQ86">
        <f t="shared" si="64"/>
        <v>40.673000000000002</v>
      </c>
      <c r="AR86">
        <f t="shared" si="65"/>
        <v>0</v>
      </c>
      <c r="AS86">
        <f t="shared" si="66"/>
        <v>0</v>
      </c>
      <c r="AT86">
        <f t="shared" si="67"/>
        <v>4.0000000000000001E-3</v>
      </c>
      <c r="AU86">
        <f t="shared" si="68"/>
        <v>0</v>
      </c>
      <c r="AV86">
        <f t="shared" si="69"/>
        <v>8.6850000000000005</v>
      </c>
      <c r="AW86">
        <f t="shared" si="70"/>
        <v>50.104999999999997</v>
      </c>
      <c r="AX86">
        <f t="shared" si="71"/>
        <v>2.9000000000000001E-2</v>
      </c>
      <c r="AY86">
        <f t="shared" si="72"/>
        <v>0.13200000000000001</v>
      </c>
      <c r="AZ86">
        <f t="shared" si="73"/>
        <v>0.376</v>
      </c>
      <c r="BA86">
        <f t="shared" si="74"/>
        <v>0</v>
      </c>
      <c r="BB86">
        <f t="shared" si="75"/>
        <v>0</v>
      </c>
      <c r="BC86">
        <f t="shared" si="76"/>
        <v>100.004</v>
      </c>
      <c r="BE86">
        <f t="shared" si="77"/>
        <v>0.67698069241011993</v>
      </c>
      <c r="BF86">
        <f t="shared" si="78"/>
        <v>0</v>
      </c>
      <c r="BG86">
        <f t="shared" si="79"/>
        <v>0</v>
      </c>
      <c r="BH86">
        <f t="shared" si="80"/>
        <v>5.2635041779064407E-5</v>
      </c>
      <c r="BI86">
        <f t="shared" si="81"/>
        <v>0.1208869216636045</v>
      </c>
      <c r="BJ86">
        <f t="shared" si="82"/>
        <v>0</v>
      </c>
      <c r="BK86">
        <f t="shared" si="83"/>
        <v>1.2431645180178839</v>
      </c>
      <c r="BL86">
        <f t="shared" si="84"/>
        <v>5.1714237821297001E-4</v>
      </c>
      <c r="BM86">
        <f t="shared" si="85"/>
        <v>1.860795574689797E-3</v>
      </c>
      <c r="BN86">
        <f t="shared" si="86"/>
        <v>5.0339524023734544E-3</v>
      </c>
      <c r="BO86">
        <f t="shared" si="87"/>
        <v>0</v>
      </c>
      <c r="BP86">
        <f t="shared" si="88"/>
        <v>0</v>
      </c>
      <c r="BQ86">
        <f t="shared" si="89"/>
        <v>2.0484966574886641</v>
      </c>
      <c r="BR86">
        <f t="shared" si="90"/>
        <v>1.4676186452491313</v>
      </c>
    </row>
    <row r="87" spans="1:70">
      <c r="A87" t="s">
        <v>172</v>
      </c>
      <c r="B87">
        <v>642</v>
      </c>
      <c r="C87" s="1">
        <v>40.820999999999998</v>
      </c>
      <c r="D87" s="1">
        <v>8.0000000000000002E-3</v>
      </c>
      <c r="E87" s="1">
        <v>0</v>
      </c>
      <c r="F87" s="1">
        <v>4.0000000000000001E-3</v>
      </c>
      <c r="G87" s="1">
        <v>8.6880000000000006</v>
      </c>
      <c r="H87" s="1">
        <v>50.113</v>
      </c>
      <c r="I87" s="1">
        <v>3.2000000000000001E-2</v>
      </c>
      <c r="J87" s="1">
        <v>0.126</v>
      </c>
      <c r="K87" s="1">
        <v>0.377</v>
      </c>
      <c r="L87" s="1">
        <v>6.0000000000000001E-3</v>
      </c>
      <c r="N87">
        <f t="shared" si="48"/>
        <v>100.175</v>
      </c>
      <c r="P87" s="1">
        <v>49.965000000000003</v>
      </c>
      <c r="Q87" s="1">
        <v>36.329000000000001</v>
      </c>
      <c r="R87" s="1">
        <v>10.930999999999999</v>
      </c>
      <c r="S87" s="19">
        <f t="shared" si="91"/>
        <v>4.2426406871194464</v>
      </c>
      <c r="T87" s="19">
        <f>SUM(S$4:S87)</f>
        <v>179.90108411782478</v>
      </c>
      <c r="W87" s="4">
        <v>8</v>
      </c>
      <c r="X87" s="4">
        <v>3</v>
      </c>
      <c r="Y87" s="12">
        <v>0</v>
      </c>
      <c r="AA87" s="11">
        <f t="shared" si="49"/>
        <v>0.9951761012688789</v>
      </c>
      <c r="AB87" s="11">
        <f t="shared" si="50"/>
        <v>1.4671491817026599E-4</v>
      </c>
      <c r="AC87" s="11">
        <f t="shared" si="51"/>
        <v>0</v>
      </c>
      <c r="AD87" s="11">
        <f t="shared" si="52"/>
        <v>7.7094109182093966E-5</v>
      </c>
      <c r="AE87" s="11">
        <f t="shared" si="53"/>
        <v>0</v>
      </c>
      <c r="AF87" s="11">
        <f t="shared" si="54"/>
        <v>0.17712323296142893</v>
      </c>
      <c r="AG87" s="11">
        <f t="shared" si="55"/>
        <v>1.8211434856749242</v>
      </c>
      <c r="AH87" s="11">
        <f t="shared" si="56"/>
        <v>8.3581147874804923E-4</v>
      </c>
      <c r="AI87" s="11">
        <f t="shared" si="57"/>
        <v>2.6016058533261271E-3</v>
      </c>
      <c r="AJ87" s="11">
        <f t="shared" si="58"/>
        <v>7.392797879747272E-3</v>
      </c>
      <c r="AK87" s="11">
        <f t="shared" si="59"/>
        <v>2.8358522790626639E-4</v>
      </c>
      <c r="AL87" s="11">
        <f t="shared" si="60"/>
        <v>0</v>
      </c>
      <c r="AM87" s="11">
        <f t="shared" si="61"/>
        <v>3.0047804293723122</v>
      </c>
      <c r="AN87" s="11">
        <f t="shared" si="62"/>
        <v>0.91136156584627481</v>
      </c>
      <c r="AO87" s="8">
        <f t="shared" si="63"/>
        <v>0</v>
      </c>
      <c r="AQ87">
        <f t="shared" si="64"/>
        <v>40.820999999999998</v>
      </c>
      <c r="AR87">
        <f t="shared" si="65"/>
        <v>8.0000000000000002E-3</v>
      </c>
      <c r="AS87">
        <f t="shared" si="66"/>
        <v>0</v>
      </c>
      <c r="AT87">
        <f t="shared" si="67"/>
        <v>4.0000000000000001E-3</v>
      </c>
      <c r="AU87">
        <f t="shared" si="68"/>
        <v>0</v>
      </c>
      <c r="AV87">
        <f t="shared" si="69"/>
        <v>8.6880000000000006</v>
      </c>
      <c r="AW87">
        <f t="shared" si="70"/>
        <v>50.113</v>
      </c>
      <c r="AX87">
        <f t="shared" si="71"/>
        <v>3.2000000000000001E-2</v>
      </c>
      <c r="AY87">
        <f t="shared" si="72"/>
        <v>0.126</v>
      </c>
      <c r="AZ87">
        <f t="shared" si="73"/>
        <v>0.377</v>
      </c>
      <c r="BA87">
        <f t="shared" si="74"/>
        <v>6.0000000000000001E-3</v>
      </c>
      <c r="BB87">
        <f t="shared" si="75"/>
        <v>0</v>
      </c>
      <c r="BC87">
        <f t="shared" si="76"/>
        <v>100.175</v>
      </c>
      <c r="BE87">
        <f t="shared" si="77"/>
        <v>0.67944407456724365</v>
      </c>
      <c r="BF87">
        <f t="shared" si="78"/>
        <v>1.0016778103323066E-4</v>
      </c>
      <c r="BG87">
        <f t="shared" si="79"/>
        <v>0</v>
      </c>
      <c r="BH87">
        <f t="shared" si="80"/>
        <v>5.2635041779064407E-5</v>
      </c>
      <c r="BI87">
        <f t="shared" si="81"/>
        <v>0.12092867880407551</v>
      </c>
      <c r="BJ87">
        <f t="shared" si="82"/>
        <v>0</v>
      </c>
      <c r="BK87">
        <f t="shared" si="83"/>
        <v>1.2433630075128272</v>
      </c>
      <c r="BL87">
        <f t="shared" si="84"/>
        <v>5.7063986561431174E-4</v>
      </c>
      <c r="BM87">
        <f t="shared" si="85"/>
        <v>1.7762139576584426E-3</v>
      </c>
      <c r="BN87">
        <f t="shared" si="86"/>
        <v>5.0473405736563628E-3</v>
      </c>
      <c r="BO87">
        <f t="shared" si="87"/>
        <v>1.9361427840765164E-4</v>
      </c>
      <c r="BP87">
        <f t="shared" si="88"/>
        <v>0</v>
      </c>
      <c r="BQ87">
        <f t="shared" si="89"/>
        <v>2.0514763723822953</v>
      </c>
      <c r="BR87">
        <f t="shared" si="90"/>
        <v>1.4646917068233078</v>
      </c>
    </row>
    <row r="88" spans="1:70">
      <c r="A88" t="s">
        <v>173</v>
      </c>
      <c r="B88">
        <v>644</v>
      </c>
      <c r="C88" s="1">
        <v>40.709000000000003</v>
      </c>
      <c r="D88" s="1">
        <v>1E-3</v>
      </c>
      <c r="E88" s="1">
        <v>0</v>
      </c>
      <c r="F88" s="1">
        <v>0</v>
      </c>
      <c r="G88" s="1">
        <v>8.6839999999999993</v>
      </c>
      <c r="H88" s="1">
        <v>50.122</v>
      </c>
      <c r="I88" s="1">
        <v>2.7E-2</v>
      </c>
      <c r="J88" s="1">
        <v>0.126</v>
      </c>
      <c r="K88" s="1">
        <v>0.376</v>
      </c>
      <c r="L88" s="1">
        <v>0</v>
      </c>
      <c r="N88">
        <f t="shared" si="48"/>
        <v>100.045</v>
      </c>
      <c r="P88" s="1">
        <v>49.966999999999999</v>
      </c>
      <c r="Q88" s="1">
        <v>36.326000000000001</v>
      </c>
      <c r="R88" s="1">
        <v>10.930999999999999</v>
      </c>
      <c r="S88" s="19">
        <f t="shared" si="91"/>
        <v>3.6055512754614987</v>
      </c>
      <c r="T88" s="19">
        <f>SUM(S$4:S88)</f>
        <v>183.50663539328627</v>
      </c>
      <c r="W88" s="4">
        <v>8</v>
      </c>
      <c r="X88" s="4">
        <v>3</v>
      </c>
      <c r="Y88" s="12">
        <v>0</v>
      </c>
      <c r="AA88" s="11">
        <f t="shared" si="49"/>
        <v>0.99390663701968718</v>
      </c>
      <c r="AB88" s="11">
        <f t="shared" si="50"/>
        <v>1.8366362281247749E-5</v>
      </c>
      <c r="AC88" s="11">
        <f t="shared" si="51"/>
        <v>0</v>
      </c>
      <c r="AD88" s="11">
        <f t="shared" si="52"/>
        <v>0</v>
      </c>
      <c r="AE88" s="11">
        <f t="shared" si="53"/>
        <v>0</v>
      </c>
      <c r="AF88" s="11">
        <f t="shared" si="54"/>
        <v>0.1773023088408453</v>
      </c>
      <c r="AG88" s="11">
        <f t="shared" si="55"/>
        <v>1.8241519521511558</v>
      </c>
      <c r="AH88" s="11">
        <f t="shared" si="56"/>
        <v>7.0625408861255319E-4</v>
      </c>
      <c r="AI88" s="11">
        <f t="shared" si="57"/>
        <v>2.605435695898366E-3</v>
      </c>
      <c r="AJ88" s="11">
        <f t="shared" si="58"/>
        <v>7.3840424595510391E-3</v>
      </c>
      <c r="AK88" s="11">
        <f t="shared" si="59"/>
        <v>0</v>
      </c>
      <c r="AL88" s="11">
        <f t="shared" si="60"/>
        <v>0</v>
      </c>
      <c r="AM88" s="11">
        <f t="shared" si="61"/>
        <v>3.0060749966180316</v>
      </c>
      <c r="AN88" s="11">
        <f t="shared" si="62"/>
        <v>0.91141325969999076</v>
      </c>
      <c r="AO88" s="8">
        <f t="shared" si="63"/>
        <v>0</v>
      </c>
      <c r="AQ88">
        <f t="shared" si="64"/>
        <v>40.709000000000003</v>
      </c>
      <c r="AR88">
        <f t="shared" si="65"/>
        <v>1E-3</v>
      </c>
      <c r="AS88">
        <f t="shared" si="66"/>
        <v>0</v>
      </c>
      <c r="AT88">
        <f t="shared" si="67"/>
        <v>0</v>
      </c>
      <c r="AU88">
        <f t="shared" si="68"/>
        <v>0</v>
      </c>
      <c r="AV88">
        <f t="shared" si="69"/>
        <v>8.6839999999999993</v>
      </c>
      <c r="AW88">
        <f t="shared" si="70"/>
        <v>50.122</v>
      </c>
      <c r="AX88">
        <f t="shared" si="71"/>
        <v>2.7E-2</v>
      </c>
      <c r="AY88">
        <f t="shared" si="72"/>
        <v>0.126</v>
      </c>
      <c r="AZ88">
        <f t="shared" si="73"/>
        <v>0.376</v>
      </c>
      <c r="BA88">
        <f t="shared" si="74"/>
        <v>0</v>
      </c>
      <c r="BB88">
        <f t="shared" si="75"/>
        <v>0</v>
      </c>
      <c r="BC88">
        <f t="shared" si="76"/>
        <v>100.045</v>
      </c>
      <c r="BE88">
        <f t="shared" si="77"/>
        <v>0.67757989347536629</v>
      </c>
      <c r="BF88">
        <f t="shared" si="78"/>
        <v>1.2520972629153833E-5</v>
      </c>
      <c r="BG88">
        <f t="shared" si="79"/>
        <v>0</v>
      </c>
      <c r="BH88">
        <f t="shared" si="80"/>
        <v>0</v>
      </c>
      <c r="BI88">
        <f t="shared" si="81"/>
        <v>0.1208730026167808</v>
      </c>
      <c r="BJ88">
        <f t="shared" si="82"/>
        <v>0</v>
      </c>
      <c r="BK88">
        <f t="shared" si="83"/>
        <v>1.2435863081946388</v>
      </c>
      <c r="BL88">
        <f t="shared" si="84"/>
        <v>4.8147738661207548E-4</v>
      </c>
      <c r="BM88">
        <f t="shared" si="85"/>
        <v>1.7762139576584426E-3</v>
      </c>
      <c r="BN88">
        <f t="shared" si="86"/>
        <v>5.0339524023734544E-3</v>
      </c>
      <c r="BO88">
        <f t="shared" si="87"/>
        <v>0</v>
      </c>
      <c r="BP88">
        <f t="shared" si="88"/>
        <v>0</v>
      </c>
      <c r="BQ88">
        <f t="shared" si="89"/>
        <v>2.049343369006059</v>
      </c>
      <c r="BR88">
        <f t="shared" si="90"/>
        <v>1.4668478899541328</v>
      </c>
    </row>
    <row r="89" spans="1:70">
      <c r="A89" t="s">
        <v>174</v>
      </c>
      <c r="B89">
        <v>646</v>
      </c>
      <c r="C89" s="1">
        <v>40.777999999999999</v>
      </c>
      <c r="D89" s="1">
        <v>0</v>
      </c>
      <c r="E89" s="1">
        <v>0</v>
      </c>
      <c r="F89" s="1">
        <v>7.0000000000000001E-3</v>
      </c>
      <c r="G89" s="1">
        <v>8.6829999999999998</v>
      </c>
      <c r="H89" s="1">
        <v>50.244999999999997</v>
      </c>
      <c r="I89" s="1">
        <v>2.9000000000000001E-2</v>
      </c>
      <c r="J89" s="1">
        <v>0.13300000000000001</v>
      </c>
      <c r="K89" s="1">
        <v>0.376</v>
      </c>
      <c r="L89" s="1">
        <v>3.0000000000000001E-3</v>
      </c>
      <c r="N89">
        <f t="shared" si="48"/>
        <v>100.25399999999999</v>
      </c>
      <c r="P89" s="1">
        <v>49.970999999999997</v>
      </c>
      <c r="Q89" s="1">
        <v>36.323999999999998</v>
      </c>
      <c r="R89" s="1">
        <v>10.930999999999999</v>
      </c>
      <c r="S89" s="19">
        <f t="shared" si="91"/>
        <v>4.4721359549986897</v>
      </c>
      <c r="T89" s="19">
        <f>SUM(S$4:S89)</f>
        <v>187.97877134828497</v>
      </c>
      <c r="W89" s="4">
        <v>8</v>
      </c>
      <c r="X89" s="4">
        <v>3</v>
      </c>
      <c r="Y89" s="12">
        <v>0</v>
      </c>
      <c r="AA89" s="11">
        <f t="shared" si="49"/>
        <v>0.99353977238950464</v>
      </c>
      <c r="AB89" s="11">
        <f t="shared" si="50"/>
        <v>0</v>
      </c>
      <c r="AC89" s="11">
        <f t="shared" si="51"/>
        <v>0</v>
      </c>
      <c r="AD89" s="11">
        <f t="shared" si="52"/>
        <v>1.3483488844653573E-4</v>
      </c>
      <c r="AE89" s="11">
        <f t="shared" si="53"/>
        <v>0</v>
      </c>
      <c r="AF89" s="11">
        <f t="shared" si="54"/>
        <v>0.17691658853765424</v>
      </c>
      <c r="AG89" s="11">
        <f t="shared" si="55"/>
        <v>1.8248604116419063</v>
      </c>
      <c r="AH89" s="11">
        <f t="shared" si="56"/>
        <v>7.5700611521458371E-4</v>
      </c>
      <c r="AI89" s="11">
        <f t="shared" si="57"/>
        <v>2.7445151584692307E-3</v>
      </c>
      <c r="AJ89" s="11">
        <f t="shared" si="58"/>
        <v>7.3688270635722496E-3</v>
      </c>
      <c r="AK89" s="11">
        <f t="shared" si="59"/>
        <v>1.4170874300992964E-4</v>
      </c>
      <c r="AL89" s="11">
        <f t="shared" si="60"/>
        <v>0</v>
      </c>
      <c r="AM89" s="11">
        <f t="shared" si="61"/>
        <v>3.0064636645377778</v>
      </c>
      <c r="AN89" s="11">
        <f t="shared" si="62"/>
        <v>0.91162023116371871</v>
      </c>
      <c r="AO89" s="8">
        <f t="shared" si="63"/>
        <v>0</v>
      </c>
      <c r="AQ89">
        <f t="shared" si="64"/>
        <v>40.777999999999999</v>
      </c>
      <c r="AR89">
        <f t="shared" si="65"/>
        <v>0</v>
      </c>
      <c r="AS89">
        <f t="shared" si="66"/>
        <v>0</v>
      </c>
      <c r="AT89">
        <f t="shared" si="67"/>
        <v>7.0000000000000001E-3</v>
      </c>
      <c r="AU89">
        <f t="shared" si="68"/>
        <v>0</v>
      </c>
      <c r="AV89">
        <f t="shared" si="69"/>
        <v>8.6829999999999998</v>
      </c>
      <c r="AW89">
        <f t="shared" si="70"/>
        <v>50.244999999999997</v>
      </c>
      <c r="AX89">
        <f t="shared" si="71"/>
        <v>2.9000000000000001E-2</v>
      </c>
      <c r="AY89">
        <f t="shared" si="72"/>
        <v>0.13300000000000001</v>
      </c>
      <c r="AZ89">
        <f t="shared" si="73"/>
        <v>0.376</v>
      </c>
      <c r="BA89">
        <f t="shared" si="74"/>
        <v>3.0000000000000001E-3</v>
      </c>
      <c r="BB89">
        <f t="shared" si="75"/>
        <v>0</v>
      </c>
      <c r="BC89">
        <f t="shared" si="76"/>
        <v>100.25399999999999</v>
      </c>
      <c r="BE89">
        <f t="shared" si="77"/>
        <v>0.67872836218375499</v>
      </c>
      <c r="BF89">
        <f t="shared" si="78"/>
        <v>0</v>
      </c>
      <c r="BG89">
        <f t="shared" si="79"/>
        <v>0</v>
      </c>
      <c r="BH89">
        <f t="shared" si="80"/>
        <v>9.2111323113362712E-5</v>
      </c>
      <c r="BI89">
        <f t="shared" si="81"/>
        <v>0.12085908356995714</v>
      </c>
      <c r="BJ89">
        <f t="shared" si="82"/>
        <v>0</v>
      </c>
      <c r="BK89">
        <f t="shared" si="83"/>
        <v>1.2466380841793947</v>
      </c>
      <c r="BL89">
        <f t="shared" si="84"/>
        <v>5.1714237821297001E-4</v>
      </c>
      <c r="BM89">
        <f t="shared" si="85"/>
        <v>1.8748925108616895E-3</v>
      </c>
      <c r="BN89">
        <f t="shared" si="86"/>
        <v>5.0339524023734544E-3</v>
      </c>
      <c r="BO89">
        <f t="shared" si="87"/>
        <v>9.6807139203825818E-5</v>
      </c>
      <c r="BP89">
        <f t="shared" si="88"/>
        <v>0</v>
      </c>
      <c r="BQ89">
        <f t="shared" si="89"/>
        <v>2.0538404356868725</v>
      </c>
      <c r="BR89">
        <f t="shared" si="90"/>
        <v>1.4638253353563548</v>
      </c>
    </row>
    <row r="90" spans="1:70">
      <c r="A90" t="s">
        <v>175</v>
      </c>
      <c r="B90">
        <v>648</v>
      </c>
      <c r="C90" s="1">
        <v>40.863999999999997</v>
      </c>
      <c r="D90" s="1">
        <v>0</v>
      </c>
      <c r="E90" s="1">
        <v>0</v>
      </c>
      <c r="F90" s="1">
        <v>0</v>
      </c>
      <c r="G90" s="1">
        <v>8.6150000000000002</v>
      </c>
      <c r="H90" s="1">
        <v>50.274999999999999</v>
      </c>
      <c r="I90" s="1">
        <v>3.2000000000000001E-2</v>
      </c>
      <c r="J90" s="1">
        <v>0.13400000000000001</v>
      </c>
      <c r="K90" s="1">
        <v>0.373</v>
      </c>
      <c r="L90" s="1">
        <v>0</v>
      </c>
      <c r="N90">
        <f t="shared" si="48"/>
        <v>100.29299999999999</v>
      </c>
      <c r="P90" s="1">
        <v>49.972999999999999</v>
      </c>
      <c r="Q90" s="1">
        <v>36.32</v>
      </c>
      <c r="R90" s="1">
        <v>10.930999999999999</v>
      </c>
      <c r="S90" s="19">
        <f t="shared" si="91"/>
        <v>4.4721359549986897</v>
      </c>
      <c r="T90" s="19">
        <f>SUM(S$4:S90)</f>
        <v>192.45090730328366</v>
      </c>
      <c r="W90" s="4">
        <v>8</v>
      </c>
      <c r="X90" s="4">
        <v>3</v>
      </c>
      <c r="Y90" s="12">
        <v>0</v>
      </c>
      <c r="AA90" s="11">
        <f t="shared" si="49"/>
        <v>0.99472449991191492</v>
      </c>
      <c r="AB90" s="11">
        <f t="shared" si="50"/>
        <v>0</v>
      </c>
      <c r="AC90" s="11">
        <f t="shared" si="51"/>
        <v>0</v>
      </c>
      <c r="AD90" s="11">
        <f t="shared" si="52"/>
        <v>0</v>
      </c>
      <c r="AE90" s="11">
        <f t="shared" si="53"/>
        <v>0</v>
      </c>
      <c r="AF90" s="11">
        <f t="shared" si="54"/>
        <v>0.17537054057562929</v>
      </c>
      <c r="AG90" s="11">
        <f t="shared" si="55"/>
        <v>1.8242799376345034</v>
      </c>
      <c r="AH90" s="11">
        <f t="shared" si="56"/>
        <v>8.3455309449824194E-4</v>
      </c>
      <c r="AI90" s="11">
        <f t="shared" si="57"/>
        <v>2.762621547303373E-3</v>
      </c>
      <c r="AJ90" s="11">
        <f t="shared" si="58"/>
        <v>7.3033473242350901E-3</v>
      </c>
      <c r="AK90" s="11">
        <f t="shared" si="59"/>
        <v>0</v>
      </c>
      <c r="AL90" s="11">
        <f t="shared" si="60"/>
        <v>0</v>
      </c>
      <c r="AM90" s="11">
        <f t="shared" si="61"/>
        <v>3.0052755000880849</v>
      </c>
      <c r="AN90" s="11">
        <f t="shared" si="62"/>
        <v>0.91229940307738089</v>
      </c>
      <c r="AO90" s="8">
        <f t="shared" si="63"/>
        <v>0</v>
      </c>
      <c r="AQ90">
        <f t="shared" si="64"/>
        <v>40.863999999999997</v>
      </c>
      <c r="AR90">
        <f t="shared" si="65"/>
        <v>0</v>
      </c>
      <c r="AS90">
        <f t="shared" si="66"/>
        <v>0</v>
      </c>
      <c r="AT90">
        <f t="shared" si="67"/>
        <v>0</v>
      </c>
      <c r="AU90">
        <f t="shared" si="68"/>
        <v>0</v>
      </c>
      <c r="AV90">
        <f t="shared" si="69"/>
        <v>8.6150000000000002</v>
      </c>
      <c r="AW90">
        <f t="shared" si="70"/>
        <v>50.274999999999999</v>
      </c>
      <c r="AX90">
        <f t="shared" si="71"/>
        <v>3.2000000000000001E-2</v>
      </c>
      <c r="AY90">
        <f t="shared" si="72"/>
        <v>0.13400000000000001</v>
      </c>
      <c r="AZ90">
        <f t="shared" si="73"/>
        <v>0.373</v>
      </c>
      <c r="BA90">
        <f t="shared" si="74"/>
        <v>0</v>
      </c>
      <c r="BB90">
        <f t="shared" si="75"/>
        <v>0</v>
      </c>
      <c r="BC90">
        <f t="shared" si="76"/>
        <v>100.29299999999999</v>
      </c>
      <c r="BE90">
        <f t="shared" si="77"/>
        <v>0.68015978695073231</v>
      </c>
      <c r="BF90">
        <f t="shared" si="78"/>
        <v>0</v>
      </c>
      <c r="BG90">
        <f t="shared" si="79"/>
        <v>0</v>
      </c>
      <c r="BH90">
        <f t="shared" si="80"/>
        <v>0</v>
      </c>
      <c r="BI90">
        <f t="shared" si="81"/>
        <v>0.11991258838594734</v>
      </c>
      <c r="BJ90">
        <f t="shared" si="82"/>
        <v>0</v>
      </c>
      <c r="BK90">
        <f t="shared" si="83"/>
        <v>1.2473824197854328</v>
      </c>
      <c r="BL90">
        <f t="shared" si="84"/>
        <v>5.7063986561431174E-4</v>
      </c>
      <c r="BM90">
        <f t="shared" si="85"/>
        <v>1.888989447033582E-3</v>
      </c>
      <c r="BN90">
        <f t="shared" si="86"/>
        <v>4.9937878885247299E-3</v>
      </c>
      <c r="BO90">
        <f t="shared" si="87"/>
        <v>0</v>
      </c>
      <c r="BP90">
        <f t="shared" si="88"/>
        <v>0</v>
      </c>
      <c r="BQ90">
        <f t="shared" si="89"/>
        <v>2.0549082123232854</v>
      </c>
      <c r="BR90">
        <f t="shared" si="90"/>
        <v>1.4624864906692407</v>
      </c>
    </row>
    <row r="91" spans="1:70">
      <c r="A91" t="s">
        <v>176</v>
      </c>
      <c r="B91">
        <v>650</v>
      </c>
      <c r="C91" s="1">
        <v>40.914000000000001</v>
      </c>
      <c r="D91" s="1">
        <v>0</v>
      </c>
      <c r="E91" s="1">
        <v>0</v>
      </c>
      <c r="F91" s="1">
        <v>2E-3</v>
      </c>
      <c r="G91" s="1">
        <v>8.6790000000000003</v>
      </c>
      <c r="H91" s="1">
        <v>50.252000000000002</v>
      </c>
      <c r="I91" s="1">
        <v>0.03</v>
      </c>
      <c r="J91" s="1">
        <v>0.128</v>
      </c>
      <c r="K91" s="1">
        <v>0.376</v>
      </c>
      <c r="L91" s="1">
        <v>0</v>
      </c>
      <c r="N91">
        <f t="shared" si="48"/>
        <v>100.38100000000001</v>
      </c>
      <c r="P91" s="1">
        <v>49.975999999999999</v>
      </c>
      <c r="Q91" s="1">
        <v>36.317999999999998</v>
      </c>
      <c r="R91" s="1">
        <v>10.930999999999999</v>
      </c>
      <c r="S91" s="19">
        <f t="shared" si="91"/>
        <v>3.60555127546544</v>
      </c>
      <c r="T91" s="19">
        <f>SUM(S$4:S91)</f>
        <v>196.0564585787491</v>
      </c>
      <c r="W91" s="4">
        <v>8</v>
      </c>
      <c r="X91" s="4">
        <v>3</v>
      </c>
      <c r="Y91" s="12">
        <v>0</v>
      </c>
      <c r="AA91" s="11">
        <f t="shared" si="49"/>
        <v>0.99523423355808605</v>
      </c>
      <c r="AB91" s="11">
        <f t="shared" si="50"/>
        <v>0</v>
      </c>
      <c r="AC91" s="11">
        <f t="shared" si="51"/>
        <v>0</v>
      </c>
      <c r="AD91" s="11">
        <f t="shared" si="52"/>
        <v>3.846168137354161E-5</v>
      </c>
      <c r="AE91" s="11">
        <f t="shared" si="53"/>
        <v>0</v>
      </c>
      <c r="AF91" s="11">
        <f t="shared" si="54"/>
        <v>0.17654786646101511</v>
      </c>
      <c r="AG91" s="11">
        <f t="shared" si="55"/>
        <v>1.8221502299880694</v>
      </c>
      <c r="AH91" s="11">
        <f t="shared" si="56"/>
        <v>7.8183781950900771E-4</v>
      </c>
      <c r="AI91" s="11">
        <f t="shared" si="57"/>
        <v>2.63704774157027E-3</v>
      </c>
      <c r="AJ91" s="11">
        <f t="shared" si="58"/>
        <v>7.3568583516037877E-3</v>
      </c>
      <c r="AK91" s="11">
        <f t="shared" si="59"/>
        <v>0</v>
      </c>
      <c r="AL91" s="11">
        <f t="shared" si="60"/>
        <v>0</v>
      </c>
      <c r="AM91" s="11">
        <f t="shared" si="61"/>
        <v>3.0047465356012268</v>
      </c>
      <c r="AN91" s="11">
        <f t="shared" si="62"/>
        <v>0.91166856726652579</v>
      </c>
      <c r="AO91" s="8">
        <f t="shared" si="63"/>
        <v>0</v>
      </c>
      <c r="AQ91">
        <f t="shared" si="64"/>
        <v>40.914000000000001</v>
      </c>
      <c r="AR91">
        <f t="shared" si="65"/>
        <v>0</v>
      </c>
      <c r="AS91">
        <f t="shared" si="66"/>
        <v>0</v>
      </c>
      <c r="AT91">
        <f t="shared" si="67"/>
        <v>2E-3</v>
      </c>
      <c r="AU91">
        <f t="shared" si="68"/>
        <v>0</v>
      </c>
      <c r="AV91">
        <f t="shared" si="69"/>
        <v>8.6790000000000003</v>
      </c>
      <c r="AW91">
        <f t="shared" si="70"/>
        <v>50.252000000000002</v>
      </c>
      <c r="AX91">
        <f t="shared" si="71"/>
        <v>0.03</v>
      </c>
      <c r="AY91">
        <f t="shared" si="72"/>
        <v>0.128</v>
      </c>
      <c r="AZ91">
        <f t="shared" si="73"/>
        <v>0.376</v>
      </c>
      <c r="BA91">
        <f t="shared" si="74"/>
        <v>0</v>
      </c>
      <c r="BB91">
        <f t="shared" si="75"/>
        <v>0</v>
      </c>
      <c r="BC91">
        <f t="shared" si="76"/>
        <v>100.38100000000001</v>
      </c>
      <c r="BE91">
        <f t="shared" si="77"/>
        <v>0.6809920106524634</v>
      </c>
      <c r="BF91">
        <f t="shared" si="78"/>
        <v>0</v>
      </c>
      <c r="BG91">
        <f t="shared" si="79"/>
        <v>0</v>
      </c>
      <c r="BH91">
        <f t="shared" si="80"/>
        <v>2.6317520889532203E-5</v>
      </c>
      <c r="BI91">
        <f t="shared" si="81"/>
        <v>0.12080340738266244</v>
      </c>
      <c r="BJ91">
        <f t="shared" si="82"/>
        <v>0</v>
      </c>
      <c r="BK91">
        <f t="shared" si="83"/>
        <v>1.2468117624874704</v>
      </c>
      <c r="BL91">
        <f t="shared" si="84"/>
        <v>5.3497487401341721E-4</v>
      </c>
      <c r="BM91">
        <f t="shared" si="85"/>
        <v>1.8044078300022274E-3</v>
      </c>
      <c r="BN91">
        <f t="shared" si="86"/>
        <v>5.0339524023734544E-3</v>
      </c>
      <c r="BO91">
        <f t="shared" si="87"/>
        <v>0</v>
      </c>
      <c r="BP91">
        <f t="shared" si="88"/>
        <v>0</v>
      </c>
      <c r="BQ91">
        <f t="shared" si="89"/>
        <v>2.0560068331498749</v>
      </c>
      <c r="BR91">
        <f t="shared" si="90"/>
        <v>1.4614477379911475</v>
      </c>
    </row>
    <row r="92" spans="1:70">
      <c r="A92" t="s">
        <v>177</v>
      </c>
      <c r="B92">
        <v>652</v>
      </c>
      <c r="C92" s="1">
        <v>40.866</v>
      </c>
      <c r="D92" s="1">
        <v>7.0000000000000001E-3</v>
      </c>
      <c r="E92" s="1">
        <v>0</v>
      </c>
      <c r="F92" s="1">
        <v>4.0000000000000001E-3</v>
      </c>
      <c r="G92" s="1">
        <v>8.6780000000000008</v>
      </c>
      <c r="H92" s="1">
        <v>50.265999999999998</v>
      </c>
      <c r="I92" s="1">
        <v>2.9000000000000001E-2</v>
      </c>
      <c r="J92" s="1">
        <v>0.13100000000000001</v>
      </c>
      <c r="K92" s="1">
        <v>0.375</v>
      </c>
      <c r="L92" s="1">
        <v>0</v>
      </c>
      <c r="N92">
        <f t="shared" si="48"/>
        <v>100.35599999999999</v>
      </c>
      <c r="P92" s="1">
        <v>49.978999999999999</v>
      </c>
      <c r="Q92" s="1">
        <v>36.314999999999998</v>
      </c>
      <c r="R92" s="1">
        <v>10.930999999999999</v>
      </c>
      <c r="S92" s="19">
        <f t="shared" si="91"/>
        <v>4.2426406871194464</v>
      </c>
      <c r="T92" s="19">
        <f>SUM(S$4:S92)</f>
        <v>200.29909926586853</v>
      </c>
      <c r="W92" s="4">
        <v>8</v>
      </c>
      <c r="X92" s="4">
        <v>3</v>
      </c>
      <c r="Y92" s="12">
        <v>0</v>
      </c>
      <c r="AA92" s="11">
        <f t="shared" si="49"/>
        <v>0.99444398581875693</v>
      </c>
      <c r="AB92" s="11">
        <f t="shared" si="50"/>
        <v>1.281398540825644E-4</v>
      </c>
      <c r="AC92" s="11">
        <f t="shared" si="51"/>
        <v>0</v>
      </c>
      <c r="AD92" s="11">
        <f t="shared" si="52"/>
        <v>7.6952563316444399E-5</v>
      </c>
      <c r="AE92" s="11">
        <f t="shared" si="53"/>
        <v>0</v>
      </c>
      <c r="AF92" s="11">
        <f t="shared" si="54"/>
        <v>0.1765945354074302</v>
      </c>
      <c r="AG92" s="11">
        <f t="shared" si="55"/>
        <v>1.8233497653776984</v>
      </c>
      <c r="AH92" s="11">
        <f t="shared" si="56"/>
        <v>7.560634561684503E-4</v>
      </c>
      <c r="AI92" s="11">
        <f t="shared" si="57"/>
        <v>2.6998780489894906E-3</v>
      </c>
      <c r="AJ92" s="11">
        <f t="shared" si="58"/>
        <v>7.3400775190595588E-3</v>
      </c>
      <c r="AK92" s="11">
        <f t="shared" si="59"/>
        <v>0</v>
      </c>
      <c r="AL92" s="11">
        <f t="shared" si="60"/>
        <v>0</v>
      </c>
      <c r="AM92" s="11">
        <f t="shared" si="61"/>
        <v>3.005389398045502</v>
      </c>
      <c r="AN92" s="11">
        <f t="shared" si="62"/>
        <v>0.9117002731835564</v>
      </c>
      <c r="AO92" s="8">
        <f t="shared" si="63"/>
        <v>0</v>
      </c>
      <c r="AQ92">
        <f t="shared" si="64"/>
        <v>40.866</v>
      </c>
      <c r="AR92">
        <f t="shared" si="65"/>
        <v>7.0000000000000001E-3</v>
      </c>
      <c r="AS92">
        <f t="shared" si="66"/>
        <v>0</v>
      </c>
      <c r="AT92">
        <f t="shared" si="67"/>
        <v>4.0000000000000001E-3</v>
      </c>
      <c r="AU92">
        <f t="shared" si="68"/>
        <v>0</v>
      </c>
      <c r="AV92">
        <f t="shared" si="69"/>
        <v>8.6780000000000008</v>
      </c>
      <c r="AW92">
        <f t="shared" si="70"/>
        <v>50.265999999999998</v>
      </c>
      <c r="AX92">
        <f t="shared" si="71"/>
        <v>2.9000000000000001E-2</v>
      </c>
      <c r="AY92">
        <f t="shared" si="72"/>
        <v>0.13100000000000001</v>
      </c>
      <c r="AZ92">
        <f t="shared" si="73"/>
        <v>0.375</v>
      </c>
      <c r="BA92">
        <f t="shared" si="74"/>
        <v>0</v>
      </c>
      <c r="BB92">
        <f t="shared" si="75"/>
        <v>0</v>
      </c>
      <c r="BC92">
        <f t="shared" si="76"/>
        <v>100.35599999999999</v>
      </c>
      <c r="BE92">
        <f t="shared" si="77"/>
        <v>0.68019307589880162</v>
      </c>
      <c r="BF92">
        <f t="shared" si="78"/>
        <v>8.7646808404076828E-5</v>
      </c>
      <c r="BG92">
        <f t="shared" si="79"/>
        <v>0</v>
      </c>
      <c r="BH92">
        <f t="shared" si="80"/>
        <v>5.2635041779064407E-5</v>
      </c>
      <c r="BI92">
        <f t="shared" si="81"/>
        <v>0.12078948833583879</v>
      </c>
      <c r="BJ92">
        <f t="shared" si="82"/>
        <v>0</v>
      </c>
      <c r="BK92">
        <f t="shared" si="83"/>
        <v>1.2471591191036213</v>
      </c>
      <c r="BL92">
        <f t="shared" si="84"/>
        <v>5.1714237821297001E-4</v>
      </c>
      <c r="BM92">
        <f t="shared" si="85"/>
        <v>1.8466986385179047E-3</v>
      </c>
      <c r="BN92">
        <f t="shared" si="86"/>
        <v>5.0205642310905468E-3</v>
      </c>
      <c r="BO92">
        <f t="shared" si="87"/>
        <v>0</v>
      </c>
      <c r="BP92">
        <f t="shared" si="88"/>
        <v>0</v>
      </c>
      <c r="BQ92">
        <f t="shared" si="89"/>
        <v>2.0556663704362665</v>
      </c>
      <c r="BR92">
        <f t="shared" si="90"/>
        <v>1.4620025123082983</v>
      </c>
    </row>
    <row r="93" spans="1:70">
      <c r="A93" t="s">
        <v>178</v>
      </c>
      <c r="B93">
        <v>654</v>
      </c>
      <c r="C93" s="1">
        <v>40.908000000000001</v>
      </c>
      <c r="D93" s="1">
        <v>0</v>
      </c>
      <c r="E93" s="1">
        <v>0</v>
      </c>
      <c r="F93" s="1">
        <v>3.0000000000000001E-3</v>
      </c>
      <c r="G93" s="1">
        <v>8.6950000000000003</v>
      </c>
      <c r="H93" s="1">
        <v>50.319000000000003</v>
      </c>
      <c r="I93" s="1">
        <v>0.03</v>
      </c>
      <c r="J93" s="1">
        <v>0.127</v>
      </c>
      <c r="K93" s="1">
        <v>0.375</v>
      </c>
      <c r="L93" s="1">
        <v>0</v>
      </c>
      <c r="N93">
        <f t="shared" si="48"/>
        <v>100.45700000000001</v>
      </c>
      <c r="P93" s="1">
        <v>49.981999999999999</v>
      </c>
      <c r="Q93" s="1">
        <v>36.311999999999998</v>
      </c>
      <c r="R93" s="1">
        <v>10.930999999999999</v>
      </c>
      <c r="S93" s="19">
        <f t="shared" si="91"/>
        <v>4.2426406871194464</v>
      </c>
      <c r="T93" s="19">
        <f>SUM(S$4:S93)</f>
        <v>204.54173995298797</v>
      </c>
      <c r="W93" s="4">
        <v>8</v>
      </c>
      <c r="X93" s="4">
        <v>3</v>
      </c>
      <c r="Y93" s="12">
        <v>0</v>
      </c>
      <c r="AA93" s="11">
        <f t="shared" si="49"/>
        <v>0.99447874593914498</v>
      </c>
      <c r="AB93" s="11">
        <f t="shared" si="50"/>
        <v>0</v>
      </c>
      <c r="AC93" s="11">
        <f t="shared" si="51"/>
        <v>0</v>
      </c>
      <c r="AD93" s="11">
        <f t="shared" si="52"/>
        <v>5.7657182731027799E-5</v>
      </c>
      <c r="AE93" s="11">
        <f t="shared" si="53"/>
        <v>0</v>
      </c>
      <c r="AF93" s="11">
        <f t="shared" si="54"/>
        <v>0.17676499473998555</v>
      </c>
      <c r="AG93" s="11">
        <f t="shared" si="55"/>
        <v>1.8234620277781703</v>
      </c>
      <c r="AH93" s="11">
        <f t="shared" si="56"/>
        <v>7.8135890780322529E-4</v>
      </c>
      <c r="AI93" s="11">
        <f t="shared" si="57"/>
        <v>2.6148431124195242E-3</v>
      </c>
      <c r="AJ93" s="11">
        <f t="shared" si="58"/>
        <v>7.3327978092340524E-3</v>
      </c>
      <c r="AK93" s="11">
        <f t="shared" si="59"/>
        <v>0</v>
      </c>
      <c r="AL93" s="11">
        <f t="shared" si="60"/>
        <v>0</v>
      </c>
      <c r="AM93" s="11">
        <f t="shared" si="61"/>
        <v>3.0054924254694888</v>
      </c>
      <c r="AN93" s="11">
        <f t="shared" si="62"/>
        <v>0.91162753389990203</v>
      </c>
      <c r="AO93" s="8">
        <f t="shared" si="63"/>
        <v>0</v>
      </c>
      <c r="AQ93">
        <f t="shared" si="64"/>
        <v>40.908000000000001</v>
      </c>
      <c r="AR93">
        <f t="shared" si="65"/>
        <v>0</v>
      </c>
      <c r="AS93">
        <f t="shared" si="66"/>
        <v>0</v>
      </c>
      <c r="AT93">
        <f t="shared" si="67"/>
        <v>3.0000000000000001E-3</v>
      </c>
      <c r="AU93">
        <f t="shared" si="68"/>
        <v>0</v>
      </c>
      <c r="AV93">
        <f t="shared" si="69"/>
        <v>8.6950000000000003</v>
      </c>
      <c r="AW93">
        <f t="shared" si="70"/>
        <v>50.319000000000003</v>
      </c>
      <c r="AX93">
        <f t="shared" si="71"/>
        <v>0.03</v>
      </c>
      <c r="AY93">
        <f t="shared" si="72"/>
        <v>0.127</v>
      </c>
      <c r="AZ93">
        <f t="shared" si="73"/>
        <v>0.375</v>
      </c>
      <c r="BA93">
        <f t="shared" si="74"/>
        <v>0</v>
      </c>
      <c r="BB93">
        <f t="shared" si="75"/>
        <v>0</v>
      </c>
      <c r="BC93">
        <f t="shared" si="76"/>
        <v>100.45700000000001</v>
      </c>
      <c r="BE93">
        <f t="shared" si="77"/>
        <v>0.68089214380825569</v>
      </c>
      <c r="BF93">
        <f t="shared" si="78"/>
        <v>0</v>
      </c>
      <c r="BG93">
        <f t="shared" si="79"/>
        <v>0</v>
      </c>
      <c r="BH93">
        <f t="shared" si="80"/>
        <v>3.9476281334298305E-5</v>
      </c>
      <c r="BI93">
        <f t="shared" si="81"/>
        <v>0.12102611213184122</v>
      </c>
      <c r="BJ93">
        <f t="shared" si="82"/>
        <v>0</v>
      </c>
      <c r="BK93">
        <f t="shared" si="83"/>
        <v>1.2484741120076219</v>
      </c>
      <c r="BL93">
        <f t="shared" si="84"/>
        <v>5.3497487401341721E-4</v>
      </c>
      <c r="BM93">
        <f t="shared" si="85"/>
        <v>1.7903108938303351E-3</v>
      </c>
      <c r="BN93">
        <f t="shared" si="86"/>
        <v>5.0205642310905468E-3</v>
      </c>
      <c r="BO93">
        <f t="shared" si="87"/>
        <v>0</v>
      </c>
      <c r="BP93">
        <f t="shared" si="88"/>
        <v>0</v>
      </c>
      <c r="BQ93">
        <f t="shared" si="89"/>
        <v>2.0577776942279877</v>
      </c>
      <c r="BR93">
        <f t="shared" si="90"/>
        <v>1.460552533881486</v>
      </c>
    </row>
    <row r="94" spans="1:70">
      <c r="A94" t="s">
        <v>179</v>
      </c>
      <c r="B94">
        <v>657</v>
      </c>
      <c r="C94" s="1">
        <v>40.826000000000001</v>
      </c>
      <c r="D94" s="1">
        <v>0</v>
      </c>
      <c r="E94" s="1">
        <v>0</v>
      </c>
      <c r="F94" s="1">
        <v>4.0000000000000001E-3</v>
      </c>
      <c r="G94" s="1">
        <v>8.6609999999999996</v>
      </c>
      <c r="H94" s="1">
        <v>50.122999999999998</v>
      </c>
      <c r="I94" s="1">
        <v>2.8000000000000001E-2</v>
      </c>
      <c r="J94" s="1">
        <v>0.127</v>
      </c>
      <c r="K94" s="1">
        <v>0.376</v>
      </c>
      <c r="L94" s="1">
        <v>3.0000000000000001E-3</v>
      </c>
      <c r="N94">
        <f t="shared" si="48"/>
        <v>100.14800000000001</v>
      </c>
      <c r="P94" s="1">
        <v>49.985999999999997</v>
      </c>
      <c r="Q94" s="1">
        <v>36.308</v>
      </c>
      <c r="R94" s="1">
        <v>10.930999999999999</v>
      </c>
      <c r="S94" s="19">
        <f t="shared" si="91"/>
        <v>5.6568542494892453</v>
      </c>
      <c r="T94" s="19">
        <f>SUM(S$4:S94)</f>
        <v>210.19859420247721</v>
      </c>
      <c r="W94" s="4">
        <v>8</v>
      </c>
      <c r="X94" s="4">
        <v>3</v>
      </c>
      <c r="Y94" s="12">
        <v>0</v>
      </c>
      <c r="AA94" s="11">
        <f t="shared" si="49"/>
        <v>0.99540027845746026</v>
      </c>
      <c r="AB94" s="11">
        <f t="shared" si="50"/>
        <v>0</v>
      </c>
      <c r="AC94" s="11">
        <f t="shared" si="51"/>
        <v>0</v>
      </c>
      <c r="AD94" s="11">
        <f t="shared" si="52"/>
        <v>7.7102031779491644E-5</v>
      </c>
      <c r="AE94" s="11">
        <f t="shared" si="53"/>
        <v>0</v>
      </c>
      <c r="AF94" s="11">
        <f t="shared" si="54"/>
        <v>0.17659092647583396</v>
      </c>
      <c r="AG94" s="11">
        <f t="shared" si="55"/>
        <v>1.8216940807297004</v>
      </c>
      <c r="AH94" s="11">
        <f t="shared" si="56"/>
        <v>7.3141019975207983E-4</v>
      </c>
      <c r="AI94" s="11">
        <f t="shared" si="57"/>
        <v>2.6225229954349666E-3</v>
      </c>
      <c r="AJ94" s="11">
        <f t="shared" si="58"/>
        <v>7.3739460440330525E-3</v>
      </c>
      <c r="AK94" s="11">
        <f t="shared" si="59"/>
        <v>1.4180718531022174E-4</v>
      </c>
      <c r="AL94" s="11">
        <f t="shared" si="60"/>
        <v>0</v>
      </c>
      <c r="AM94" s="11">
        <f t="shared" si="61"/>
        <v>3.0046320741193049</v>
      </c>
      <c r="AN94" s="11">
        <f t="shared" si="62"/>
        <v>0.9116287587410844</v>
      </c>
      <c r="AO94" s="8">
        <f t="shared" si="63"/>
        <v>0</v>
      </c>
      <c r="AQ94">
        <f t="shared" si="64"/>
        <v>40.826000000000001</v>
      </c>
      <c r="AR94">
        <f t="shared" si="65"/>
        <v>0</v>
      </c>
      <c r="AS94">
        <f t="shared" si="66"/>
        <v>0</v>
      </c>
      <c r="AT94">
        <f t="shared" si="67"/>
        <v>4.0000000000000001E-3</v>
      </c>
      <c r="AU94">
        <f t="shared" si="68"/>
        <v>0</v>
      </c>
      <c r="AV94">
        <f t="shared" si="69"/>
        <v>8.6609999999999996</v>
      </c>
      <c r="AW94">
        <f t="shared" si="70"/>
        <v>50.122999999999998</v>
      </c>
      <c r="AX94">
        <f t="shared" si="71"/>
        <v>2.8000000000000001E-2</v>
      </c>
      <c r="AY94">
        <f t="shared" si="72"/>
        <v>0.127</v>
      </c>
      <c r="AZ94">
        <f t="shared" si="73"/>
        <v>0.376</v>
      </c>
      <c r="BA94">
        <f t="shared" si="74"/>
        <v>3.0000000000000001E-3</v>
      </c>
      <c r="BB94">
        <f t="shared" si="75"/>
        <v>0</v>
      </c>
      <c r="BC94">
        <f t="shared" si="76"/>
        <v>100.14800000000001</v>
      </c>
      <c r="BE94">
        <f t="shared" si="77"/>
        <v>0.67952729693741676</v>
      </c>
      <c r="BF94">
        <f t="shared" si="78"/>
        <v>0</v>
      </c>
      <c r="BG94">
        <f t="shared" si="79"/>
        <v>0</v>
      </c>
      <c r="BH94">
        <f t="shared" si="80"/>
        <v>5.2635041779064407E-5</v>
      </c>
      <c r="BI94">
        <f t="shared" si="81"/>
        <v>0.12055286453983631</v>
      </c>
      <c r="BJ94">
        <f t="shared" si="82"/>
        <v>0</v>
      </c>
      <c r="BK94">
        <f t="shared" si="83"/>
        <v>1.2436111193815067</v>
      </c>
      <c r="BL94">
        <f t="shared" si="84"/>
        <v>4.9930988241252269E-4</v>
      </c>
      <c r="BM94">
        <f t="shared" si="85"/>
        <v>1.7903108938303351E-3</v>
      </c>
      <c r="BN94">
        <f t="shared" si="86"/>
        <v>5.0339524023734544E-3</v>
      </c>
      <c r="BO94">
        <f t="shared" si="87"/>
        <v>9.6807139203825818E-5</v>
      </c>
      <c r="BP94">
        <f t="shared" si="88"/>
        <v>0</v>
      </c>
      <c r="BQ94">
        <f t="shared" si="89"/>
        <v>2.0511642962183592</v>
      </c>
      <c r="BR94">
        <f t="shared" si="90"/>
        <v>1.4648422262706171</v>
      </c>
    </row>
    <row r="95" spans="1:70">
      <c r="A95" t="s">
        <v>180</v>
      </c>
      <c r="B95">
        <v>660</v>
      </c>
      <c r="C95" s="1">
        <v>40.909999999999997</v>
      </c>
      <c r="D95" s="1">
        <v>2E-3</v>
      </c>
      <c r="E95" s="1">
        <v>0</v>
      </c>
      <c r="F95" s="1">
        <v>1E-3</v>
      </c>
      <c r="G95" s="1">
        <v>8.6980000000000004</v>
      </c>
      <c r="H95" s="1">
        <v>50.273000000000003</v>
      </c>
      <c r="I95" s="1">
        <v>0.03</v>
      </c>
      <c r="J95" s="1">
        <v>0.128</v>
      </c>
      <c r="K95" s="1">
        <v>0.377</v>
      </c>
      <c r="L95" s="1">
        <v>3.0000000000000001E-3</v>
      </c>
      <c r="N95">
        <f t="shared" si="48"/>
        <v>100.422</v>
      </c>
      <c r="P95" s="1">
        <v>49.991</v>
      </c>
      <c r="Q95" s="1">
        <v>36.304000000000002</v>
      </c>
      <c r="R95" s="1">
        <v>10.930999999999999</v>
      </c>
      <c r="S95" s="19">
        <f t="shared" si="91"/>
        <v>6.4031242374334605</v>
      </c>
      <c r="T95" s="19">
        <f>SUM(S$4:S95)</f>
        <v>216.60171843991068</v>
      </c>
      <c r="W95" s="4">
        <v>8</v>
      </c>
      <c r="X95" s="4">
        <v>3</v>
      </c>
      <c r="Y95" s="12">
        <v>0</v>
      </c>
      <c r="AA95" s="11">
        <f t="shared" si="49"/>
        <v>0.99486632571341871</v>
      </c>
      <c r="AB95" s="11">
        <f t="shared" si="50"/>
        <v>3.6587542290793814E-5</v>
      </c>
      <c r="AC95" s="11">
        <f t="shared" si="51"/>
        <v>0</v>
      </c>
      <c r="AD95" s="11">
        <f t="shared" si="52"/>
        <v>1.9225611241506272E-5</v>
      </c>
      <c r="AE95" s="11">
        <f t="shared" si="53"/>
        <v>0</v>
      </c>
      <c r="AF95" s="11">
        <f t="shared" si="54"/>
        <v>0.17688624990454802</v>
      </c>
      <c r="AG95" s="11">
        <f t="shared" si="55"/>
        <v>1.822415990660893</v>
      </c>
      <c r="AH95" s="11">
        <f t="shared" si="56"/>
        <v>7.8162521423867876E-4</v>
      </c>
      <c r="AI95" s="11">
        <f t="shared" si="57"/>
        <v>2.6363306487999063E-3</v>
      </c>
      <c r="AJ95" s="11">
        <f t="shared" si="58"/>
        <v>7.3744185920791225E-3</v>
      </c>
      <c r="AK95" s="11">
        <f t="shared" si="59"/>
        <v>1.4144010232175169E-4</v>
      </c>
      <c r="AL95" s="11">
        <f t="shared" si="60"/>
        <v>0</v>
      </c>
      <c r="AM95" s="11">
        <f t="shared" si="61"/>
        <v>3.0051581939898315</v>
      </c>
      <c r="AN95" s="11">
        <f t="shared" si="62"/>
        <v>0.91152600826650343</v>
      </c>
      <c r="AO95" s="8">
        <f t="shared" si="63"/>
        <v>0</v>
      </c>
      <c r="AQ95">
        <f t="shared" si="64"/>
        <v>40.909999999999997</v>
      </c>
      <c r="AR95">
        <f t="shared" si="65"/>
        <v>2E-3</v>
      </c>
      <c r="AS95">
        <f t="shared" si="66"/>
        <v>0</v>
      </c>
      <c r="AT95">
        <f t="shared" si="67"/>
        <v>1E-3</v>
      </c>
      <c r="AU95">
        <f t="shared" si="68"/>
        <v>0</v>
      </c>
      <c r="AV95">
        <f t="shared" si="69"/>
        <v>8.6980000000000004</v>
      </c>
      <c r="AW95">
        <f t="shared" si="70"/>
        <v>50.273000000000003</v>
      </c>
      <c r="AX95">
        <f t="shared" si="71"/>
        <v>0.03</v>
      </c>
      <c r="AY95">
        <f t="shared" si="72"/>
        <v>0.128</v>
      </c>
      <c r="AZ95">
        <f t="shared" si="73"/>
        <v>0.377</v>
      </c>
      <c r="BA95">
        <f t="shared" si="74"/>
        <v>3.0000000000000001E-3</v>
      </c>
      <c r="BB95">
        <f t="shared" si="75"/>
        <v>0</v>
      </c>
      <c r="BC95">
        <f t="shared" si="76"/>
        <v>100.422</v>
      </c>
      <c r="BE95">
        <f t="shared" si="77"/>
        <v>0.68092543275632489</v>
      </c>
      <c r="BF95">
        <f t="shared" si="78"/>
        <v>2.5041945258307666E-5</v>
      </c>
      <c r="BG95">
        <f t="shared" si="79"/>
        <v>0</v>
      </c>
      <c r="BH95">
        <f t="shared" si="80"/>
        <v>1.3158760444766102E-5</v>
      </c>
      <c r="BI95">
        <f t="shared" si="81"/>
        <v>0.12106786927231225</v>
      </c>
      <c r="BJ95">
        <f t="shared" si="82"/>
        <v>0</v>
      </c>
      <c r="BK95">
        <f t="shared" si="83"/>
        <v>1.247332797411697</v>
      </c>
      <c r="BL95">
        <f t="shared" si="84"/>
        <v>5.3497487401341721E-4</v>
      </c>
      <c r="BM95">
        <f t="shared" si="85"/>
        <v>1.8044078300022274E-3</v>
      </c>
      <c r="BN95">
        <f t="shared" si="86"/>
        <v>5.0473405736563628E-3</v>
      </c>
      <c r="BO95">
        <f t="shared" si="87"/>
        <v>9.6807139203825818E-5</v>
      </c>
      <c r="BP95">
        <f t="shared" si="88"/>
        <v>0</v>
      </c>
      <c r="BQ95">
        <f t="shared" si="89"/>
        <v>2.056847830562913</v>
      </c>
      <c r="BR95">
        <f t="shared" si="90"/>
        <v>1.4610503262982693</v>
      </c>
    </row>
    <row r="96" spans="1:70">
      <c r="A96" t="s">
        <v>181</v>
      </c>
      <c r="B96">
        <v>663</v>
      </c>
      <c r="C96" s="1">
        <v>40.973999999999997</v>
      </c>
      <c r="D96" s="1">
        <v>1E-3</v>
      </c>
      <c r="E96" s="1">
        <v>0</v>
      </c>
      <c r="F96" s="1">
        <v>0</v>
      </c>
      <c r="G96" s="1">
        <v>8.7249999999999996</v>
      </c>
      <c r="H96" s="1">
        <v>50.341000000000001</v>
      </c>
      <c r="I96" s="1">
        <v>0.03</v>
      </c>
      <c r="J96" s="1">
        <v>0.126</v>
      </c>
      <c r="K96" s="1">
        <v>0.373</v>
      </c>
      <c r="L96" s="1">
        <v>0</v>
      </c>
      <c r="N96">
        <f t="shared" si="48"/>
        <v>100.57000000000001</v>
      </c>
      <c r="P96" s="1">
        <v>49.994</v>
      </c>
      <c r="Q96" s="1">
        <v>36.298999999999999</v>
      </c>
      <c r="R96" s="1">
        <v>10.930999999999999</v>
      </c>
      <c r="S96" s="19">
        <f t="shared" si="91"/>
        <v>5.8309518948475532</v>
      </c>
      <c r="T96" s="19">
        <f>SUM(S$4:S96)</f>
        <v>222.43267033475823</v>
      </c>
      <c r="W96" s="4">
        <v>8</v>
      </c>
      <c r="X96" s="4">
        <v>3</v>
      </c>
      <c r="Y96" s="12">
        <v>0</v>
      </c>
      <c r="AA96" s="11">
        <f t="shared" si="49"/>
        <v>0.99496227734281828</v>
      </c>
      <c r="AB96" s="11">
        <f t="shared" si="50"/>
        <v>1.8266958513553269E-5</v>
      </c>
      <c r="AC96" s="11">
        <f t="shared" si="51"/>
        <v>0</v>
      </c>
      <c r="AD96" s="11">
        <f t="shared" si="52"/>
        <v>0</v>
      </c>
      <c r="AE96" s="11">
        <f t="shared" si="53"/>
        <v>0</v>
      </c>
      <c r="AF96" s="11">
        <f t="shared" si="54"/>
        <v>0.17717527180995019</v>
      </c>
      <c r="AG96" s="11">
        <f t="shared" si="55"/>
        <v>1.8222063439728584</v>
      </c>
      <c r="AH96" s="11">
        <f t="shared" si="56"/>
        <v>7.8047960959857913E-4</v>
      </c>
      <c r="AI96" s="11">
        <f t="shared" si="57"/>
        <v>2.591334366484733E-3</v>
      </c>
      <c r="AJ96" s="11">
        <f t="shared" si="58"/>
        <v>7.2854816384444682E-3</v>
      </c>
      <c r="AK96" s="11">
        <f t="shared" si="59"/>
        <v>0</v>
      </c>
      <c r="AL96" s="11">
        <f t="shared" si="60"/>
        <v>0</v>
      </c>
      <c r="AM96" s="11">
        <f t="shared" si="61"/>
        <v>3.0050194556986685</v>
      </c>
      <c r="AN96" s="11">
        <f t="shared" si="62"/>
        <v>0.91138496502550781</v>
      </c>
      <c r="AO96" s="8">
        <f t="shared" si="63"/>
        <v>0</v>
      </c>
      <c r="AQ96">
        <f t="shared" si="64"/>
        <v>40.973999999999997</v>
      </c>
      <c r="AR96">
        <f t="shared" si="65"/>
        <v>1E-3</v>
      </c>
      <c r="AS96">
        <f t="shared" si="66"/>
        <v>0</v>
      </c>
      <c r="AT96">
        <f t="shared" si="67"/>
        <v>0</v>
      </c>
      <c r="AU96">
        <f t="shared" si="68"/>
        <v>0</v>
      </c>
      <c r="AV96">
        <f t="shared" si="69"/>
        <v>8.7249999999999996</v>
      </c>
      <c r="AW96">
        <f t="shared" si="70"/>
        <v>50.341000000000001</v>
      </c>
      <c r="AX96">
        <f t="shared" si="71"/>
        <v>0.03</v>
      </c>
      <c r="AY96">
        <f t="shared" si="72"/>
        <v>0.126</v>
      </c>
      <c r="AZ96">
        <f t="shared" si="73"/>
        <v>0.373</v>
      </c>
      <c r="BA96">
        <f t="shared" si="74"/>
        <v>0</v>
      </c>
      <c r="BB96">
        <f t="shared" si="75"/>
        <v>0</v>
      </c>
      <c r="BC96">
        <f t="shared" si="76"/>
        <v>100.57000000000001</v>
      </c>
      <c r="BE96">
        <f t="shared" si="77"/>
        <v>0.68199067909454059</v>
      </c>
      <c r="BF96">
        <f t="shared" si="78"/>
        <v>1.2520972629153833E-5</v>
      </c>
      <c r="BG96">
        <f t="shared" si="79"/>
        <v>0</v>
      </c>
      <c r="BH96">
        <f t="shared" si="80"/>
        <v>0</v>
      </c>
      <c r="BI96">
        <f t="shared" si="81"/>
        <v>0.12144368353655143</v>
      </c>
      <c r="BJ96">
        <f t="shared" si="82"/>
        <v>0</v>
      </c>
      <c r="BK96">
        <f t="shared" si="83"/>
        <v>1.2490199581187165</v>
      </c>
      <c r="BL96">
        <f t="shared" si="84"/>
        <v>5.3497487401341721E-4</v>
      </c>
      <c r="BM96">
        <f t="shared" si="85"/>
        <v>1.7762139576584426E-3</v>
      </c>
      <c r="BN96">
        <f t="shared" si="86"/>
        <v>4.9937878885247299E-3</v>
      </c>
      <c r="BO96">
        <f t="shared" si="87"/>
        <v>0</v>
      </c>
      <c r="BP96">
        <f t="shared" si="88"/>
        <v>0</v>
      </c>
      <c r="BQ96">
        <f t="shared" si="89"/>
        <v>2.0597718184426341</v>
      </c>
      <c r="BR96">
        <f t="shared" si="90"/>
        <v>1.4589089086434452</v>
      </c>
    </row>
    <row r="97" spans="1:70">
      <c r="A97" t="s">
        <v>182</v>
      </c>
      <c r="B97">
        <v>666</v>
      </c>
      <c r="C97" s="1">
        <v>40.912999999999997</v>
      </c>
      <c r="D97" s="1">
        <v>0</v>
      </c>
      <c r="E97" s="1">
        <v>0</v>
      </c>
      <c r="F97" s="1">
        <v>2E-3</v>
      </c>
      <c r="G97" s="1">
        <v>8.6839999999999993</v>
      </c>
      <c r="H97" s="1">
        <v>50.256</v>
      </c>
      <c r="I97" s="1">
        <v>2.9000000000000001E-2</v>
      </c>
      <c r="J97" s="1">
        <v>0.13</v>
      </c>
      <c r="K97" s="1">
        <v>0.373</v>
      </c>
      <c r="L97" s="1">
        <v>0</v>
      </c>
      <c r="N97">
        <f t="shared" si="48"/>
        <v>100.38699999999999</v>
      </c>
      <c r="P97" s="1">
        <v>49.999000000000002</v>
      </c>
      <c r="Q97" s="1">
        <v>36.295000000000002</v>
      </c>
      <c r="R97" s="1">
        <v>10.930999999999999</v>
      </c>
      <c r="S97" s="19">
        <f t="shared" si="91"/>
        <v>6.4031242374334605</v>
      </c>
      <c r="T97" s="19">
        <f>SUM(S$4:S97)</f>
        <v>228.8357945721917</v>
      </c>
      <c r="W97" s="4">
        <v>8</v>
      </c>
      <c r="X97" s="4">
        <v>3</v>
      </c>
      <c r="Y97" s="12">
        <v>0</v>
      </c>
      <c r="AA97" s="11">
        <f t="shared" si="49"/>
        <v>0.99517145882998004</v>
      </c>
      <c r="AB97" s="11">
        <f t="shared" si="50"/>
        <v>0</v>
      </c>
      <c r="AC97" s="11">
        <f t="shared" si="51"/>
        <v>0</v>
      </c>
      <c r="AD97" s="11">
        <f t="shared" si="52"/>
        <v>3.8460195415588402E-5</v>
      </c>
      <c r="AE97" s="11">
        <f t="shared" si="53"/>
        <v>0</v>
      </c>
      <c r="AF97" s="11">
        <f t="shared" si="54"/>
        <v>0.17664275144393932</v>
      </c>
      <c r="AG97" s="11">
        <f t="shared" si="55"/>
        <v>1.8222248670534433</v>
      </c>
      <c r="AH97" s="11">
        <f t="shared" si="56"/>
        <v>7.5574735961030288E-4</v>
      </c>
      <c r="AI97" s="11">
        <f t="shared" si="57"/>
        <v>2.6781481389153913E-3</v>
      </c>
      <c r="AJ97" s="11">
        <f t="shared" si="58"/>
        <v>7.2978780510079277E-3</v>
      </c>
      <c r="AK97" s="11">
        <f t="shared" si="59"/>
        <v>0</v>
      </c>
      <c r="AL97" s="11">
        <f t="shared" si="60"/>
        <v>0</v>
      </c>
      <c r="AM97" s="11">
        <f t="shared" si="61"/>
        <v>3.0048093110723118</v>
      </c>
      <c r="AN97" s="11">
        <f t="shared" si="62"/>
        <v>0.91162858920255674</v>
      </c>
      <c r="AO97" s="8">
        <f t="shared" si="63"/>
        <v>0</v>
      </c>
      <c r="AQ97">
        <f t="shared" si="64"/>
        <v>40.912999999999997</v>
      </c>
      <c r="AR97">
        <f t="shared" si="65"/>
        <v>0</v>
      </c>
      <c r="AS97">
        <f t="shared" si="66"/>
        <v>0</v>
      </c>
      <c r="AT97">
        <f t="shared" si="67"/>
        <v>2E-3</v>
      </c>
      <c r="AU97">
        <f t="shared" si="68"/>
        <v>0</v>
      </c>
      <c r="AV97">
        <f t="shared" si="69"/>
        <v>8.6839999999999993</v>
      </c>
      <c r="AW97">
        <f t="shared" si="70"/>
        <v>50.256</v>
      </c>
      <c r="AX97">
        <f t="shared" si="71"/>
        <v>2.9000000000000001E-2</v>
      </c>
      <c r="AY97">
        <f t="shared" si="72"/>
        <v>0.13</v>
      </c>
      <c r="AZ97">
        <f t="shared" si="73"/>
        <v>0.373</v>
      </c>
      <c r="BA97">
        <f t="shared" si="74"/>
        <v>0</v>
      </c>
      <c r="BB97">
        <f t="shared" si="75"/>
        <v>0</v>
      </c>
      <c r="BC97">
        <f t="shared" si="76"/>
        <v>100.38699999999999</v>
      </c>
      <c r="BE97">
        <f t="shared" si="77"/>
        <v>0.68097536617842869</v>
      </c>
      <c r="BF97">
        <f t="shared" si="78"/>
        <v>0</v>
      </c>
      <c r="BG97">
        <f t="shared" si="79"/>
        <v>0</v>
      </c>
      <c r="BH97">
        <f t="shared" si="80"/>
        <v>2.6317520889532203E-5</v>
      </c>
      <c r="BI97">
        <f t="shared" si="81"/>
        <v>0.1208730026167808</v>
      </c>
      <c r="BJ97">
        <f t="shared" si="82"/>
        <v>0</v>
      </c>
      <c r="BK97">
        <f t="shared" si="83"/>
        <v>1.2469110072349421</v>
      </c>
      <c r="BL97">
        <f t="shared" si="84"/>
        <v>5.1714237821297001E-4</v>
      </c>
      <c r="BM97">
        <f t="shared" si="85"/>
        <v>1.8326017023460122E-3</v>
      </c>
      <c r="BN97">
        <f t="shared" si="86"/>
        <v>4.9937878885247299E-3</v>
      </c>
      <c r="BO97">
        <f t="shared" si="87"/>
        <v>0</v>
      </c>
      <c r="BP97">
        <f t="shared" si="88"/>
        <v>0</v>
      </c>
      <c r="BQ97">
        <f t="shared" si="89"/>
        <v>2.0561292255201251</v>
      </c>
      <c r="BR97">
        <f t="shared" si="90"/>
        <v>1.4613912753038205</v>
      </c>
    </row>
    <row r="98" spans="1:70">
      <c r="A98" t="s">
        <v>183</v>
      </c>
      <c r="B98">
        <v>669</v>
      </c>
      <c r="C98" s="1">
        <v>41.082999999999998</v>
      </c>
      <c r="D98" s="1">
        <v>0</v>
      </c>
      <c r="E98" s="1">
        <v>0</v>
      </c>
      <c r="F98" s="1">
        <v>4.0000000000000001E-3</v>
      </c>
      <c r="G98" s="1">
        <v>8.7469999999999999</v>
      </c>
      <c r="H98" s="1">
        <v>50.405999999999999</v>
      </c>
      <c r="I98" s="1">
        <v>2.8000000000000001E-2</v>
      </c>
      <c r="J98" s="1">
        <v>0.129</v>
      </c>
      <c r="K98" s="1">
        <v>0.374</v>
      </c>
      <c r="L98" s="1">
        <v>6.0000000000000001E-3</v>
      </c>
      <c r="N98">
        <f t="shared" si="48"/>
        <v>100.777</v>
      </c>
      <c r="P98" s="1">
        <v>50.003</v>
      </c>
      <c r="Q98" s="1">
        <v>36.290999999999997</v>
      </c>
      <c r="R98" s="1">
        <v>10.930999999999999</v>
      </c>
      <c r="S98" s="19">
        <f t="shared" si="91"/>
        <v>5.6568542494942697</v>
      </c>
      <c r="T98" s="19">
        <f>SUM(S$4:S98)</f>
        <v>234.49264882168598</v>
      </c>
      <c r="W98" s="4">
        <v>8</v>
      </c>
      <c r="X98" s="4">
        <v>3</v>
      </c>
      <c r="Y98" s="12">
        <v>0</v>
      </c>
      <c r="AA98" s="11">
        <f t="shared" si="49"/>
        <v>0.9955328425379889</v>
      </c>
      <c r="AB98" s="11">
        <f t="shared" si="50"/>
        <v>0</v>
      </c>
      <c r="AC98" s="11">
        <f t="shared" si="51"/>
        <v>0</v>
      </c>
      <c r="AD98" s="11">
        <f t="shared" si="52"/>
        <v>7.6629914041959472E-5</v>
      </c>
      <c r="AE98" s="11">
        <f t="shared" si="53"/>
        <v>0</v>
      </c>
      <c r="AF98" s="11">
        <f t="shared" si="54"/>
        <v>0.17725234469200929</v>
      </c>
      <c r="AG98" s="11">
        <f t="shared" si="55"/>
        <v>1.8207618333847466</v>
      </c>
      <c r="AH98" s="11">
        <f t="shared" si="56"/>
        <v>7.2693156643016568E-4</v>
      </c>
      <c r="AI98" s="11">
        <f t="shared" si="57"/>
        <v>2.647511224589616E-3</v>
      </c>
      <c r="AJ98" s="11">
        <f t="shared" si="58"/>
        <v>7.2898103257254968E-3</v>
      </c>
      <c r="AK98" s="11">
        <f t="shared" si="59"/>
        <v>2.8187771891492318E-4</v>
      </c>
      <c r="AL98" s="11">
        <f t="shared" si="60"/>
        <v>0</v>
      </c>
      <c r="AM98" s="11">
        <f t="shared" si="61"/>
        <v>3.004569781364447</v>
      </c>
      <c r="AN98" s="11">
        <f t="shared" si="62"/>
        <v>0.91128574229506798</v>
      </c>
      <c r="AO98" s="8">
        <f t="shared" si="63"/>
        <v>0</v>
      </c>
      <c r="AQ98">
        <f t="shared" si="64"/>
        <v>41.082999999999998</v>
      </c>
      <c r="AR98">
        <f t="shared" si="65"/>
        <v>0</v>
      </c>
      <c r="AS98">
        <f t="shared" si="66"/>
        <v>0</v>
      </c>
      <c r="AT98">
        <f t="shared" si="67"/>
        <v>4.0000000000000001E-3</v>
      </c>
      <c r="AU98">
        <f t="shared" si="68"/>
        <v>0</v>
      </c>
      <c r="AV98">
        <f t="shared" si="69"/>
        <v>8.7469999999999999</v>
      </c>
      <c r="AW98">
        <f t="shared" si="70"/>
        <v>50.405999999999999</v>
      </c>
      <c r="AX98">
        <f t="shared" si="71"/>
        <v>2.8000000000000001E-2</v>
      </c>
      <c r="AY98">
        <f t="shared" si="72"/>
        <v>0.129</v>
      </c>
      <c r="AZ98">
        <f t="shared" si="73"/>
        <v>0.374</v>
      </c>
      <c r="BA98">
        <f t="shared" si="74"/>
        <v>6.0000000000000001E-3</v>
      </c>
      <c r="BB98">
        <f t="shared" si="75"/>
        <v>0</v>
      </c>
      <c r="BC98">
        <f t="shared" si="76"/>
        <v>100.777</v>
      </c>
      <c r="BE98">
        <f t="shared" si="77"/>
        <v>0.68380492676431426</v>
      </c>
      <c r="BF98">
        <f t="shared" si="78"/>
        <v>0</v>
      </c>
      <c r="BG98">
        <f t="shared" si="79"/>
        <v>0</v>
      </c>
      <c r="BH98">
        <f t="shared" si="80"/>
        <v>5.2635041779064407E-5</v>
      </c>
      <c r="BI98">
        <f t="shared" si="81"/>
        <v>0.12174990256667224</v>
      </c>
      <c r="BJ98">
        <f t="shared" si="82"/>
        <v>0</v>
      </c>
      <c r="BK98">
        <f t="shared" si="83"/>
        <v>1.2506326852651324</v>
      </c>
      <c r="BL98">
        <f t="shared" si="84"/>
        <v>4.9930988241252269E-4</v>
      </c>
      <c r="BM98">
        <f t="shared" si="85"/>
        <v>1.8185047661741199E-3</v>
      </c>
      <c r="BN98">
        <f t="shared" si="86"/>
        <v>5.0071760598076383E-3</v>
      </c>
      <c r="BO98">
        <f t="shared" si="87"/>
        <v>1.9361427840765164E-4</v>
      </c>
      <c r="BP98">
        <f t="shared" si="88"/>
        <v>0</v>
      </c>
      <c r="BQ98">
        <f t="shared" si="89"/>
        <v>2.0637587546247</v>
      </c>
      <c r="BR98">
        <f t="shared" si="90"/>
        <v>1.4558725794046776</v>
      </c>
    </row>
    <row r="99" spans="1:70">
      <c r="A99" t="s">
        <v>184</v>
      </c>
      <c r="B99">
        <v>672</v>
      </c>
      <c r="C99" s="1">
        <v>40.814</v>
      </c>
      <c r="D99" s="1">
        <v>0</v>
      </c>
      <c r="E99" s="1">
        <v>0</v>
      </c>
      <c r="F99" s="1">
        <v>0</v>
      </c>
      <c r="G99" s="1">
        <v>8.7249999999999996</v>
      </c>
      <c r="H99" s="1">
        <v>50.212000000000003</v>
      </c>
      <c r="I99" s="1">
        <v>2.9000000000000001E-2</v>
      </c>
      <c r="J99" s="1">
        <v>0.124</v>
      </c>
      <c r="K99" s="1">
        <v>0.374</v>
      </c>
      <c r="L99" s="1">
        <v>0</v>
      </c>
      <c r="N99">
        <f t="shared" si="48"/>
        <v>100.27799999999999</v>
      </c>
      <c r="P99" s="1">
        <v>50.006999999999998</v>
      </c>
      <c r="Q99" s="1">
        <v>36.286000000000001</v>
      </c>
      <c r="R99" s="1">
        <v>10.930999999999999</v>
      </c>
      <c r="S99" s="19">
        <f t="shared" si="91"/>
        <v>6.4031242374279129</v>
      </c>
      <c r="T99" s="19">
        <f>SUM(S$4:S99)</f>
        <v>240.89577305911388</v>
      </c>
      <c r="W99" s="4">
        <v>8</v>
      </c>
      <c r="X99" s="4">
        <v>3</v>
      </c>
      <c r="Y99" s="12">
        <v>0</v>
      </c>
      <c r="AA99" s="11">
        <f t="shared" si="49"/>
        <v>0.99418986317042435</v>
      </c>
      <c r="AB99" s="11">
        <f t="shared" si="50"/>
        <v>0</v>
      </c>
      <c r="AC99" s="11">
        <f t="shared" si="51"/>
        <v>0</v>
      </c>
      <c r="AD99" s="11">
        <f t="shared" si="52"/>
        <v>0</v>
      </c>
      <c r="AE99" s="11">
        <f t="shared" si="53"/>
        <v>0</v>
      </c>
      <c r="AF99" s="11">
        <f t="shared" si="54"/>
        <v>0.17773175364866056</v>
      </c>
      <c r="AG99" s="11">
        <f t="shared" si="55"/>
        <v>1.823245517087329</v>
      </c>
      <c r="AH99" s="11">
        <f t="shared" si="56"/>
        <v>7.5683328345493319E-4</v>
      </c>
      <c r="AI99" s="11">
        <f t="shared" si="57"/>
        <v>2.5582118898966784E-3</v>
      </c>
      <c r="AJ99" s="11">
        <f t="shared" si="58"/>
        <v>7.3279577498104684E-3</v>
      </c>
      <c r="AK99" s="11">
        <f t="shared" si="59"/>
        <v>0</v>
      </c>
      <c r="AL99" s="11">
        <f t="shared" si="60"/>
        <v>0</v>
      </c>
      <c r="AM99" s="11">
        <f t="shared" si="61"/>
        <v>3.0058101368295764</v>
      </c>
      <c r="AN99" s="11">
        <f t="shared" si="62"/>
        <v>0.91117752497843818</v>
      </c>
      <c r="AO99" s="8">
        <f t="shared" si="63"/>
        <v>0</v>
      </c>
      <c r="AQ99">
        <f t="shared" si="64"/>
        <v>40.814</v>
      </c>
      <c r="AR99">
        <f t="shared" si="65"/>
        <v>0</v>
      </c>
      <c r="AS99">
        <f t="shared" si="66"/>
        <v>0</v>
      </c>
      <c r="AT99">
        <f t="shared" si="67"/>
        <v>0</v>
      </c>
      <c r="AU99">
        <f t="shared" si="68"/>
        <v>0</v>
      </c>
      <c r="AV99">
        <f t="shared" si="69"/>
        <v>8.7249999999999996</v>
      </c>
      <c r="AW99">
        <f t="shared" si="70"/>
        <v>50.212000000000003</v>
      </c>
      <c r="AX99">
        <f t="shared" si="71"/>
        <v>2.9000000000000001E-2</v>
      </c>
      <c r="AY99">
        <f t="shared" si="72"/>
        <v>0.124</v>
      </c>
      <c r="AZ99">
        <f t="shared" si="73"/>
        <v>0.374</v>
      </c>
      <c r="BA99">
        <f t="shared" si="74"/>
        <v>0</v>
      </c>
      <c r="BB99">
        <f t="shared" si="75"/>
        <v>0</v>
      </c>
      <c r="BC99">
        <f t="shared" si="76"/>
        <v>100.27799999999999</v>
      </c>
      <c r="BE99">
        <f t="shared" si="77"/>
        <v>0.67932756324900134</v>
      </c>
      <c r="BF99">
        <f t="shared" si="78"/>
        <v>0</v>
      </c>
      <c r="BG99">
        <f t="shared" si="79"/>
        <v>0</v>
      </c>
      <c r="BH99">
        <f t="shared" si="80"/>
        <v>0</v>
      </c>
      <c r="BI99">
        <f t="shared" si="81"/>
        <v>0.12144368353655143</v>
      </c>
      <c r="BJ99">
        <f t="shared" si="82"/>
        <v>0</v>
      </c>
      <c r="BK99">
        <f t="shared" si="83"/>
        <v>1.245819315012753</v>
      </c>
      <c r="BL99">
        <f t="shared" si="84"/>
        <v>5.1714237821297001E-4</v>
      </c>
      <c r="BM99">
        <f t="shared" si="85"/>
        <v>1.7480200853146578E-3</v>
      </c>
      <c r="BN99">
        <f t="shared" si="86"/>
        <v>5.0071760598076383E-3</v>
      </c>
      <c r="BO99">
        <f t="shared" si="87"/>
        <v>0</v>
      </c>
      <c r="BP99">
        <f t="shared" si="88"/>
        <v>0</v>
      </c>
      <c r="BQ99">
        <f t="shared" si="89"/>
        <v>2.0538629003216413</v>
      </c>
      <c r="BR99">
        <f t="shared" si="90"/>
        <v>1.463491129986747</v>
      </c>
    </row>
    <row r="100" spans="1:70">
      <c r="A100" t="s">
        <v>185</v>
      </c>
      <c r="B100">
        <v>675</v>
      </c>
      <c r="C100" s="1">
        <v>41.506</v>
      </c>
      <c r="D100" s="1">
        <v>0</v>
      </c>
      <c r="E100" s="1">
        <v>0</v>
      </c>
      <c r="F100" s="1">
        <v>0</v>
      </c>
      <c r="G100" s="1">
        <v>8.657</v>
      </c>
      <c r="H100" s="1">
        <v>51.029000000000003</v>
      </c>
      <c r="I100" s="1">
        <v>3.1E-2</v>
      </c>
      <c r="J100" s="1">
        <v>0.125</v>
      </c>
      <c r="K100" s="1">
        <v>0.38100000000000001</v>
      </c>
      <c r="L100" s="1">
        <v>1E-3</v>
      </c>
      <c r="N100">
        <f t="shared" si="48"/>
        <v>101.73000000000002</v>
      </c>
      <c r="P100" s="1">
        <v>50.012</v>
      </c>
      <c r="Q100" s="1">
        <v>36.283000000000001</v>
      </c>
      <c r="R100" s="1">
        <v>10.93</v>
      </c>
      <c r="S100" s="19">
        <f t="shared" si="91"/>
        <v>5.8309518948475532</v>
      </c>
      <c r="T100" s="19">
        <f>SUM(S$4:S100)</f>
        <v>246.72672495396142</v>
      </c>
      <c r="W100" s="4">
        <v>8</v>
      </c>
      <c r="X100" s="4">
        <v>3</v>
      </c>
      <c r="Y100" s="12">
        <v>0</v>
      </c>
      <c r="AA100" s="11">
        <f t="shared" si="49"/>
        <v>0.99555857224572009</v>
      </c>
      <c r="AB100" s="11">
        <f t="shared" si="50"/>
        <v>0</v>
      </c>
      <c r="AC100" s="11">
        <f t="shared" si="51"/>
        <v>0</v>
      </c>
      <c r="AD100" s="11">
        <f t="shared" si="52"/>
        <v>0</v>
      </c>
      <c r="AE100" s="11">
        <f t="shared" si="53"/>
        <v>0</v>
      </c>
      <c r="AF100" s="11">
        <f t="shared" si="54"/>
        <v>0.17364519559717795</v>
      </c>
      <c r="AG100" s="11">
        <f t="shared" si="55"/>
        <v>1.8245276773263615</v>
      </c>
      <c r="AH100" s="11">
        <f t="shared" si="56"/>
        <v>7.9663554952039866E-4</v>
      </c>
      <c r="AI100" s="11">
        <f t="shared" si="57"/>
        <v>2.5393385442814323E-3</v>
      </c>
      <c r="AJ100" s="11">
        <f t="shared" si="58"/>
        <v>7.3507574720425824E-3</v>
      </c>
      <c r="AK100" s="11">
        <f t="shared" si="59"/>
        <v>4.650203835204811E-5</v>
      </c>
      <c r="AL100" s="11">
        <f t="shared" si="60"/>
        <v>0</v>
      </c>
      <c r="AM100" s="11">
        <f t="shared" si="61"/>
        <v>3.0044646787734561</v>
      </c>
      <c r="AN100" s="11">
        <f t="shared" si="62"/>
        <v>0.91309801171351268</v>
      </c>
      <c r="AO100" s="8">
        <f t="shared" si="63"/>
        <v>0</v>
      </c>
      <c r="AQ100">
        <f t="shared" si="64"/>
        <v>41.506</v>
      </c>
      <c r="AR100">
        <f t="shared" si="65"/>
        <v>0</v>
      </c>
      <c r="AS100">
        <f t="shared" si="66"/>
        <v>0</v>
      </c>
      <c r="AT100">
        <f t="shared" si="67"/>
        <v>0</v>
      </c>
      <c r="AU100">
        <f t="shared" si="68"/>
        <v>0</v>
      </c>
      <c r="AV100">
        <f t="shared" si="69"/>
        <v>8.657</v>
      </c>
      <c r="AW100">
        <f t="shared" si="70"/>
        <v>51.029000000000003</v>
      </c>
      <c r="AX100">
        <f t="shared" si="71"/>
        <v>3.1E-2</v>
      </c>
      <c r="AY100">
        <f t="shared" si="72"/>
        <v>0.125</v>
      </c>
      <c r="AZ100">
        <f t="shared" si="73"/>
        <v>0.38100000000000001</v>
      </c>
      <c r="BA100">
        <f t="shared" si="74"/>
        <v>1E-3</v>
      </c>
      <c r="BB100">
        <f t="shared" si="75"/>
        <v>0</v>
      </c>
      <c r="BC100">
        <f t="shared" si="76"/>
        <v>101.73000000000002</v>
      </c>
      <c r="BE100">
        <f t="shared" si="77"/>
        <v>0.69084553928095871</v>
      </c>
      <c r="BF100">
        <f t="shared" si="78"/>
        <v>0</v>
      </c>
      <c r="BG100">
        <f t="shared" si="79"/>
        <v>0</v>
      </c>
      <c r="BH100">
        <f t="shared" si="80"/>
        <v>0</v>
      </c>
      <c r="BI100">
        <f t="shared" si="81"/>
        <v>0.12049718835254163</v>
      </c>
      <c r="BJ100">
        <f t="shared" si="82"/>
        <v>0</v>
      </c>
      <c r="BK100">
        <f t="shared" si="83"/>
        <v>1.2660900546838558</v>
      </c>
      <c r="BL100">
        <f t="shared" si="84"/>
        <v>5.5280736981386442E-4</v>
      </c>
      <c r="BM100">
        <f t="shared" si="85"/>
        <v>1.7621170214865503E-3</v>
      </c>
      <c r="BN100">
        <f t="shared" si="86"/>
        <v>5.1008932587879949E-3</v>
      </c>
      <c r="BO100">
        <f t="shared" si="87"/>
        <v>3.226904640127527E-5</v>
      </c>
      <c r="BP100">
        <f t="shared" si="88"/>
        <v>0</v>
      </c>
      <c r="BQ100">
        <f t="shared" si="89"/>
        <v>2.0848808690138458</v>
      </c>
      <c r="BR100">
        <f t="shared" si="90"/>
        <v>1.4410725924088774</v>
      </c>
    </row>
    <row r="101" spans="1:70">
      <c r="A101" t="s">
        <v>186</v>
      </c>
      <c r="B101">
        <v>678</v>
      </c>
      <c r="C101" s="1">
        <v>40.418999999999997</v>
      </c>
      <c r="D101" s="1">
        <v>0</v>
      </c>
      <c r="E101" s="1">
        <v>3.0000000000000001E-3</v>
      </c>
      <c r="F101" s="1">
        <v>4.0000000000000001E-3</v>
      </c>
      <c r="G101" s="1">
        <v>8.7149999999999999</v>
      </c>
      <c r="H101" s="1">
        <v>49.576000000000001</v>
      </c>
      <c r="I101" s="1">
        <v>4.3999999999999997E-2</v>
      </c>
      <c r="J101" s="1">
        <v>0.125</v>
      </c>
      <c r="K101" s="1">
        <v>0.376</v>
      </c>
      <c r="L101" s="1">
        <v>7.0000000000000001E-3</v>
      </c>
      <c r="N101">
        <f t="shared" si="48"/>
        <v>99.268999999999991</v>
      </c>
      <c r="P101" s="1">
        <v>50.015999999999998</v>
      </c>
      <c r="Q101" s="1">
        <v>36.277999999999999</v>
      </c>
      <c r="R101" s="1">
        <v>10.93</v>
      </c>
      <c r="S101" s="19">
        <f t="shared" si="91"/>
        <v>6.4031242374334605</v>
      </c>
      <c r="T101" s="19">
        <f>SUM(S$4:S101)</f>
        <v>253.1298491913949</v>
      </c>
      <c r="W101" s="4">
        <v>8</v>
      </c>
      <c r="X101" s="4">
        <v>3</v>
      </c>
      <c r="Y101" s="12">
        <v>0</v>
      </c>
      <c r="AA101" s="11">
        <f t="shared" si="49"/>
        <v>0.99493522011426494</v>
      </c>
      <c r="AB101" s="11">
        <f t="shared" si="50"/>
        <v>0</v>
      </c>
      <c r="AC101" s="11">
        <f t="shared" si="51"/>
        <v>8.7028317600961976E-5</v>
      </c>
      <c r="AD101" s="11">
        <f t="shared" si="52"/>
        <v>7.7842026998215517E-5</v>
      </c>
      <c r="AE101" s="11">
        <f t="shared" si="53"/>
        <v>0</v>
      </c>
      <c r="AF101" s="11">
        <f t="shared" si="54"/>
        <v>0.17939736162961284</v>
      </c>
      <c r="AG101" s="11">
        <f t="shared" si="55"/>
        <v>1.8191067577831215</v>
      </c>
      <c r="AH101" s="11">
        <f t="shared" si="56"/>
        <v>1.1603899834696915E-3</v>
      </c>
      <c r="AI101" s="11">
        <f t="shared" si="57"/>
        <v>2.6059969959999012E-3</v>
      </c>
      <c r="AJ101" s="11">
        <f t="shared" si="58"/>
        <v>7.4447183011289234E-3</v>
      </c>
      <c r="AK101" s="11">
        <f t="shared" si="59"/>
        <v>3.3405912247640499E-4</v>
      </c>
      <c r="AL101" s="11">
        <f t="shared" si="60"/>
        <v>0</v>
      </c>
      <c r="AM101" s="11">
        <f t="shared" si="61"/>
        <v>3.0051493742746733</v>
      </c>
      <c r="AN101" s="11">
        <f t="shared" si="62"/>
        <v>0.91023417971120857</v>
      </c>
      <c r="AO101" s="8">
        <f t="shared" si="63"/>
        <v>0</v>
      </c>
      <c r="AQ101">
        <f t="shared" si="64"/>
        <v>40.418999999999997</v>
      </c>
      <c r="AR101">
        <f t="shared" si="65"/>
        <v>0</v>
      </c>
      <c r="AS101">
        <f t="shared" si="66"/>
        <v>3.0000000000000001E-3</v>
      </c>
      <c r="AT101">
        <f t="shared" si="67"/>
        <v>4.0000000000000001E-3</v>
      </c>
      <c r="AU101">
        <f t="shared" si="68"/>
        <v>0</v>
      </c>
      <c r="AV101">
        <f t="shared" si="69"/>
        <v>8.7149999999999999</v>
      </c>
      <c r="AW101">
        <f t="shared" si="70"/>
        <v>49.576000000000001</v>
      </c>
      <c r="AX101">
        <f t="shared" si="71"/>
        <v>4.3999999999999997E-2</v>
      </c>
      <c r="AY101">
        <f t="shared" si="72"/>
        <v>0.125</v>
      </c>
      <c r="AZ101">
        <f t="shared" si="73"/>
        <v>0.376</v>
      </c>
      <c r="BA101">
        <f t="shared" si="74"/>
        <v>7.0000000000000001E-3</v>
      </c>
      <c r="BB101">
        <f t="shared" si="75"/>
        <v>0</v>
      </c>
      <c r="BC101">
        <f t="shared" si="76"/>
        <v>99.268999999999991</v>
      </c>
      <c r="BE101">
        <f t="shared" si="77"/>
        <v>0.67275299600532623</v>
      </c>
      <c r="BF101">
        <f t="shared" si="78"/>
        <v>0</v>
      </c>
      <c r="BG101">
        <f t="shared" si="79"/>
        <v>5.8846606512357792E-5</v>
      </c>
      <c r="BH101">
        <f t="shared" si="80"/>
        <v>5.2635041779064407E-5</v>
      </c>
      <c r="BI101">
        <f t="shared" si="81"/>
        <v>0.12130449306831469</v>
      </c>
      <c r="BJ101">
        <f t="shared" si="82"/>
        <v>0</v>
      </c>
      <c r="BK101">
        <f t="shared" si="83"/>
        <v>1.2300394001647463</v>
      </c>
      <c r="BL101">
        <f t="shared" si="84"/>
        <v>7.8462981521967856E-4</v>
      </c>
      <c r="BM101">
        <f t="shared" si="85"/>
        <v>1.7621170214865503E-3</v>
      </c>
      <c r="BN101">
        <f t="shared" si="86"/>
        <v>5.0339524023734544E-3</v>
      </c>
      <c r="BO101">
        <f t="shared" si="87"/>
        <v>2.258833248089269E-4</v>
      </c>
      <c r="BP101">
        <f t="shared" si="88"/>
        <v>0</v>
      </c>
      <c r="BQ101">
        <f t="shared" si="89"/>
        <v>2.0320149534505672</v>
      </c>
      <c r="BR101">
        <f t="shared" si="90"/>
        <v>1.4789012104323471</v>
      </c>
    </row>
    <row r="102" spans="1:70">
      <c r="A102" t="s">
        <v>187</v>
      </c>
      <c r="B102">
        <v>681</v>
      </c>
      <c r="C102" s="1">
        <v>40.817999999999998</v>
      </c>
      <c r="D102" s="1">
        <v>1E-3</v>
      </c>
      <c r="E102" s="1">
        <v>0</v>
      </c>
      <c r="F102" s="1">
        <v>0</v>
      </c>
      <c r="G102" s="1">
        <v>8.6829999999999998</v>
      </c>
      <c r="H102" s="1">
        <v>50.084000000000003</v>
      </c>
      <c r="I102" s="1">
        <v>2.7E-2</v>
      </c>
      <c r="J102" s="1">
        <v>0.129</v>
      </c>
      <c r="K102" s="1">
        <v>0.378</v>
      </c>
      <c r="L102" s="1">
        <v>2E-3</v>
      </c>
      <c r="N102">
        <f t="shared" si="48"/>
        <v>100.122</v>
      </c>
      <c r="P102" s="1">
        <v>50.02</v>
      </c>
      <c r="Q102" s="1">
        <v>36.274000000000001</v>
      </c>
      <c r="R102" s="1">
        <v>10.93</v>
      </c>
      <c r="S102" s="19">
        <f t="shared" si="91"/>
        <v>5.6568542494942697</v>
      </c>
      <c r="T102" s="19">
        <f>SUM(S$4:S102)</f>
        <v>258.78670344088914</v>
      </c>
      <c r="W102" s="4">
        <v>8</v>
      </c>
      <c r="X102" s="4">
        <v>3</v>
      </c>
      <c r="Y102" s="12">
        <v>0</v>
      </c>
      <c r="AA102" s="11">
        <f t="shared" si="49"/>
        <v>0.9955554578027318</v>
      </c>
      <c r="AB102" s="11">
        <f t="shared" si="50"/>
        <v>1.8347704054294658E-5</v>
      </c>
      <c r="AC102" s="11">
        <f t="shared" si="51"/>
        <v>0</v>
      </c>
      <c r="AD102" s="11">
        <f t="shared" si="52"/>
        <v>0</v>
      </c>
      <c r="AE102" s="11">
        <f t="shared" si="53"/>
        <v>0</v>
      </c>
      <c r="AF102" s="11">
        <f t="shared" si="54"/>
        <v>0.17710179259170677</v>
      </c>
      <c r="AG102" s="11">
        <f t="shared" si="55"/>
        <v>1.820917236071071</v>
      </c>
      <c r="AH102" s="11">
        <f t="shared" si="56"/>
        <v>7.0553661125530114E-4</v>
      </c>
      <c r="AI102" s="11">
        <f t="shared" si="57"/>
        <v>2.6647600197926388E-3</v>
      </c>
      <c r="AJ102" s="11">
        <f t="shared" si="58"/>
        <v>7.4157779959529201E-3</v>
      </c>
      <c r="AK102" s="11">
        <f t="shared" si="59"/>
        <v>9.4571393296770151E-5</v>
      </c>
      <c r="AL102" s="11">
        <f t="shared" si="60"/>
        <v>0</v>
      </c>
      <c r="AM102" s="11">
        <f t="shared" si="61"/>
        <v>3.004473480189862</v>
      </c>
      <c r="AN102" s="11">
        <f t="shared" si="62"/>
        <v>0.91136130835038331</v>
      </c>
      <c r="AO102" s="8">
        <f t="shared" si="63"/>
        <v>0</v>
      </c>
      <c r="AQ102">
        <f t="shared" si="64"/>
        <v>40.817999999999998</v>
      </c>
      <c r="AR102">
        <f t="shared" si="65"/>
        <v>1E-3</v>
      </c>
      <c r="AS102">
        <f t="shared" si="66"/>
        <v>0</v>
      </c>
      <c r="AT102">
        <f t="shared" si="67"/>
        <v>0</v>
      </c>
      <c r="AU102">
        <f t="shared" si="68"/>
        <v>0</v>
      </c>
      <c r="AV102">
        <f t="shared" si="69"/>
        <v>8.6829999999999998</v>
      </c>
      <c r="AW102">
        <f t="shared" si="70"/>
        <v>50.084000000000003</v>
      </c>
      <c r="AX102">
        <f t="shared" si="71"/>
        <v>2.7E-2</v>
      </c>
      <c r="AY102">
        <f t="shared" si="72"/>
        <v>0.129</v>
      </c>
      <c r="AZ102">
        <f t="shared" si="73"/>
        <v>0.378</v>
      </c>
      <c r="BA102">
        <f t="shared" si="74"/>
        <v>2E-3</v>
      </c>
      <c r="BB102">
        <f t="shared" si="75"/>
        <v>0</v>
      </c>
      <c r="BC102">
        <f t="shared" si="76"/>
        <v>100.122</v>
      </c>
      <c r="BE102">
        <f t="shared" si="77"/>
        <v>0.67939414114513985</v>
      </c>
      <c r="BF102">
        <f t="shared" si="78"/>
        <v>1.2520972629153833E-5</v>
      </c>
      <c r="BG102">
        <f t="shared" si="79"/>
        <v>0</v>
      </c>
      <c r="BH102">
        <f t="shared" si="80"/>
        <v>0</v>
      </c>
      <c r="BI102">
        <f t="shared" si="81"/>
        <v>0.12085908356995714</v>
      </c>
      <c r="BJ102">
        <f t="shared" si="82"/>
        <v>0</v>
      </c>
      <c r="BK102">
        <f t="shared" si="83"/>
        <v>1.2426434830936572</v>
      </c>
      <c r="BL102">
        <f t="shared" si="84"/>
        <v>4.8147738661207548E-4</v>
      </c>
      <c r="BM102">
        <f t="shared" si="85"/>
        <v>1.8185047661741199E-3</v>
      </c>
      <c r="BN102">
        <f t="shared" si="86"/>
        <v>5.0607287449392713E-3</v>
      </c>
      <c r="BO102">
        <f t="shared" si="87"/>
        <v>6.453809280255054E-5</v>
      </c>
      <c r="BP102">
        <f t="shared" si="88"/>
        <v>0</v>
      </c>
      <c r="BQ102">
        <f t="shared" si="89"/>
        <v>2.0503344777719117</v>
      </c>
      <c r="BR102">
        <f t="shared" si="90"/>
        <v>1.4653577320002971</v>
      </c>
    </row>
    <row r="103" spans="1:70">
      <c r="A103" t="s">
        <v>188</v>
      </c>
      <c r="B103">
        <v>684</v>
      </c>
      <c r="C103" s="1">
        <v>40.951000000000001</v>
      </c>
      <c r="D103" s="1">
        <v>0</v>
      </c>
      <c r="E103" s="1">
        <v>0</v>
      </c>
      <c r="F103" s="1">
        <v>4.0000000000000001E-3</v>
      </c>
      <c r="G103" s="1">
        <v>8.7119999999999997</v>
      </c>
      <c r="H103" s="1">
        <v>50.222999999999999</v>
      </c>
      <c r="I103" s="1">
        <v>2.8000000000000001E-2</v>
      </c>
      <c r="J103" s="1">
        <v>0.122</v>
      </c>
      <c r="K103" s="1">
        <v>0.373</v>
      </c>
      <c r="L103" s="1">
        <v>0</v>
      </c>
      <c r="N103">
        <f t="shared" si="48"/>
        <v>100.41300000000001</v>
      </c>
      <c r="P103" s="1">
        <v>50.024999999999999</v>
      </c>
      <c r="Q103" s="1">
        <v>36.270000000000003</v>
      </c>
      <c r="R103" s="1">
        <v>10.93</v>
      </c>
      <c r="S103" s="19">
        <f t="shared" si="91"/>
        <v>6.4031242374279129</v>
      </c>
      <c r="T103" s="19">
        <f>SUM(S$4:S103)</f>
        <v>265.18982767831704</v>
      </c>
      <c r="W103" s="4">
        <v>8</v>
      </c>
      <c r="X103" s="4">
        <v>3</v>
      </c>
      <c r="Y103" s="12">
        <v>0</v>
      </c>
      <c r="AA103" s="11">
        <f t="shared" si="49"/>
        <v>0.99582479474535246</v>
      </c>
      <c r="AB103" s="11">
        <f t="shared" si="50"/>
        <v>0</v>
      </c>
      <c r="AC103" s="11">
        <f t="shared" si="51"/>
        <v>0</v>
      </c>
      <c r="AD103" s="11">
        <f t="shared" si="52"/>
        <v>7.6899465286246377E-5</v>
      </c>
      <c r="AE103" s="11">
        <f t="shared" si="53"/>
        <v>0</v>
      </c>
      <c r="AF103" s="11">
        <f t="shared" si="54"/>
        <v>0.17716409518853107</v>
      </c>
      <c r="AG103" s="11">
        <f t="shared" si="55"/>
        <v>1.8205329295075861</v>
      </c>
      <c r="AH103" s="11">
        <f t="shared" si="56"/>
        <v>7.2948860059485752E-4</v>
      </c>
      <c r="AI103" s="11">
        <f t="shared" si="57"/>
        <v>2.5126552899466712E-3</v>
      </c>
      <c r="AJ103" s="11">
        <f t="shared" si="58"/>
        <v>7.2958927247062421E-3</v>
      </c>
      <c r="AK103" s="11">
        <f t="shared" si="59"/>
        <v>0</v>
      </c>
      <c r="AL103" s="11">
        <f t="shared" si="60"/>
        <v>0</v>
      </c>
      <c r="AM103" s="11">
        <f t="shared" si="61"/>
        <v>3.0041367555220035</v>
      </c>
      <c r="AN103" s="11">
        <f t="shared" si="62"/>
        <v>0.91131583368329805</v>
      </c>
      <c r="AO103" s="8">
        <f t="shared" si="63"/>
        <v>0</v>
      </c>
      <c r="AQ103">
        <f t="shared" si="64"/>
        <v>40.951000000000001</v>
      </c>
      <c r="AR103">
        <f t="shared" si="65"/>
        <v>0</v>
      </c>
      <c r="AS103">
        <f t="shared" si="66"/>
        <v>0</v>
      </c>
      <c r="AT103">
        <f t="shared" si="67"/>
        <v>4.0000000000000001E-3</v>
      </c>
      <c r="AU103">
        <f t="shared" si="68"/>
        <v>0</v>
      </c>
      <c r="AV103">
        <f t="shared" si="69"/>
        <v>8.7119999999999997</v>
      </c>
      <c r="AW103">
        <f t="shared" si="70"/>
        <v>50.222999999999999</v>
      </c>
      <c r="AX103">
        <f t="shared" si="71"/>
        <v>2.8000000000000001E-2</v>
      </c>
      <c r="AY103">
        <f t="shared" si="72"/>
        <v>0.122</v>
      </c>
      <c r="AZ103">
        <f t="shared" si="73"/>
        <v>0.373</v>
      </c>
      <c r="BA103">
        <f t="shared" si="74"/>
        <v>0</v>
      </c>
      <c r="BB103">
        <f t="shared" si="75"/>
        <v>0</v>
      </c>
      <c r="BC103">
        <f t="shared" si="76"/>
        <v>100.41300000000001</v>
      </c>
      <c r="BE103">
        <f t="shared" si="77"/>
        <v>0.68160785619174435</v>
      </c>
      <c r="BF103">
        <f t="shared" si="78"/>
        <v>0</v>
      </c>
      <c r="BG103">
        <f t="shared" si="79"/>
        <v>0</v>
      </c>
      <c r="BH103">
        <f t="shared" si="80"/>
        <v>5.2635041779064407E-5</v>
      </c>
      <c r="BI103">
        <f t="shared" si="81"/>
        <v>0.12126273592784367</v>
      </c>
      <c r="BJ103">
        <f t="shared" si="82"/>
        <v>0</v>
      </c>
      <c r="BK103">
        <f t="shared" si="83"/>
        <v>1.2460922380683002</v>
      </c>
      <c r="BL103">
        <f t="shared" si="84"/>
        <v>4.9930988241252269E-4</v>
      </c>
      <c r="BM103">
        <f t="shared" si="85"/>
        <v>1.719826212970873E-3</v>
      </c>
      <c r="BN103">
        <f t="shared" si="86"/>
        <v>4.9937878885247299E-3</v>
      </c>
      <c r="BO103">
        <f t="shared" si="87"/>
        <v>0</v>
      </c>
      <c r="BP103">
        <f t="shared" si="88"/>
        <v>0</v>
      </c>
      <c r="BQ103">
        <f t="shared" si="89"/>
        <v>2.0562283892135755</v>
      </c>
      <c r="BR103">
        <f t="shared" si="90"/>
        <v>1.4609937161070736</v>
      </c>
    </row>
    <row r="104" spans="1:70">
      <c r="A104" t="s">
        <v>189</v>
      </c>
      <c r="B104">
        <v>687</v>
      </c>
      <c r="C104" s="1">
        <v>40.86</v>
      </c>
      <c r="D104" s="1">
        <v>1E-3</v>
      </c>
      <c r="E104" s="1">
        <v>0</v>
      </c>
      <c r="F104" s="1">
        <v>2E-3</v>
      </c>
      <c r="G104" s="1">
        <v>9.1609999999999996</v>
      </c>
      <c r="H104" s="1">
        <v>50.402000000000001</v>
      </c>
      <c r="I104" s="1">
        <v>3.1E-2</v>
      </c>
      <c r="J104" s="1">
        <v>0.125</v>
      </c>
      <c r="K104" s="1">
        <v>0.39400000000000002</v>
      </c>
      <c r="L104" s="1">
        <v>0</v>
      </c>
      <c r="N104">
        <f t="shared" si="48"/>
        <v>100.97600000000001</v>
      </c>
      <c r="P104" s="1">
        <v>50.027999999999999</v>
      </c>
      <c r="Q104" s="1">
        <v>36.265000000000001</v>
      </c>
      <c r="R104" s="1">
        <v>10.93</v>
      </c>
      <c r="S104" s="19">
        <f t="shared" si="91"/>
        <v>5.8309518948475532</v>
      </c>
      <c r="T104" s="19">
        <f>SUM(S$4:S104)</f>
        <v>271.02077957316459</v>
      </c>
      <c r="W104" s="4">
        <v>8</v>
      </c>
      <c r="X104" s="4">
        <v>3</v>
      </c>
      <c r="Y104" s="12">
        <v>0</v>
      </c>
      <c r="AA104" s="11">
        <f t="shared" si="49"/>
        <v>0.99070835911541166</v>
      </c>
      <c r="AB104" s="11">
        <f t="shared" si="50"/>
        <v>1.8239606105171687E-5</v>
      </c>
      <c r="AC104" s="11">
        <f t="shared" si="51"/>
        <v>0</v>
      </c>
      <c r="AD104" s="11">
        <f t="shared" si="52"/>
        <v>3.8337374332407176E-5</v>
      </c>
      <c r="AE104" s="11">
        <f t="shared" si="53"/>
        <v>0</v>
      </c>
      <c r="AF104" s="11">
        <f t="shared" si="54"/>
        <v>0.18575040443367957</v>
      </c>
      <c r="AG104" s="11">
        <f t="shared" si="55"/>
        <v>1.8216825523025462</v>
      </c>
      <c r="AH104" s="11">
        <f t="shared" si="56"/>
        <v>8.0528797371249195E-4</v>
      </c>
      <c r="AI104" s="11">
        <f t="shared" si="57"/>
        <v>2.5669188277193025E-3</v>
      </c>
      <c r="AJ104" s="11">
        <f t="shared" si="58"/>
        <v>7.6841329578096274E-3</v>
      </c>
      <c r="AK104" s="11">
        <f t="shared" si="59"/>
        <v>0</v>
      </c>
      <c r="AL104" s="11">
        <f t="shared" si="60"/>
        <v>0</v>
      </c>
      <c r="AM104" s="11">
        <f t="shared" si="61"/>
        <v>3.0092542325913163</v>
      </c>
      <c r="AN104" s="11">
        <f t="shared" si="62"/>
        <v>0.90746868840109063</v>
      </c>
      <c r="AO104" s="8">
        <f t="shared" si="63"/>
        <v>0</v>
      </c>
      <c r="AQ104">
        <f t="shared" si="64"/>
        <v>40.86</v>
      </c>
      <c r="AR104">
        <f t="shared" si="65"/>
        <v>1E-3</v>
      </c>
      <c r="AS104">
        <f t="shared" si="66"/>
        <v>0</v>
      </c>
      <c r="AT104">
        <f t="shared" si="67"/>
        <v>2E-3</v>
      </c>
      <c r="AU104">
        <f t="shared" si="68"/>
        <v>0</v>
      </c>
      <c r="AV104">
        <f t="shared" si="69"/>
        <v>9.1609999999999996</v>
      </c>
      <c r="AW104">
        <f t="shared" si="70"/>
        <v>50.402000000000001</v>
      </c>
      <c r="AX104">
        <f t="shared" si="71"/>
        <v>3.1E-2</v>
      </c>
      <c r="AY104">
        <f t="shared" si="72"/>
        <v>0.125</v>
      </c>
      <c r="AZ104">
        <f t="shared" si="73"/>
        <v>0.39400000000000002</v>
      </c>
      <c r="BA104">
        <f t="shared" si="74"/>
        <v>0</v>
      </c>
      <c r="BB104">
        <f t="shared" si="75"/>
        <v>0</v>
      </c>
      <c r="BC104">
        <f t="shared" si="76"/>
        <v>100.97600000000001</v>
      </c>
      <c r="BE104">
        <f t="shared" si="77"/>
        <v>0.68009320905459392</v>
      </c>
      <c r="BF104">
        <f t="shared" si="78"/>
        <v>1.2520972629153833E-5</v>
      </c>
      <c r="BG104">
        <f t="shared" si="79"/>
        <v>0</v>
      </c>
      <c r="BH104">
        <f t="shared" si="80"/>
        <v>2.6317520889532203E-5</v>
      </c>
      <c r="BI104">
        <f t="shared" si="81"/>
        <v>0.12751238795167308</v>
      </c>
      <c r="BJ104">
        <f t="shared" si="82"/>
        <v>0</v>
      </c>
      <c r="BK104">
        <f t="shared" si="83"/>
        <v>1.2505334405176607</v>
      </c>
      <c r="BL104">
        <f t="shared" si="84"/>
        <v>5.5280736981386442E-4</v>
      </c>
      <c r="BM104">
        <f t="shared" si="85"/>
        <v>1.7621170214865503E-3</v>
      </c>
      <c r="BN104">
        <f t="shared" si="86"/>
        <v>5.2749394854658014E-3</v>
      </c>
      <c r="BO104">
        <f t="shared" si="87"/>
        <v>0</v>
      </c>
      <c r="BP104">
        <f t="shared" si="88"/>
        <v>0</v>
      </c>
      <c r="BQ104">
        <f t="shared" si="89"/>
        <v>2.0657677398942127</v>
      </c>
      <c r="BR104">
        <f t="shared" si="90"/>
        <v>1.4567243811956418</v>
      </c>
    </row>
    <row r="105" spans="1:70">
      <c r="A105" t="s">
        <v>190</v>
      </c>
      <c r="B105">
        <v>690</v>
      </c>
      <c r="C105" s="1">
        <v>40.835000000000001</v>
      </c>
      <c r="D105" s="1">
        <v>0</v>
      </c>
      <c r="E105" s="1">
        <v>0</v>
      </c>
      <c r="F105" s="1">
        <v>1E-3</v>
      </c>
      <c r="G105" s="1">
        <v>9.1859999999999999</v>
      </c>
      <c r="H105" s="1">
        <v>50.432000000000002</v>
      </c>
      <c r="I105" s="1">
        <v>0.03</v>
      </c>
      <c r="J105" s="1">
        <v>0.13</v>
      </c>
      <c r="K105" s="1">
        <v>0.39100000000000001</v>
      </c>
      <c r="L105" s="1">
        <v>5.0000000000000001E-3</v>
      </c>
      <c r="N105">
        <f t="shared" si="48"/>
        <v>101.01</v>
      </c>
      <c r="P105" s="1">
        <v>50.033000000000001</v>
      </c>
      <c r="Q105" s="1">
        <v>36.261000000000003</v>
      </c>
      <c r="R105" s="1">
        <v>10.93</v>
      </c>
      <c r="S105" s="19">
        <f t="shared" si="91"/>
        <v>6.4031242374334605</v>
      </c>
      <c r="T105" s="19">
        <f>SUM(S$4:S105)</f>
        <v>277.42390381059806</v>
      </c>
      <c r="W105" s="4">
        <v>8</v>
      </c>
      <c r="X105" s="4">
        <v>3</v>
      </c>
      <c r="Y105" s="12">
        <v>0</v>
      </c>
      <c r="AA105" s="11">
        <f t="shared" si="49"/>
        <v>0.98999098491815085</v>
      </c>
      <c r="AB105" s="11">
        <f t="shared" si="50"/>
        <v>0</v>
      </c>
      <c r="AC105" s="11">
        <f t="shared" si="51"/>
        <v>0</v>
      </c>
      <c r="AD105" s="11">
        <f t="shared" si="52"/>
        <v>1.9166534030072268E-5</v>
      </c>
      <c r="AE105" s="11">
        <f t="shared" si="53"/>
        <v>0</v>
      </c>
      <c r="AF105" s="11">
        <f t="shared" si="54"/>
        <v>0.18623638832345826</v>
      </c>
      <c r="AG105" s="11">
        <f t="shared" si="55"/>
        <v>1.8225621005728638</v>
      </c>
      <c r="AH105" s="11">
        <f t="shared" si="56"/>
        <v>7.7922340565825569E-4</v>
      </c>
      <c r="AI105" s="11">
        <f t="shared" si="57"/>
        <v>2.6692957166458667E-3</v>
      </c>
      <c r="AJ105" s="11">
        <f t="shared" si="58"/>
        <v>7.6247677776653013E-3</v>
      </c>
      <c r="AK105" s="11">
        <f t="shared" si="59"/>
        <v>2.350091327234498E-4</v>
      </c>
      <c r="AL105" s="11">
        <f t="shared" si="60"/>
        <v>0</v>
      </c>
      <c r="AM105" s="11">
        <f t="shared" si="61"/>
        <v>3.0101169363811957</v>
      </c>
      <c r="AN105" s="11">
        <f t="shared" si="62"/>
        <v>0.90728966128116684</v>
      </c>
      <c r="AO105" s="8">
        <f t="shared" si="63"/>
        <v>0</v>
      </c>
      <c r="AQ105">
        <f t="shared" si="64"/>
        <v>40.835000000000001</v>
      </c>
      <c r="AR105">
        <f t="shared" si="65"/>
        <v>0</v>
      </c>
      <c r="AS105">
        <f t="shared" si="66"/>
        <v>0</v>
      </c>
      <c r="AT105">
        <f t="shared" si="67"/>
        <v>1E-3</v>
      </c>
      <c r="AU105">
        <f t="shared" si="68"/>
        <v>0</v>
      </c>
      <c r="AV105">
        <f t="shared" si="69"/>
        <v>9.1859999999999999</v>
      </c>
      <c r="AW105">
        <f t="shared" si="70"/>
        <v>50.432000000000002</v>
      </c>
      <c r="AX105">
        <f t="shared" si="71"/>
        <v>0.03</v>
      </c>
      <c r="AY105">
        <f t="shared" si="72"/>
        <v>0.13</v>
      </c>
      <c r="AZ105">
        <f t="shared" si="73"/>
        <v>0.39100000000000001</v>
      </c>
      <c r="BA105">
        <f t="shared" si="74"/>
        <v>5.0000000000000001E-3</v>
      </c>
      <c r="BB105">
        <f t="shared" si="75"/>
        <v>0</v>
      </c>
      <c r="BC105">
        <f t="shared" si="76"/>
        <v>101.01</v>
      </c>
      <c r="BE105">
        <f t="shared" si="77"/>
        <v>0.67967709720372838</v>
      </c>
      <c r="BF105">
        <f t="shared" si="78"/>
        <v>0</v>
      </c>
      <c r="BG105">
        <f t="shared" si="79"/>
        <v>0</v>
      </c>
      <c r="BH105">
        <f t="shared" si="80"/>
        <v>1.3158760444766102E-5</v>
      </c>
      <c r="BI105">
        <f t="shared" si="81"/>
        <v>0.12786036412226492</v>
      </c>
      <c r="BJ105">
        <f t="shared" si="82"/>
        <v>0</v>
      </c>
      <c r="BK105">
        <f t="shared" si="83"/>
        <v>1.2512777761236986</v>
      </c>
      <c r="BL105">
        <f t="shared" si="84"/>
        <v>5.3497487401341721E-4</v>
      </c>
      <c r="BM105">
        <f t="shared" si="85"/>
        <v>1.8326017023460122E-3</v>
      </c>
      <c r="BN105">
        <f t="shared" si="86"/>
        <v>5.2347749716170769E-3</v>
      </c>
      <c r="BO105">
        <f t="shared" si="87"/>
        <v>1.6134523200637637E-4</v>
      </c>
      <c r="BP105">
        <f t="shared" si="88"/>
        <v>0</v>
      </c>
      <c r="BQ105">
        <f t="shared" si="89"/>
        <v>2.06659209299012</v>
      </c>
      <c r="BR105">
        <f t="shared" si="90"/>
        <v>1.4565607536153422</v>
      </c>
    </row>
    <row r="106" spans="1:70">
      <c r="A106" t="s">
        <v>191</v>
      </c>
      <c r="B106">
        <v>693</v>
      </c>
      <c r="C106" s="1">
        <v>40.837000000000003</v>
      </c>
      <c r="D106" s="1">
        <v>0</v>
      </c>
      <c r="E106" s="1">
        <v>8.9999999999999993E-3</v>
      </c>
      <c r="F106" s="1">
        <v>3.0000000000000001E-3</v>
      </c>
      <c r="G106" s="1">
        <v>9.1349999999999998</v>
      </c>
      <c r="H106" s="1">
        <v>50.034999999999997</v>
      </c>
      <c r="I106" s="1">
        <v>3.7999999999999999E-2</v>
      </c>
      <c r="J106" s="1">
        <v>0.114</v>
      </c>
      <c r="K106" s="1">
        <v>0.39100000000000001</v>
      </c>
      <c r="L106" s="1">
        <v>1.7999999999999999E-2</v>
      </c>
      <c r="N106">
        <f t="shared" si="48"/>
        <v>100.58000000000001</v>
      </c>
      <c r="P106" s="1">
        <v>50.036999999999999</v>
      </c>
      <c r="Q106" s="1">
        <v>36.256999999999998</v>
      </c>
      <c r="R106" s="1">
        <v>10.93</v>
      </c>
      <c r="S106" s="19">
        <f t="shared" si="91"/>
        <v>5.6568542494942697</v>
      </c>
      <c r="T106" s="19">
        <f>SUM(S$4:S106)</f>
        <v>283.08075806009231</v>
      </c>
      <c r="W106" s="4">
        <v>8</v>
      </c>
      <c r="X106" s="4">
        <v>3</v>
      </c>
      <c r="Y106" s="12">
        <v>0</v>
      </c>
      <c r="AA106" s="11">
        <f t="shared" si="49"/>
        <v>0.99368036492894085</v>
      </c>
      <c r="AB106" s="11">
        <f t="shared" si="50"/>
        <v>0</v>
      </c>
      <c r="AC106" s="11">
        <f t="shared" si="51"/>
        <v>2.5808661435241251E-4</v>
      </c>
      <c r="AD106" s="11">
        <f t="shared" si="52"/>
        <v>5.7711058182275109E-5</v>
      </c>
      <c r="AE106" s="11">
        <f t="shared" si="53"/>
        <v>0</v>
      </c>
      <c r="AF106" s="11">
        <f t="shared" si="54"/>
        <v>0.18588350361451594</v>
      </c>
      <c r="AG106" s="11">
        <f t="shared" si="55"/>
        <v>1.8148646685674477</v>
      </c>
      <c r="AH106" s="11">
        <f t="shared" si="56"/>
        <v>9.9064608873542588E-4</v>
      </c>
      <c r="AI106" s="11">
        <f t="shared" si="57"/>
        <v>2.3493752368899325E-3</v>
      </c>
      <c r="AJ106" s="11">
        <f t="shared" si="58"/>
        <v>7.6528080342672068E-3</v>
      </c>
      <c r="AK106" s="11">
        <f t="shared" si="59"/>
        <v>8.4914418291941228E-4</v>
      </c>
      <c r="AL106" s="11">
        <f t="shared" si="60"/>
        <v>0</v>
      </c>
      <c r="AM106" s="11">
        <f t="shared" si="61"/>
        <v>3.0065863083262507</v>
      </c>
      <c r="AN106" s="11">
        <f t="shared" si="62"/>
        <v>0.90709300340792209</v>
      </c>
      <c r="AO106" s="8">
        <f t="shared" si="63"/>
        <v>0</v>
      </c>
      <c r="AQ106">
        <f t="shared" si="64"/>
        <v>40.837000000000003</v>
      </c>
      <c r="AR106">
        <f t="shared" si="65"/>
        <v>0</v>
      </c>
      <c r="AS106">
        <f t="shared" si="66"/>
        <v>8.9999999999999993E-3</v>
      </c>
      <c r="AT106">
        <f t="shared" si="67"/>
        <v>3.0000000000000001E-3</v>
      </c>
      <c r="AU106">
        <f t="shared" si="68"/>
        <v>0</v>
      </c>
      <c r="AV106">
        <f t="shared" si="69"/>
        <v>9.1349999999999998</v>
      </c>
      <c r="AW106">
        <f t="shared" si="70"/>
        <v>50.034999999999997</v>
      </c>
      <c r="AX106">
        <f t="shared" si="71"/>
        <v>3.7999999999999999E-2</v>
      </c>
      <c r="AY106">
        <f t="shared" si="72"/>
        <v>0.114</v>
      </c>
      <c r="AZ106">
        <f t="shared" si="73"/>
        <v>0.39100000000000001</v>
      </c>
      <c r="BA106">
        <f t="shared" si="74"/>
        <v>1.7999999999999999E-2</v>
      </c>
      <c r="BB106">
        <f t="shared" si="75"/>
        <v>0</v>
      </c>
      <c r="BC106">
        <f t="shared" si="76"/>
        <v>100.58000000000001</v>
      </c>
      <c r="BE106">
        <f t="shared" si="77"/>
        <v>0.67971038615179769</v>
      </c>
      <c r="BF106">
        <f t="shared" si="78"/>
        <v>0</v>
      </c>
      <c r="BG106">
        <f t="shared" si="79"/>
        <v>1.7653981953707335E-4</v>
      </c>
      <c r="BH106">
        <f t="shared" si="80"/>
        <v>3.9476281334298305E-5</v>
      </c>
      <c r="BI106">
        <f t="shared" si="81"/>
        <v>0.12715049273425758</v>
      </c>
      <c r="BJ106">
        <f t="shared" si="82"/>
        <v>0</v>
      </c>
      <c r="BK106">
        <f t="shared" si="83"/>
        <v>1.2414277349371283</v>
      </c>
      <c r="BL106">
        <f t="shared" si="84"/>
        <v>6.7763484041699509E-4</v>
      </c>
      <c r="BM106">
        <f t="shared" si="85"/>
        <v>1.6070507235957337E-3</v>
      </c>
      <c r="BN106">
        <f t="shared" si="86"/>
        <v>5.2347749716170769E-3</v>
      </c>
      <c r="BO106">
        <f t="shared" si="87"/>
        <v>5.8084283522295485E-4</v>
      </c>
      <c r="BP106">
        <f t="shared" si="88"/>
        <v>0</v>
      </c>
      <c r="BQ106">
        <f t="shared" si="89"/>
        <v>2.0566049332949081</v>
      </c>
      <c r="BR106">
        <f t="shared" si="90"/>
        <v>1.4619172888539991</v>
      </c>
    </row>
    <row r="107" spans="1:70">
      <c r="A107" t="s">
        <v>192</v>
      </c>
      <c r="B107">
        <v>696</v>
      </c>
      <c r="C107" s="1">
        <v>40.805</v>
      </c>
      <c r="D107" s="1">
        <v>0</v>
      </c>
      <c r="E107" s="1">
        <v>0</v>
      </c>
      <c r="F107" s="1">
        <v>2E-3</v>
      </c>
      <c r="G107" s="1">
        <v>9.1790000000000003</v>
      </c>
      <c r="H107" s="1">
        <v>50.511000000000003</v>
      </c>
      <c r="I107" s="1">
        <v>2.9000000000000001E-2</v>
      </c>
      <c r="J107" s="1">
        <v>0.122</v>
      </c>
      <c r="K107" s="1">
        <v>0.40100000000000002</v>
      </c>
      <c r="L107" s="1">
        <v>0</v>
      </c>
      <c r="N107">
        <f t="shared" si="48"/>
        <v>101.04900000000001</v>
      </c>
      <c r="P107" s="1">
        <v>50.042000000000002</v>
      </c>
      <c r="Q107" s="1">
        <v>36.252000000000002</v>
      </c>
      <c r="R107" s="1">
        <v>10.93</v>
      </c>
      <c r="S107" s="19">
        <f t="shared" si="91"/>
        <v>7.0710678118640686</v>
      </c>
      <c r="T107" s="19">
        <f>SUM(S$4:S107)</f>
        <v>290.15182587195636</v>
      </c>
      <c r="W107" s="4">
        <v>8</v>
      </c>
      <c r="X107" s="4">
        <v>3</v>
      </c>
      <c r="Y107" s="12">
        <v>0</v>
      </c>
      <c r="AA107" s="11">
        <f t="shared" si="49"/>
        <v>0.98897329791254218</v>
      </c>
      <c r="AB107" s="11">
        <f t="shared" si="50"/>
        <v>0</v>
      </c>
      <c r="AC107" s="11">
        <f t="shared" si="51"/>
        <v>0</v>
      </c>
      <c r="AD107" s="11">
        <f t="shared" si="52"/>
        <v>3.8321816239537638E-5</v>
      </c>
      <c r="AE107" s="11">
        <f t="shared" si="53"/>
        <v>0</v>
      </c>
      <c r="AF107" s="11">
        <f t="shared" si="54"/>
        <v>0.1860398468641091</v>
      </c>
      <c r="AG107" s="11">
        <f t="shared" si="55"/>
        <v>1.8248812710203024</v>
      </c>
      <c r="AH107" s="11">
        <f t="shared" si="56"/>
        <v>7.5302819253911777E-4</v>
      </c>
      <c r="AI107" s="11">
        <f t="shared" si="57"/>
        <v>2.5042960685413259E-3</v>
      </c>
      <c r="AJ107" s="11">
        <f t="shared" si="58"/>
        <v>7.8174793050641359E-3</v>
      </c>
      <c r="AK107" s="11">
        <f t="shared" si="59"/>
        <v>0</v>
      </c>
      <c r="AL107" s="11">
        <f t="shared" si="60"/>
        <v>0</v>
      </c>
      <c r="AM107" s="11">
        <f t="shared" si="61"/>
        <v>3.0110075411793376</v>
      </c>
      <c r="AN107" s="11">
        <f t="shared" si="62"/>
        <v>0.90748525876547959</v>
      </c>
      <c r="AO107" s="8">
        <f t="shared" si="63"/>
        <v>0</v>
      </c>
      <c r="AQ107">
        <f t="shared" si="64"/>
        <v>40.805</v>
      </c>
      <c r="AR107">
        <f t="shared" si="65"/>
        <v>0</v>
      </c>
      <c r="AS107">
        <f t="shared" si="66"/>
        <v>0</v>
      </c>
      <c r="AT107">
        <f t="shared" si="67"/>
        <v>2E-3</v>
      </c>
      <c r="AU107">
        <f t="shared" si="68"/>
        <v>0</v>
      </c>
      <c r="AV107">
        <f t="shared" si="69"/>
        <v>9.1790000000000003</v>
      </c>
      <c r="AW107">
        <f t="shared" si="70"/>
        <v>50.511000000000003</v>
      </c>
      <c r="AX107">
        <f t="shared" si="71"/>
        <v>2.9000000000000001E-2</v>
      </c>
      <c r="AY107">
        <f t="shared" si="72"/>
        <v>0.122</v>
      </c>
      <c r="AZ107">
        <f t="shared" si="73"/>
        <v>0.40100000000000002</v>
      </c>
      <c r="BA107">
        <f t="shared" si="74"/>
        <v>0</v>
      </c>
      <c r="BB107">
        <f t="shared" si="75"/>
        <v>0</v>
      </c>
      <c r="BC107">
        <f t="shared" si="76"/>
        <v>101.04900000000001</v>
      </c>
      <c r="BE107">
        <f t="shared" si="77"/>
        <v>0.67917776298268973</v>
      </c>
      <c r="BF107">
        <f t="shared" si="78"/>
        <v>0</v>
      </c>
      <c r="BG107">
        <f t="shared" si="79"/>
        <v>0</v>
      </c>
      <c r="BH107">
        <f t="shared" si="80"/>
        <v>2.6317520889532203E-5</v>
      </c>
      <c r="BI107">
        <f t="shared" si="81"/>
        <v>0.12776293079449921</v>
      </c>
      <c r="BJ107">
        <f t="shared" si="82"/>
        <v>0</v>
      </c>
      <c r="BK107">
        <f t="shared" si="83"/>
        <v>1.2532378598862655</v>
      </c>
      <c r="BL107">
        <f t="shared" si="84"/>
        <v>5.1714237821297001E-4</v>
      </c>
      <c r="BM107">
        <f t="shared" si="85"/>
        <v>1.719826212970873E-3</v>
      </c>
      <c r="BN107">
        <f t="shared" si="86"/>
        <v>5.368656684446158E-3</v>
      </c>
      <c r="BO107">
        <f t="shared" si="87"/>
        <v>0</v>
      </c>
      <c r="BP107">
        <f t="shared" si="88"/>
        <v>0</v>
      </c>
      <c r="BQ107">
        <f t="shared" si="89"/>
        <v>2.0678104964599742</v>
      </c>
      <c r="BR107">
        <f t="shared" si="90"/>
        <v>1.4561332125618316</v>
      </c>
    </row>
    <row r="108" spans="1:70">
      <c r="A108" t="s">
        <v>193</v>
      </c>
      <c r="B108">
        <v>699</v>
      </c>
      <c r="C108" s="1">
        <v>40.814999999999998</v>
      </c>
      <c r="D108" s="1">
        <v>1E-3</v>
      </c>
      <c r="E108" s="1">
        <v>0</v>
      </c>
      <c r="F108" s="1">
        <v>2E-3</v>
      </c>
      <c r="G108" s="1">
        <v>9.16</v>
      </c>
      <c r="H108" s="1">
        <v>50.523000000000003</v>
      </c>
      <c r="I108" s="1">
        <v>2.5999999999999999E-2</v>
      </c>
      <c r="J108" s="1">
        <v>0.125</v>
      </c>
      <c r="K108" s="1">
        <v>0.39300000000000002</v>
      </c>
      <c r="L108" s="1">
        <v>0</v>
      </c>
      <c r="N108">
        <f t="shared" si="48"/>
        <v>101.045</v>
      </c>
      <c r="P108" s="1">
        <v>50.045999999999999</v>
      </c>
      <c r="Q108" s="1">
        <v>36.249000000000002</v>
      </c>
      <c r="R108" s="1">
        <v>10.93</v>
      </c>
      <c r="S108" s="19">
        <f t="shared" si="91"/>
        <v>4.9999999999982947</v>
      </c>
      <c r="T108" s="19">
        <f>SUM(S$4:S108)</f>
        <v>295.15182587195466</v>
      </c>
      <c r="W108" s="4">
        <v>8</v>
      </c>
      <c r="X108" s="4">
        <v>3</v>
      </c>
      <c r="Y108" s="12">
        <v>0</v>
      </c>
      <c r="AA108" s="11">
        <f t="shared" si="49"/>
        <v>0.98911740304474205</v>
      </c>
      <c r="AB108" s="11">
        <f t="shared" si="50"/>
        <v>1.8230393061056464E-5</v>
      </c>
      <c r="AC108" s="11">
        <f t="shared" si="51"/>
        <v>0</v>
      </c>
      <c r="AD108" s="11">
        <f t="shared" si="52"/>
        <v>3.8318009664170941E-5</v>
      </c>
      <c r="AE108" s="11">
        <f t="shared" si="53"/>
        <v>0</v>
      </c>
      <c r="AF108" s="11">
        <f t="shared" si="54"/>
        <v>0.18563631370028558</v>
      </c>
      <c r="AG108" s="11">
        <f t="shared" si="55"/>
        <v>1.8251334999152666</v>
      </c>
      <c r="AH108" s="11">
        <f t="shared" si="56"/>
        <v>6.7506166258729408E-4</v>
      </c>
      <c r="AI108" s="11">
        <f t="shared" si="57"/>
        <v>2.5656222461887799E-3</v>
      </c>
      <c r="AJ108" s="11">
        <f t="shared" si="58"/>
        <v>7.6607585855696112E-3</v>
      </c>
      <c r="AK108" s="11">
        <f t="shared" si="59"/>
        <v>0</v>
      </c>
      <c r="AL108" s="11">
        <f t="shared" si="60"/>
        <v>0</v>
      </c>
      <c r="AM108" s="11">
        <f t="shared" si="61"/>
        <v>3.0108452075573648</v>
      </c>
      <c r="AN108" s="11">
        <f t="shared" si="62"/>
        <v>0.907678983221608</v>
      </c>
      <c r="AO108" s="8">
        <f t="shared" si="63"/>
        <v>0</v>
      </c>
      <c r="AQ108">
        <f t="shared" si="64"/>
        <v>40.814999999999998</v>
      </c>
      <c r="AR108">
        <f t="shared" si="65"/>
        <v>1E-3</v>
      </c>
      <c r="AS108">
        <f t="shared" si="66"/>
        <v>0</v>
      </c>
      <c r="AT108">
        <f t="shared" si="67"/>
        <v>2E-3</v>
      </c>
      <c r="AU108">
        <f t="shared" si="68"/>
        <v>0</v>
      </c>
      <c r="AV108">
        <f t="shared" si="69"/>
        <v>9.1600000000000019</v>
      </c>
      <c r="AW108">
        <f t="shared" si="70"/>
        <v>50.523000000000003</v>
      </c>
      <c r="AX108">
        <f t="shared" si="71"/>
        <v>2.5999999999999999E-2</v>
      </c>
      <c r="AY108">
        <f t="shared" si="72"/>
        <v>0.125</v>
      </c>
      <c r="AZ108">
        <f t="shared" si="73"/>
        <v>0.39300000000000002</v>
      </c>
      <c r="BA108">
        <f t="shared" si="74"/>
        <v>0</v>
      </c>
      <c r="BB108">
        <f t="shared" si="75"/>
        <v>0</v>
      </c>
      <c r="BC108">
        <f t="shared" si="76"/>
        <v>101.045</v>
      </c>
      <c r="BE108">
        <f t="shared" si="77"/>
        <v>0.67934420772303594</v>
      </c>
      <c r="BF108">
        <f t="shared" si="78"/>
        <v>1.2520972629153833E-5</v>
      </c>
      <c r="BG108">
        <f t="shared" si="79"/>
        <v>0</v>
      </c>
      <c r="BH108">
        <f t="shared" si="80"/>
        <v>2.6317520889532203E-5</v>
      </c>
      <c r="BI108">
        <f t="shared" si="81"/>
        <v>0.12749846890484942</v>
      </c>
      <c r="BJ108">
        <f t="shared" si="82"/>
        <v>0</v>
      </c>
      <c r="BK108">
        <f t="shared" si="83"/>
        <v>1.2535355941286808</v>
      </c>
      <c r="BL108">
        <f t="shared" si="84"/>
        <v>4.6364489081162822E-4</v>
      </c>
      <c r="BM108">
        <f t="shared" si="85"/>
        <v>1.7621170214865503E-3</v>
      </c>
      <c r="BN108">
        <f t="shared" si="86"/>
        <v>5.261551314182893E-3</v>
      </c>
      <c r="BO108">
        <f t="shared" si="87"/>
        <v>0</v>
      </c>
      <c r="BP108">
        <f t="shared" si="88"/>
        <v>0</v>
      </c>
      <c r="BQ108">
        <f t="shared" si="89"/>
        <v>2.0679044224765657</v>
      </c>
      <c r="BR108">
        <f t="shared" si="90"/>
        <v>1.4559885722143355</v>
      </c>
    </row>
    <row r="109" spans="1:70">
      <c r="A109" t="s">
        <v>194</v>
      </c>
      <c r="B109">
        <v>702</v>
      </c>
      <c r="C109" s="1">
        <v>40.86</v>
      </c>
      <c r="D109" s="1">
        <v>0</v>
      </c>
      <c r="E109" s="1">
        <v>0</v>
      </c>
      <c r="F109" s="1">
        <v>0</v>
      </c>
      <c r="G109" s="1">
        <v>9.1590000000000007</v>
      </c>
      <c r="H109" s="1">
        <v>50.505000000000003</v>
      </c>
      <c r="I109" s="1">
        <v>2.8000000000000001E-2</v>
      </c>
      <c r="J109" s="1">
        <v>0.128</v>
      </c>
      <c r="K109" s="1">
        <v>0.39600000000000002</v>
      </c>
      <c r="L109" s="1">
        <v>0</v>
      </c>
      <c r="N109">
        <f t="shared" si="48"/>
        <v>101.07600000000001</v>
      </c>
      <c r="P109" s="1">
        <v>50.05</v>
      </c>
      <c r="Q109" s="1">
        <v>36.244</v>
      </c>
      <c r="R109" s="1">
        <v>10.93</v>
      </c>
      <c r="S109" s="19">
        <f t="shared" si="91"/>
        <v>6.4031242374334605</v>
      </c>
      <c r="T109" s="19">
        <f>SUM(S$4:S109)</f>
        <v>301.55495010938813</v>
      </c>
      <c r="W109" s="4">
        <v>8</v>
      </c>
      <c r="X109" s="4">
        <v>3</v>
      </c>
      <c r="Y109" s="12">
        <v>0</v>
      </c>
      <c r="AA109" s="11">
        <f t="shared" si="49"/>
        <v>0.98981483389629499</v>
      </c>
      <c r="AB109" s="11">
        <f t="shared" si="50"/>
        <v>0</v>
      </c>
      <c r="AC109" s="11">
        <f t="shared" si="51"/>
        <v>0</v>
      </c>
      <c r="AD109" s="11">
        <f t="shared" si="52"/>
        <v>0</v>
      </c>
      <c r="AE109" s="11">
        <f t="shared" si="53"/>
        <v>0</v>
      </c>
      <c r="AF109" s="11">
        <f t="shared" si="54"/>
        <v>0.18554235928554347</v>
      </c>
      <c r="AG109" s="11">
        <f t="shared" si="55"/>
        <v>1.8237589446823241</v>
      </c>
      <c r="AH109" s="11">
        <f t="shared" si="56"/>
        <v>7.2670087238476788E-4</v>
      </c>
      <c r="AI109" s="11">
        <f t="shared" si="57"/>
        <v>2.6261541988010892E-3</v>
      </c>
      <c r="AJ109" s="11">
        <f t="shared" si="58"/>
        <v>7.7161731683564241E-3</v>
      </c>
      <c r="AK109" s="11">
        <f t="shared" si="59"/>
        <v>0</v>
      </c>
      <c r="AL109" s="11">
        <f t="shared" si="60"/>
        <v>0</v>
      </c>
      <c r="AM109" s="11">
        <f t="shared" si="61"/>
        <v>3.0101851661037049</v>
      </c>
      <c r="AN109" s="11">
        <f t="shared" si="62"/>
        <v>0.90765826960887164</v>
      </c>
      <c r="AO109" s="8">
        <f t="shared" si="63"/>
        <v>0</v>
      </c>
      <c r="AQ109">
        <f t="shared" si="64"/>
        <v>40.86</v>
      </c>
      <c r="AR109">
        <f t="shared" si="65"/>
        <v>0</v>
      </c>
      <c r="AS109">
        <f t="shared" si="66"/>
        <v>0</v>
      </c>
      <c r="AT109">
        <f t="shared" si="67"/>
        <v>0</v>
      </c>
      <c r="AU109">
        <f t="shared" si="68"/>
        <v>0</v>
      </c>
      <c r="AV109">
        <f t="shared" si="69"/>
        <v>9.1590000000000007</v>
      </c>
      <c r="AW109">
        <f t="shared" si="70"/>
        <v>50.505000000000003</v>
      </c>
      <c r="AX109">
        <f t="shared" si="71"/>
        <v>2.8000000000000001E-2</v>
      </c>
      <c r="AY109">
        <f t="shared" si="72"/>
        <v>0.128</v>
      </c>
      <c r="AZ109">
        <f t="shared" si="73"/>
        <v>0.39600000000000002</v>
      </c>
      <c r="BA109">
        <f t="shared" si="74"/>
        <v>0</v>
      </c>
      <c r="BB109">
        <f t="shared" si="75"/>
        <v>0</v>
      </c>
      <c r="BC109">
        <f t="shared" si="76"/>
        <v>101.07600000000001</v>
      </c>
      <c r="BE109">
        <f t="shared" si="77"/>
        <v>0.68009320905459392</v>
      </c>
      <c r="BF109">
        <f t="shared" si="78"/>
        <v>0</v>
      </c>
      <c r="BG109">
        <f t="shared" si="79"/>
        <v>0</v>
      </c>
      <c r="BH109">
        <f t="shared" si="80"/>
        <v>0</v>
      </c>
      <c r="BI109">
        <f t="shared" si="81"/>
        <v>0.12748454985802574</v>
      </c>
      <c r="BJ109">
        <f t="shared" si="82"/>
        <v>0</v>
      </c>
      <c r="BK109">
        <f t="shared" si="83"/>
        <v>1.2530889927650579</v>
      </c>
      <c r="BL109">
        <f t="shared" si="84"/>
        <v>4.9930988241252269E-4</v>
      </c>
      <c r="BM109">
        <f t="shared" si="85"/>
        <v>1.8044078300022274E-3</v>
      </c>
      <c r="BN109">
        <f t="shared" si="86"/>
        <v>5.3017158280316175E-3</v>
      </c>
      <c r="BO109">
        <f t="shared" si="87"/>
        <v>0</v>
      </c>
      <c r="BP109">
        <f t="shared" si="88"/>
        <v>0</v>
      </c>
      <c r="BQ109">
        <f t="shared" si="89"/>
        <v>2.0682721852181243</v>
      </c>
      <c r="BR109">
        <f t="shared" si="90"/>
        <v>1.455410553609628</v>
      </c>
    </row>
    <row r="110" spans="1:70">
      <c r="A110" t="s">
        <v>195</v>
      </c>
      <c r="B110">
        <v>705</v>
      </c>
      <c r="C110" s="1">
        <v>40.848999999999997</v>
      </c>
      <c r="D110" s="1">
        <v>0</v>
      </c>
      <c r="E110" s="1">
        <v>0</v>
      </c>
      <c r="F110" s="1">
        <v>1E-3</v>
      </c>
      <c r="G110" s="1">
        <v>9.1530000000000005</v>
      </c>
      <c r="H110" s="1">
        <v>50.406999999999996</v>
      </c>
      <c r="I110" s="1">
        <v>3.1E-2</v>
      </c>
      <c r="J110" s="1">
        <v>0.122</v>
      </c>
      <c r="K110" s="1">
        <v>0.39600000000000002</v>
      </c>
      <c r="L110" s="1">
        <v>7.0000000000000001E-3</v>
      </c>
      <c r="N110">
        <f t="shared" si="48"/>
        <v>100.96600000000001</v>
      </c>
      <c r="P110" s="1">
        <v>50.054000000000002</v>
      </c>
      <c r="Q110" s="1">
        <v>36.24</v>
      </c>
      <c r="R110" s="1">
        <v>10.93</v>
      </c>
      <c r="S110" s="19">
        <f t="shared" si="91"/>
        <v>5.6568542494942697</v>
      </c>
      <c r="T110" s="19">
        <f>SUM(S$4:S110)</f>
        <v>307.21180435888238</v>
      </c>
      <c r="W110" s="4">
        <v>8</v>
      </c>
      <c r="X110" s="4">
        <v>3</v>
      </c>
      <c r="Y110" s="12">
        <v>0</v>
      </c>
      <c r="AA110" s="11">
        <f t="shared" si="49"/>
        <v>0.99055016909184912</v>
      </c>
      <c r="AB110" s="11">
        <f t="shared" si="50"/>
        <v>0</v>
      </c>
      <c r="AC110" s="11">
        <f t="shared" si="51"/>
        <v>0</v>
      </c>
      <c r="AD110" s="11">
        <f t="shared" si="52"/>
        <v>1.9170787436823914E-5</v>
      </c>
      <c r="AE110" s="11">
        <f t="shared" si="53"/>
        <v>0</v>
      </c>
      <c r="AF110" s="11">
        <f t="shared" si="54"/>
        <v>0.18560852920238161</v>
      </c>
      <c r="AG110" s="11">
        <f t="shared" si="55"/>
        <v>1.822062885132022</v>
      </c>
      <c r="AH110" s="11">
        <f t="shared" si="56"/>
        <v>8.0537620733315814E-4</v>
      </c>
      <c r="AI110" s="11">
        <f t="shared" si="57"/>
        <v>2.5055872774290416E-3</v>
      </c>
      <c r="AJ110" s="11">
        <f t="shared" si="58"/>
        <v>7.7239849160766188E-3</v>
      </c>
      <c r="AK110" s="11">
        <f t="shared" si="59"/>
        <v>3.2908579980703219E-4</v>
      </c>
      <c r="AL110" s="11">
        <f t="shared" si="60"/>
        <v>0</v>
      </c>
      <c r="AM110" s="11">
        <f t="shared" si="61"/>
        <v>3.0096047884143355</v>
      </c>
      <c r="AN110" s="11">
        <f t="shared" si="62"/>
        <v>0.90755034520232203</v>
      </c>
      <c r="AO110" s="8">
        <f t="shared" si="63"/>
        <v>0</v>
      </c>
      <c r="AQ110">
        <f t="shared" si="64"/>
        <v>40.848999999999997</v>
      </c>
      <c r="AR110">
        <f t="shared" si="65"/>
        <v>0</v>
      </c>
      <c r="AS110">
        <f t="shared" si="66"/>
        <v>0</v>
      </c>
      <c r="AT110">
        <f t="shared" si="67"/>
        <v>1E-3</v>
      </c>
      <c r="AU110">
        <f t="shared" si="68"/>
        <v>0</v>
      </c>
      <c r="AV110">
        <f t="shared" si="69"/>
        <v>9.1530000000000005</v>
      </c>
      <c r="AW110">
        <f t="shared" si="70"/>
        <v>50.406999999999996</v>
      </c>
      <c r="AX110">
        <f t="shared" si="71"/>
        <v>3.1E-2</v>
      </c>
      <c r="AY110">
        <f t="shared" si="72"/>
        <v>0.122</v>
      </c>
      <c r="AZ110">
        <f t="shared" si="73"/>
        <v>0.39600000000000002</v>
      </c>
      <c r="BA110">
        <f t="shared" si="74"/>
        <v>7.0000000000000001E-3</v>
      </c>
      <c r="BB110">
        <f t="shared" si="75"/>
        <v>0</v>
      </c>
      <c r="BC110">
        <f t="shared" si="76"/>
        <v>100.96600000000001</v>
      </c>
      <c r="BE110">
        <f t="shared" si="77"/>
        <v>0.67991011984021299</v>
      </c>
      <c r="BF110">
        <f t="shared" si="78"/>
        <v>0</v>
      </c>
      <c r="BG110">
        <f t="shared" si="79"/>
        <v>0</v>
      </c>
      <c r="BH110">
        <f t="shared" si="80"/>
        <v>1.3158760444766102E-5</v>
      </c>
      <c r="BI110">
        <f t="shared" si="81"/>
        <v>0.12740103557708371</v>
      </c>
      <c r="BJ110">
        <f t="shared" si="82"/>
        <v>0</v>
      </c>
      <c r="BK110">
        <f t="shared" si="83"/>
        <v>1.2506574964520001</v>
      </c>
      <c r="BL110">
        <f t="shared" si="84"/>
        <v>5.5280736981386442E-4</v>
      </c>
      <c r="BM110">
        <f t="shared" si="85"/>
        <v>1.719826212970873E-3</v>
      </c>
      <c r="BN110">
        <f t="shared" si="86"/>
        <v>5.3017158280316175E-3</v>
      </c>
      <c r="BO110">
        <f t="shared" si="87"/>
        <v>2.258833248089269E-4</v>
      </c>
      <c r="BP110">
        <f t="shared" si="88"/>
        <v>0</v>
      </c>
      <c r="BQ110">
        <f t="shared" si="89"/>
        <v>2.0657820433653669</v>
      </c>
      <c r="BR110">
        <f t="shared" si="90"/>
        <v>1.4568839912614335</v>
      </c>
    </row>
    <row r="111" spans="1:70">
      <c r="A111" t="s">
        <v>196</v>
      </c>
      <c r="B111">
        <v>709</v>
      </c>
      <c r="C111" s="1">
        <v>40.901000000000003</v>
      </c>
      <c r="D111" s="1">
        <v>0</v>
      </c>
      <c r="E111" s="1">
        <v>1E-3</v>
      </c>
      <c r="F111" s="1">
        <v>1E-3</v>
      </c>
      <c r="G111" s="1">
        <v>9.1859999999999999</v>
      </c>
      <c r="H111" s="1">
        <v>50.442</v>
      </c>
      <c r="I111" s="1">
        <v>2.8000000000000001E-2</v>
      </c>
      <c r="J111" s="1">
        <v>0.128</v>
      </c>
      <c r="K111" s="1">
        <v>0.39800000000000002</v>
      </c>
      <c r="L111" s="1">
        <v>0</v>
      </c>
      <c r="N111">
        <f t="shared" si="48"/>
        <v>101.08500000000001</v>
      </c>
      <c r="P111" s="1">
        <v>50.06</v>
      </c>
      <c r="Q111" s="1">
        <v>36.234999999999999</v>
      </c>
      <c r="R111" s="1">
        <v>10.929</v>
      </c>
      <c r="S111" s="19">
        <f t="shared" si="91"/>
        <v>7.8102496759084667</v>
      </c>
      <c r="T111" s="19">
        <f>SUM(S$4:S111)</f>
        <v>315.02205403479087</v>
      </c>
      <c r="W111" s="4">
        <v>8</v>
      </c>
      <c r="X111" s="4">
        <v>3</v>
      </c>
      <c r="Y111" s="12">
        <v>0</v>
      </c>
      <c r="AA111" s="11">
        <f t="shared" si="49"/>
        <v>0.99071666189552932</v>
      </c>
      <c r="AB111" s="11">
        <f t="shared" si="50"/>
        <v>0</v>
      </c>
      <c r="AC111" s="11">
        <f t="shared" si="51"/>
        <v>2.854602445868148E-5</v>
      </c>
      <c r="AD111" s="11">
        <f t="shared" si="52"/>
        <v>1.9149632566663356E-5</v>
      </c>
      <c r="AE111" s="11">
        <f t="shared" si="53"/>
        <v>0</v>
      </c>
      <c r="AF111" s="11">
        <f t="shared" si="54"/>
        <v>0.1860721610564042</v>
      </c>
      <c r="AG111" s="11">
        <f t="shared" si="55"/>
        <v>1.8213159973022914</v>
      </c>
      <c r="AH111" s="11">
        <f t="shared" si="56"/>
        <v>7.2663385166395536E-4</v>
      </c>
      <c r="AI111" s="11">
        <f t="shared" si="57"/>
        <v>2.625911999081704E-3</v>
      </c>
      <c r="AJ111" s="11">
        <f t="shared" si="58"/>
        <v>7.7544285139615268E-3</v>
      </c>
      <c r="AK111" s="11">
        <f t="shared" si="59"/>
        <v>0</v>
      </c>
      <c r="AL111" s="11">
        <f t="shared" si="60"/>
        <v>0</v>
      </c>
      <c r="AM111" s="11">
        <f t="shared" si="61"/>
        <v>3.0092594902759573</v>
      </c>
      <c r="AN111" s="11">
        <f t="shared" si="62"/>
        <v>0.90730633720159892</v>
      </c>
      <c r="AO111" s="8">
        <f t="shared" si="63"/>
        <v>0</v>
      </c>
      <c r="AQ111">
        <f t="shared" si="64"/>
        <v>40.901000000000003</v>
      </c>
      <c r="AR111">
        <f t="shared" si="65"/>
        <v>0</v>
      </c>
      <c r="AS111">
        <f t="shared" si="66"/>
        <v>1E-3</v>
      </c>
      <c r="AT111">
        <f t="shared" si="67"/>
        <v>1E-3</v>
      </c>
      <c r="AU111">
        <f t="shared" si="68"/>
        <v>0</v>
      </c>
      <c r="AV111">
        <f t="shared" si="69"/>
        <v>9.1859999999999999</v>
      </c>
      <c r="AW111">
        <f t="shared" si="70"/>
        <v>50.442</v>
      </c>
      <c r="AX111">
        <f t="shared" si="71"/>
        <v>2.8000000000000001E-2</v>
      </c>
      <c r="AY111">
        <f t="shared" si="72"/>
        <v>0.128</v>
      </c>
      <c r="AZ111">
        <f t="shared" si="73"/>
        <v>0.39800000000000002</v>
      </c>
      <c r="BA111">
        <f t="shared" si="74"/>
        <v>0</v>
      </c>
      <c r="BB111">
        <f t="shared" si="75"/>
        <v>0</v>
      </c>
      <c r="BC111">
        <f t="shared" si="76"/>
        <v>101.08500000000001</v>
      </c>
      <c r="BE111">
        <f t="shared" si="77"/>
        <v>0.68077563249001338</v>
      </c>
      <c r="BF111">
        <f t="shared" si="78"/>
        <v>0</v>
      </c>
      <c r="BG111">
        <f t="shared" si="79"/>
        <v>1.9615535504119263E-5</v>
      </c>
      <c r="BH111">
        <f t="shared" si="80"/>
        <v>1.3158760444766102E-5</v>
      </c>
      <c r="BI111">
        <f t="shared" si="81"/>
        <v>0.12786036412226492</v>
      </c>
      <c r="BJ111">
        <f t="shared" si="82"/>
        <v>0</v>
      </c>
      <c r="BK111">
        <f t="shared" si="83"/>
        <v>1.2515258879923781</v>
      </c>
      <c r="BL111">
        <f t="shared" si="84"/>
        <v>4.9930988241252269E-4</v>
      </c>
      <c r="BM111">
        <f t="shared" si="85"/>
        <v>1.8044078300022274E-3</v>
      </c>
      <c r="BN111">
        <f t="shared" si="86"/>
        <v>5.3284921705974335E-3</v>
      </c>
      <c r="BO111">
        <f t="shared" si="87"/>
        <v>0</v>
      </c>
      <c r="BP111">
        <f t="shared" si="88"/>
        <v>0</v>
      </c>
      <c r="BQ111">
        <f t="shared" si="89"/>
        <v>2.0678268687836177</v>
      </c>
      <c r="BR111">
        <f t="shared" si="90"/>
        <v>1.4552763269035818</v>
      </c>
    </row>
    <row r="112" spans="1:70">
      <c r="A112" t="s">
        <v>197</v>
      </c>
      <c r="B112">
        <v>713</v>
      </c>
      <c r="C112" s="1">
        <v>40.933999999999997</v>
      </c>
      <c r="D112" s="1">
        <v>0</v>
      </c>
      <c r="E112" s="1">
        <v>0</v>
      </c>
      <c r="F112" s="1">
        <v>4.0000000000000001E-3</v>
      </c>
      <c r="G112" s="1">
        <v>9.1649999999999991</v>
      </c>
      <c r="H112" s="1">
        <v>50.484000000000002</v>
      </c>
      <c r="I112" s="1">
        <v>2.8000000000000001E-2</v>
      </c>
      <c r="J112" s="1">
        <v>0.126</v>
      </c>
      <c r="K112" s="1">
        <v>0.39100000000000001</v>
      </c>
      <c r="L112" s="1">
        <v>0</v>
      </c>
      <c r="N112">
        <f t="shared" si="48"/>
        <v>101.13200000000001</v>
      </c>
      <c r="P112" s="1">
        <v>50.064999999999998</v>
      </c>
      <c r="Q112" s="1">
        <v>36.228999999999999</v>
      </c>
      <c r="R112" s="1">
        <v>10.929</v>
      </c>
      <c r="S112" s="19">
        <f t="shared" si="91"/>
        <v>7.8102496759039175</v>
      </c>
      <c r="T112" s="19">
        <f>SUM(S$4:S112)</f>
        <v>322.83230371069476</v>
      </c>
      <c r="W112" s="4">
        <v>8</v>
      </c>
      <c r="X112" s="4">
        <v>3</v>
      </c>
      <c r="Y112" s="12">
        <v>0</v>
      </c>
      <c r="AA112" s="11">
        <f t="shared" si="49"/>
        <v>0.99088288963627214</v>
      </c>
      <c r="AB112" s="11">
        <f t="shared" si="50"/>
        <v>0</v>
      </c>
      <c r="AC112" s="11">
        <f t="shared" si="51"/>
        <v>0</v>
      </c>
      <c r="AD112" s="11">
        <f t="shared" si="52"/>
        <v>7.654962013566835E-5</v>
      </c>
      <c r="AE112" s="11">
        <f t="shared" si="53"/>
        <v>0</v>
      </c>
      <c r="AF112" s="11">
        <f t="shared" si="54"/>
        <v>0.18552824356576653</v>
      </c>
      <c r="AG112" s="11">
        <f t="shared" si="55"/>
        <v>1.8216685714679759</v>
      </c>
      <c r="AH112" s="11">
        <f t="shared" si="56"/>
        <v>7.2616987726732728E-4</v>
      </c>
      <c r="AI112" s="11">
        <f t="shared" si="57"/>
        <v>2.5832316104004191E-3</v>
      </c>
      <c r="AJ112" s="11">
        <f t="shared" si="58"/>
        <v>7.6131797758423698E-3</v>
      </c>
      <c r="AK112" s="11">
        <f t="shared" si="59"/>
        <v>0</v>
      </c>
      <c r="AL112" s="11">
        <f t="shared" si="60"/>
        <v>0</v>
      </c>
      <c r="AM112" s="11">
        <f t="shared" si="61"/>
        <v>3.0090788355536606</v>
      </c>
      <c r="AN112" s="11">
        <f t="shared" si="62"/>
        <v>0.90756848447736926</v>
      </c>
      <c r="AO112" s="8">
        <f t="shared" si="63"/>
        <v>0</v>
      </c>
      <c r="AQ112">
        <f t="shared" si="64"/>
        <v>40.933999999999997</v>
      </c>
      <c r="AR112">
        <f t="shared" si="65"/>
        <v>0</v>
      </c>
      <c r="AS112">
        <f t="shared" si="66"/>
        <v>0</v>
      </c>
      <c r="AT112">
        <f t="shared" si="67"/>
        <v>4.0000000000000001E-3</v>
      </c>
      <c r="AU112">
        <f t="shared" si="68"/>
        <v>0</v>
      </c>
      <c r="AV112">
        <f t="shared" si="69"/>
        <v>9.1649999999999991</v>
      </c>
      <c r="AW112">
        <f t="shared" si="70"/>
        <v>50.484000000000002</v>
      </c>
      <c r="AX112">
        <f t="shared" si="71"/>
        <v>2.8000000000000001E-2</v>
      </c>
      <c r="AY112">
        <f t="shared" si="72"/>
        <v>0.126</v>
      </c>
      <c r="AZ112">
        <f t="shared" si="73"/>
        <v>0.39100000000000001</v>
      </c>
      <c r="BA112">
        <f t="shared" si="74"/>
        <v>0</v>
      </c>
      <c r="BB112">
        <f t="shared" si="75"/>
        <v>0</v>
      </c>
      <c r="BC112">
        <f t="shared" si="76"/>
        <v>101.13200000000001</v>
      </c>
      <c r="BE112">
        <f t="shared" si="77"/>
        <v>0.68132490013315572</v>
      </c>
      <c r="BF112">
        <f t="shared" si="78"/>
        <v>0</v>
      </c>
      <c r="BG112">
        <f t="shared" si="79"/>
        <v>0</v>
      </c>
      <c r="BH112">
        <f t="shared" si="80"/>
        <v>5.2635041779064407E-5</v>
      </c>
      <c r="BI112">
        <f t="shared" si="81"/>
        <v>0.12756806413896776</v>
      </c>
      <c r="BJ112">
        <f t="shared" si="82"/>
        <v>0</v>
      </c>
      <c r="BK112">
        <f t="shared" si="83"/>
        <v>1.2525679578408313</v>
      </c>
      <c r="BL112">
        <f t="shared" si="84"/>
        <v>4.9930988241252269E-4</v>
      </c>
      <c r="BM112">
        <f t="shared" si="85"/>
        <v>1.7762139576584426E-3</v>
      </c>
      <c r="BN112">
        <f t="shared" si="86"/>
        <v>5.2347749716170769E-3</v>
      </c>
      <c r="BO112">
        <f t="shared" si="87"/>
        <v>0</v>
      </c>
      <c r="BP112">
        <f t="shared" si="88"/>
        <v>0</v>
      </c>
      <c r="BQ112">
        <f t="shared" si="89"/>
        <v>2.0690238559664218</v>
      </c>
      <c r="BR112">
        <f t="shared" si="90"/>
        <v>1.4543470955525293</v>
      </c>
    </row>
    <row r="113" spans="1:70">
      <c r="A113" t="s">
        <v>198</v>
      </c>
      <c r="B113">
        <v>717</v>
      </c>
      <c r="C113" s="1">
        <v>40.926000000000002</v>
      </c>
      <c r="D113" s="1">
        <v>3.0000000000000001E-3</v>
      </c>
      <c r="E113" s="1">
        <v>0</v>
      </c>
      <c r="F113" s="1">
        <v>0</v>
      </c>
      <c r="G113" s="1">
        <v>9.1780000000000008</v>
      </c>
      <c r="H113" s="1">
        <v>50.457000000000001</v>
      </c>
      <c r="I113" s="1">
        <v>2.9000000000000001E-2</v>
      </c>
      <c r="J113" s="1">
        <v>0.129</v>
      </c>
      <c r="K113" s="1">
        <v>0.39600000000000002</v>
      </c>
      <c r="L113" s="1">
        <v>5.0000000000000001E-3</v>
      </c>
      <c r="N113">
        <f t="shared" si="48"/>
        <v>101.12299999999999</v>
      </c>
      <c r="P113" s="1">
        <v>50.070999999999998</v>
      </c>
      <c r="Q113" s="1">
        <v>36.222999999999999</v>
      </c>
      <c r="R113" s="1">
        <v>10.929</v>
      </c>
      <c r="S113" s="19">
        <f t="shared" si="91"/>
        <v>8.4852813742388928</v>
      </c>
      <c r="T113" s="19">
        <f>SUM(S$4:S113)</f>
        <v>331.31758508493363</v>
      </c>
      <c r="W113" s="4">
        <v>8</v>
      </c>
      <c r="X113" s="4">
        <v>3</v>
      </c>
      <c r="Y113" s="12">
        <v>0</v>
      </c>
      <c r="AA113" s="11">
        <f t="shared" si="49"/>
        <v>0.99088787396635947</v>
      </c>
      <c r="AB113" s="11">
        <f t="shared" si="50"/>
        <v>5.4640474073117763E-5</v>
      </c>
      <c r="AC113" s="11">
        <f t="shared" si="51"/>
        <v>0</v>
      </c>
      <c r="AD113" s="11">
        <f t="shared" si="52"/>
        <v>0</v>
      </c>
      <c r="AE113" s="11">
        <f t="shared" si="53"/>
        <v>0</v>
      </c>
      <c r="AF113" s="11">
        <f t="shared" si="54"/>
        <v>0.18582865647387031</v>
      </c>
      <c r="AG113" s="11">
        <f t="shared" si="55"/>
        <v>1.8210593613843902</v>
      </c>
      <c r="AH113" s="11">
        <f t="shared" si="56"/>
        <v>7.5225531715917106E-4</v>
      </c>
      <c r="AI113" s="11">
        <f t="shared" si="57"/>
        <v>2.6452674104198324E-3</v>
      </c>
      <c r="AJ113" s="11">
        <f t="shared" si="58"/>
        <v>7.7120810239637329E-3</v>
      </c>
      <c r="AK113" s="11">
        <f t="shared" si="59"/>
        <v>2.3469901866192224E-4</v>
      </c>
      <c r="AL113" s="11">
        <f t="shared" si="60"/>
        <v>0</v>
      </c>
      <c r="AM113" s="11">
        <f t="shared" si="61"/>
        <v>3.0091748350688978</v>
      </c>
      <c r="AN113" s="11">
        <f t="shared" si="62"/>
        <v>0.90740457124648854</v>
      </c>
      <c r="AO113" s="8">
        <f t="shared" si="63"/>
        <v>0</v>
      </c>
      <c r="AQ113">
        <f t="shared" si="64"/>
        <v>40.926000000000002</v>
      </c>
      <c r="AR113">
        <f t="shared" si="65"/>
        <v>3.0000000000000001E-3</v>
      </c>
      <c r="AS113">
        <f t="shared" si="66"/>
        <v>0</v>
      </c>
      <c r="AT113">
        <f t="shared" si="67"/>
        <v>0</v>
      </c>
      <c r="AU113">
        <f t="shared" si="68"/>
        <v>0</v>
      </c>
      <c r="AV113">
        <f t="shared" si="69"/>
        <v>9.177999999999999</v>
      </c>
      <c r="AW113">
        <f t="shared" si="70"/>
        <v>50.457000000000001</v>
      </c>
      <c r="AX113">
        <f t="shared" si="71"/>
        <v>2.9000000000000001E-2</v>
      </c>
      <c r="AY113">
        <f t="shared" si="72"/>
        <v>0.129</v>
      </c>
      <c r="AZ113">
        <f t="shared" si="73"/>
        <v>0.39600000000000002</v>
      </c>
      <c r="BA113">
        <f t="shared" si="74"/>
        <v>5.0000000000000001E-3</v>
      </c>
      <c r="BB113">
        <f t="shared" si="75"/>
        <v>0</v>
      </c>
      <c r="BC113">
        <f t="shared" si="76"/>
        <v>101.12299999999999</v>
      </c>
      <c r="BE113">
        <f t="shared" si="77"/>
        <v>0.68119174434087892</v>
      </c>
      <c r="BF113">
        <f t="shared" si="78"/>
        <v>3.7562917887461497E-5</v>
      </c>
      <c r="BG113">
        <f t="shared" si="79"/>
        <v>0</v>
      </c>
      <c r="BH113">
        <f t="shared" si="80"/>
        <v>0</v>
      </c>
      <c r="BI113">
        <f t="shared" si="81"/>
        <v>0.12774901174767553</v>
      </c>
      <c r="BJ113">
        <f t="shared" si="82"/>
        <v>0</v>
      </c>
      <c r="BK113">
        <f t="shared" si="83"/>
        <v>1.2518980557953969</v>
      </c>
      <c r="BL113">
        <f t="shared" si="84"/>
        <v>5.1714237821297001E-4</v>
      </c>
      <c r="BM113">
        <f t="shared" si="85"/>
        <v>1.8185047661741199E-3</v>
      </c>
      <c r="BN113">
        <f t="shared" si="86"/>
        <v>5.3017158280316175E-3</v>
      </c>
      <c r="BO113">
        <f t="shared" si="87"/>
        <v>1.6134523200637637E-4</v>
      </c>
      <c r="BP113">
        <f t="shared" si="88"/>
        <v>0</v>
      </c>
      <c r="BQ113">
        <f t="shared" si="89"/>
        <v>2.0686750830062643</v>
      </c>
      <c r="BR113">
        <f t="shared" si="90"/>
        <v>1.4546387007745412</v>
      </c>
    </row>
    <row r="114" spans="1:70">
      <c r="A114" t="s">
        <v>199</v>
      </c>
      <c r="B114">
        <v>721</v>
      </c>
      <c r="C114" s="1">
        <v>40.918999999999997</v>
      </c>
      <c r="D114" s="1">
        <v>0</v>
      </c>
      <c r="E114" s="1">
        <v>0</v>
      </c>
      <c r="F114" s="1">
        <v>4.0000000000000001E-3</v>
      </c>
      <c r="G114" s="1">
        <v>9.2050000000000001</v>
      </c>
      <c r="H114" s="1">
        <v>50.598999999999997</v>
      </c>
      <c r="I114" s="1">
        <v>2.8000000000000001E-2</v>
      </c>
      <c r="J114" s="1">
        <v>0.125</v>
      </c>
      <c r="K114" s="1">
        <v>0.38900000000000001</v>
      </c>
      <c r="L114" s="1">
        <v>1E-3</v>
      </c>
      <c r="N114">
        <f t="shared" si="48"/>
        <v>101.27</v>
      </c>
      <c r="P114" s="1">
        <v>50.076000000000001</v>
      </c>
      <c r="Q114" s="1">
        <v>36.216999999999999</v>
      </c>
      <c r="R114" s="1">
        <v>10.929</v>
      </c>
      <c r="S114" s="19">
        <f t="shared" si="91"/>
        <v>7.8102496759084667</v>
      </c>
      <c r="T114" s="19">
        <f>SUM(S$4:S114)</f>
        <v>339.12783476084212</v>
      </c>
      <c r="W114" s="4">
        <v>8</v>
      </c>
      <c r="X114" s="4">
        <v>3</v>
      </c>
      <c r="Y114" s="12">
        <v>0</v>
      </c>
      <c r="AA114" s="11">
        <f t="shared" si="49"/>
        <v>0.98948152158453939</v>
      </c>
      <c r="AB114" s="11">
        <f t="shared" si="50"/>
        <v>0</v>
      </c>
      <c r="AC114" s="11">
        <f t="shared" si="51"/>
        <v>0</v>
      </c>
      <c r="AD114" s="11">
        <f t="shared" si="52"/>
        <v>7.6469380624920555E-5</v>
      </c>
      <c r="AE114" s="11">
        <f t="shared" si="53"/>
        <v>0</v>
      </c>
      <c r="AF114" s="11">
        <f t="shared" si="54"/>
        <v>0.18614264863572</v>
      </c>
      <c r="AG114" s="11">
        <f t="shared" si="55"/>
        <v>1.8239044129630746</v>
      </c>
      <c r="AH114" s="11">
        <f t="shared" si="56"/>
        <v>7.2540870411495306E-4</v>
      </c>
      <c r="AI114" s="11">
        <f t="shared" si="57"/>
        <v>2.5600435122158931E-3</v>
      </c>
      <c r="AJ114" s="11">
        <f t="shared" si="58"/>
        <v>7.5662983441838966E-3</v>
      </c>
      <c r="AK114" s="11">
        <f t="shared" si="59"/>
        <v>4.6881201349094916E-5</v>
      </c>
      <c r="AL114" s="11">
        <f t="shared" si="60"/>
        <v>0</v>
      </c>
      <c r="AM114" s="11">
        <f t="shared" si="61"/>
        <v>3.0105036843258226</v>
      </c>
      <c r="AN114" s="11">
        <f t="shared" si="62"/>
        <v>0.90739388535129029</v>
      </c>
      <c r="AO114" s="8">
        <f t="shared" si="63"/>
        <v>0</v>
      </c>
      <c r="AQ114">
        <f t="shared" si="64"/>
        <v>40.918999999999997</v>
      </c>
      <c r="AR114">
        <f t="shared" si="65"/>
        <v>0</v>
      </c>
      <c r="AS114">
        <f t="shared" si="66"/>
        <v>0</v>
      </c>
      <c r="AT114">
        <f t="shared" si="67"/>
        <v>4.0000000000000001E-3</v>
      </c>
      <c r="AU114">
        <f t="shared" si="68"/>
        <v>0</v>
      </c>
      <c r="AV114">
        <f t="shared" si="69"/>
        <v>9.2050000000000001</v>
      </c>
      <c r="AW114">
        <f t="shared" si="70"/>
        <v>50.598999999999997</v>
      </c>
      <c r="AX114">
        <f t="shared" si="71"/>
        <v>2.8000000000000001E-2</v>
      </c>
      <c r="AY114">
        <f t="shared" si="72"/>
        <v>0.125</v>
      </c>
      <c r="AZ114">
        <f t="shared" si="73"/>
        <v>0.38900000000000001</v>
      </c>
      <c r="BA114">
        <f t="shared" si="74"/>
        <v>1E-3</v>
      </c>
      <c r="BB114">
        <f t="shared" si="75"/>
        <v>0</v>
      </c>
      <c r="BC114">
        <f t="shared" si="76"/>
        <v>101.27</v>
      </c>
      <c r="BE114">
        <f t="shared" si="77"/>
        <v>0.68107523302263651</v>
      </c>
      <c r="BF114">
        <f t="shared" si="78"/>
        <v>0</v>
      </c>
      <c r="BG114">
        <f t="shared" si="79"/>
        <v>0</v>
      </c>
      <c r="BH114">
        <f t="shared" si="80"/>
        <v>5.2635041779064407E-5</v>
      </c>
      <c r="BI114">
        <f t="shared" si="81"/>
        <v>0.12812482601191472</v>
      </c>
      <c r="BJ114">
        <f t="shared" si="82"/>
        <v>0</v>
      </c>
      <c r="BK114">
        <f t="shared" si="83"/>
        <v>1.2554212443306436</v>
      </c>
      <c r="BL114">
        <f t="shared" si="84"/>
        <v>4.9930988241252269E-4</v>
      </c>
      <c r="BM114">
        <f t="shared" si="85"/>
        <v>1.7621170214865503E-3</v>
      </c>
      <c r="BN114">
        <f t="shared" si="86"/>
        <v>5.20799862905126E-3</v>
      </c>
      <c r="BO114">
        <f t="shared" si="87"/>
        <v>3.226904640127527E-5</v>
      </c>
      <c r="BP114">
        <f t="shared" si="88"/>
        <v>0</v>
      </c>
      <c r="BQ114">
        <f t="shared" si="89"/>
        <v>2.0721756329863257</v>
      </c>
      <c r="BR114">
        <f t="shared" si="90"/>
        <v>1.4528226451477095</v>
      </c>
    </row>
    <row r="115" spans="1:70">
      <c r="A115" t="s">
        <v>200</v>
      </c>
      <c r="B115">
        <v>725</v>
      </c>
      <c r="C115" s="1">
        <v>41.011000000000003</v>
      </c>
      <c r="D115" s="1">
        <v>0</v>
      </c>
      <c r="E115" s="1">
        <v>0</v>
      </c>
      <c r="F115" s="1">
        <v>3.0000000000000001E-3</v>
      </c>
      <c r="G115" s="1">
        <v>9.2119999999999997</v>
      </c>
      <c r="H115" s="1">
        <v>50.664000000000001</v>
      </c>
      <c r="I115" s="1">
        <v>2.7E-2</v>
      </c>
      <c r="J115" s="1">
        <v>0.13500000000000001</v>
      </c>
      <c r="K115" s="1">
        <v>0.39400000000000002</v>
      </c>
      <c r="L115" s="1">
        <v>5.0000000000000001E-3</v>
      </c>
      <c r="N115">
        <f t="shared" ref="N115:N128" si="92">SUM(C115:M115)</f>
        <v>101.45100000000001</v>
      </c>
      <c r="P115" s="1">
        <v>50.082999999999998</v>
      </c>
      <c r="Q115" s="1">
        <v>36.210999999999999</v>
      </c>
      <c r="R115" s="1">
        <v>10.929</v>
      </c>
      <c r="S115" s="19">
        <f t="shared" si="91"/>
        <v>9.2195444572914393</v>
      </c>
      <c r="T115" s="19">
        <f>SUM(S$4:S115)</f>
        <v>348.34737921813354</v>
      </c>
      <c r="W115" s="4">
        <v>8</v>
      </c>
      <c r="X115" s="4">
        <v>3</v>
      </c>
      <c r="Y115" s="12">
        <v>0</v>
      </c>
      <c r="AA115" s="11">
        <f t="shared" ref="AA115:AA128" si="93">IFERROR(BE115*$BR115,"NA")</f>
        <v>0.989905779614075</v>
      </c>
      <c r="AB115" s="11">
        <f t="shared" ref="AB115:AB128" si="94">IFERROR(BF115*$BR115,"NA")</f>
        <v>0</v>
      </c>
      <c r="AC115" s="11">
        <f t="shared" ref="AC115:AC128" si="95">IFERROR(BG115*$BR115,"NA")</f>
        <v>0</v>
      </c>
      <c r="AD115" s="11">
        <f t="shared" ref="AD115:AD128" si="96">IFERROR(BH115*$BR115,"NA")</f>
        <v>5.7247913168506654E-5</v>
      </c>
      <c r="AE115" s="11">
        <f t="shared" ref="AE115:AE128" si="97">IFERROR(IF(OR($Y115="spinel", $Y115="Spinel", $Y115="SPINEL"),((BI115+BJ115)*BR115-AF115),BJ115*$BR115),"NA")</f>
        <v>0</v>
      </c>
      <c r="AF115" s="11">
        <f t="shared" ref="AF115:AF128" si="98">IFERROR(IF(OR($Y115="spinel", $Y115="Spinel", $Y115="SPINEL"),(1-AG115-AH115-AI115-AJ115),BI115*$BR115),"NA")</f>
        <v>0.18594600405206185</v>
      </c>
      <c r="AG115" s="11">
        <f t="shared" ref="AG115:AG128" si="99">IFERROR(BK115*$BR115,"NA")</f>
        <v>1.8229318774881236</v>
      </c>
      <c r="AH115" s="11">
        <f t="shared" ref="AH115:AH128" si="100">IFERROR(BL115*$BR115,"NA")</f>
        <v>6.9823130978194381E-4</v>
      </c>
      <c r="AI115" s="11">
        <f t="shared" ref="AI115:AI128" si="101">IFERROR(BM115*$BR115,"NA")</f>
        <v>2.759827428913801E-3</v>
      </c>
      <c r="AJ115" s="11">
        <f t="shared" ref="AJ115:AJ128" si="102">IFERROR(BN115*$BR115,"NA")</f>
        <v>7.6496384012418048E-3</v>
      </c>
      <c r="AK115" s="11">
        <f t="shared" ref="AK115:AK128" si="103">IFERROR(BO115*$BR115,"NA")</f>
        <v>2.3398044394897102E-4</v>
      </c>
      <c r="AL115" s="11">
        <f t="shared" ref="AL115:AL128" si="104">IFERROR(BP115*$BR115,"NA")</f>
        <v>0</v>
      </c>
      <c r="AM115" s="11">
        <f t="shared" ref="AM115:AM128" si="105">IFERROR(SUM(AA115:AL115),"NA")</f>
        <v>3.0101825866513154</v>
      </c>
      <c r="AN115" s="11">
        <f t="shared" ref="AN115:AN128" si="106">IFERROR(AG115/(AG115+AF115),"NA")</f>
        <v>0.90743787576101997</v>
      </c>
      <c r="AO115" s="8">
        <f t="shared" ref="AO115:AO128" si="107">IFERROR(AE115/(AE115+AF115),"NA")</f>
        <v>0</v>
      </c>
      <c r="AQ115">
        <f t="shared" ref="AQ115:AQ128" si="108">C115</f>
        <v>41.011000000000003</v>
      </c>
      <c r="AR115">
        <f t="shared" ref="AR115:AR128" si="109">D115</f>
        <v>0</v>
      </c>
      <c r="AS115">
        <f t="shared" ref="AS115:AS128" si="110">E115</f>
        <v>0</v>
      </c>
      <c r="AT115">
        <f t="shared" ref="AT115:AT128" si="111">F115</f>
        <v>3.0000000000000001E-3</v>
      </c>
      <c r="AU115">
        <f t="shared" ref="AU115:AU128" si="112">BJ115*AU$1/2</f>
        <v>0</v>
      </c>
      <c r="AV115">
        <f t="shared" ref="AV115:AV128" si="113">BI115*AV$1</f>
        <v>9.2119999999999997</v>
      </c>
      <c r="AW115">
        <f t="shared" ref="AW115:AW128" si="114">H115</f>
        <v>50.664000000000001</v>
      </c>
      <c r="AX115">
        <f t="shared" ref="AX115:AX128" si="115">I115</f>
        <v>2.7E-2</v>
      </c>
      <c r="AY115">
        <f t="shared" ref="AY115:AY128" si="116">J115</f>
        <v>0.13500000000000001</v>
      </c>
      <c r="AZ115">
        <f t="shared" ref="AZ115:AZ128" si="117">K115</f>
        <v>0.39400000000000002</v>
      </c>
      <c r="BA115">
        <f t="shared" ref="BA115:BA128" si="118">L115</f>
        <v>5.0000000000000001E-3</v>
      </c>
      <c r="BB115">
        <f t="shared" ref="BB115:BB128" si="119">M115</f>
        <v>0</v>
      </c>
      <c r="BC115">
        <f t="shared" ref="BC115:BC128" si="120">SUM(AQ115:BB115)</f>
        <v>101.45100000000001</v>
      </c>
      <c r="BE115">
        <f t="shared" ref="BE115:BE128" si="121">C115/AQ$1</f>
        <v>0.68260652463382165</v>
      </c>
      <c r="BF115">
        <f t="shared" ref="BF115:BF128" si="122">D115/AR$1</f>
        <v>0</v>
      </c>
      <c r="BG115">
        <f t="shared" ref="BG115:BG128" si="123">E115/AS$1*2</f>
        <v>0</v>
      </c>
      <c r="BH115">
        <f t="shared" ref="BH115:BH128" si="124">F115/AT$1*2</f>
        <v>3.9476281334298305E-5</v>
      </c>
      <c r="BI115">
        <f t="shared" ref="BI115:BI128" si="125">IF(OR($Y115="spinel", $Y115="Spinel", $Y115="SPINEL"),G115/AV$1,G115/AV$1*(1-$Y115))</f>
        <v>0.12822225933968043</v>
      </c>
      <c r="BJ115">
        <f t="shared" ref="BJ115:BJ128" si="126">IF(OR($Y115="spinel", $Y115="Spinel", $Y115="SPINEL"),0,G115/AV$1*$Y115)</f>
        <v>0</v>
      </c>
      <c r="BK115">
        <f t="shared" ref="BK115:BK128" si="127">H115/AW$1</f>
        <v>1.2570339714770595</v>
      </c>
      <c r="BL115">
        <f t="shared" ref="BL115:BL128" si="128">I115/AX$1</f>
        <v>4.8147738661207548E-4</v>
      </c>
      <c r="BM115">
        <f t="shared" ref="BM115:BM128" si="129">J115/AY$1</f>
        <v>1.9030863832054743E-3</v>
      </c>
      <c r="BN115">
        <f t="shared" ref="BN115:BN128" si="130">K115/AZ$1</f>
        <v>5.2749394854658014E-3</v>
      </c>
      <c r="BO115">
        <f t="shared" ref="BO115:BO128" si="131">L115/BA$1*2</f>
        <v>1.6134523200637637E-4</v>
      </c>
      <c r="BP115">
        <f t="shared" ref="BP115:BP128" si="132">M115/BB$1*2</f>
        <v>0</v>
      </c>
      <c r="BQ115">
        <f t="shared" ref="BQ115:BQ128" si="133">SUM(BE115:BP115)</f>
        <v>2.0757230802191859</v>
      </c>
      <c r="BR115">
        <f t="shared" ref="BR115:BR128" si="134">IFERROR(IF(OR($V115="Total",$V115="total", $V115="TOTAL"),$X115/$BQ115,W115/(BE115*4+BF115*4+BG115*3+BH115*3+BI115*2+BJ115*3+BK115*2+BL115*2+BM115*2+BN115*2+BO115+BP115)),"NA")</f>
        <v>1.4501850537468879</v>
      </c>
    </row>
    <row r="116" spans="1:70">
      <c r="A116" t="s">
        <v>201</v>
      </c>
      <c r="B116">
        <v>729</v>
      </c>
      <c r="C116" s="1">
        <v>40.735999999999997</v>
      </c>
      <c r="D116" s="1">
        <v>0</v>
      </c>
      <c r="E116" s="1">
        <v>0</v>
      </c>
      <c r="F116" s="1">
        <v>3.0000000000000001E-3</v>
      </c>
      <c r="G116" s="1">
        <v>9.1929999999999996</v>
      </c>
      <c r="H116" s="1">
        <v>50.212000000000003</v>
      </c>
      <c r="I116" s="1">
        <v>2.7E-2</v>
      </c>
      <c r="J116" s="1">
        <v>0.11799999999999999</v>
      </c>
      <c r="K116" s="1">
        <v>0.39500000000000002</v>
      </c>
      <c r="L116" s="1">
        <v>2E-3</v>
      </c>
      <c r="N116">
        <f t="shared" si="92"/>
        <v>100.68599999999999</v>
      </c>
      <c r="P116" s="1">
        <v>50.088000000000001</v>
      </c>
      <c r="Q116" s="1">
        <v>36.206000000000003</v>
      </c>
      <c r="R116" s="1">
        <v>10.929</v>
      </c>
      <c r="S116" s="19">
        <f t="shared" si="91"/>
        <v>7.0710678118640686</v>
      </c>
      <c r="T116" s="19">
        <f>SUM(S$4:S116)</f>
        <v>355.41844702999759</v>
      </c>
      <c r="W116" s="4">
        <v>8</v>
      </c>
      <c r="X116" s="4">
        <v>3</v>
      </c>
      <c r="Y116" s="12">
        <v>0</v>
      </c>
      <c r="AA116" s="11">
        <f t="shared" si="93"/>
        <v>0.99077825096173011</v>
      </c>
      <c r="AB116" s="11">
        <f t="shared" si="94"/>
        <v>0</v>
      </c>
      <c r="AC116" s="11">
        <f t="shared" si="95"/>
        <v>0</v>
      </c>
      <c r="AD116" s="11">
        <f t="shared" si="96"/>
        <v>5.7685178656965477E-5</v>
      </c>
      <c r="AE116" s="11">
        <f t="shared" si="97"/>
        <v>0</v>
      </c>
      <c r="AF116" s="11">
        <f t="shared" si="98"/>
        <v>0.18697983084956199</v>
      </c>
      <c r="AG116" s="11">
        <f t="shared" si="99"/>
        <v>1.8204680717575603</v>
      </c>
      <c r="AH116" s="11">
        <f t="shared" si="100"/>
        <v>7.0356447282371914E-4</v>
      </c>
      <c r="AI116" s="11">
        <f t="shared" si="101"/>
        <v>2.4307189528620017E-3</v>
      </c>
      <c r="AJ116" s="11">
        <f t="shared" si="102"/>
        <v>7.7276307535856029E-3</v>
      </c>
      <c r="AK116" s="11">
        <f t="shared" si="103"/>
        <v>9.4307044322849471E-5</v>
      </c>
      <c r="AL116" s="11">
        <f t="shared" si="104"/>
        <v>0</v>
      </c>
      <c r="AM116" s="11">
        <f t="shared" si="105"/>
        <v>3.0092400599711033</v>
      </c>
      <c r="AN116" s="11">
        <f t="shared" si="106"/>
        <v>0.90685694477713386</v>
      </c>
      <c r="AO116" s="8">
        <f t="shared" si="107"/>
        <v>0</v>
      </c>
      <c r="AQ116">
        <f t="shared" si="108"/>
        <v>40.735999999999997</v>
      </c>
      <c r="AR116">
        <f t="shared" si="109"/>
        <v>0</v>
      </c>
      <c r="AS116">
        <f t="shared" si="110"/>
        <v>0</v>
      </c>
      <c r="AT116">
        <f t="shared" si="111"/>
        <v>3.0000000000000001E-3</v>
      </c>
      <c r="AU116">
        <f t="shared" si="112"/>
        <v>0</v>
      </c>
      <c r="AV116">
        <f t="shared" si="113"/>
        <v>9.1929999999999996</v>
      </c>
      <c r="AW116">
        <f t="shared" si="114"/>
        <v>50.212000000000003</v>
      </c>
      <c r="AX116">
        <f t="shared" si="115"/>
        <v>2.7E-2</v>
      </c>
      <c r="AY116">
        <f t="shared" si="116"/>
        <v>0.11799999999999999</v>
      </c>
      <c r="AZ116">
        <f t="shared" si="117"/>
        <v>0.39500000000000002</v>
      </c>
      <c r="BA116">
        <f t="shared" si="118"/>
        <v>2E-3</v>
      </c>
      <c r="BB116">
        <f t="shared" si="119"/>
        <v>0</v>
      </c>
      <c r="BC116">
        <f t="shared" si="120"/>
        <v>100.68599999999999</v>
      </c>
      <c r="BE116">
        <f t="shared" si="121"/>
        <v>0.67802929427430092</v>
      </c>
      <c r="BF116">
        <f t="shared" si="122"/>
        <v>0</v>
      </c>
      <c r="BG116">
        <f t="shared" si="123"/>
        <v>0</v>
      </c>
      <c r="BH116">
        <f t="shared" si="124"/>
        <v>3.9476281334298305E-5</v>
      </c>
      <c r="BI116">
        <f t="shared" si="125"/>
        <v>0.12795779745003064</v>
      </c>
      <c r="BJ116">
        <f t="shared" si="126"/>
        <v>0</v>
      </c>
      <c r="BK116">
        <f t="shared" si="127"/>
        <v>1.245819315012753</v>
      </c>
      <c r="BL116">
        <f t="shared" si="128"/>
        <v>4.8147738661207548E-4</v>
      </c>
      <c r="BM116">
        <f t="shared" si="129"/>
        <v>1.6634384682833033E-3</v>
      </c>
      <c r="BN116">
        <f t="shared" si="130"/>
        <v>5.288327656748709E-3</v>
      </c>
      <c r="BO116">
        <f t="shared" si="131"/>
        <v>6.453809280255054E-5</v>
      </c>
      <c r="BP116">
        <f t="shared" si="132"/>
        <v>0</v>
      </c>
      <c r="BQ116">
        <f t="shared" si="133"/>
        <v>2.0593436646228653</v>
      </c>
      <c r="BR116">
        <f t="shared" si="134"/>
        <v>1.4612617173453639</v>
      </c>
    </row>
    <row r="117" spans="1:70">
      <c r="A117" t="s">
        <v>202</v>
      </c>
      <c r="B117">
        <v>733</v>
      </c>
      <c r="C117" s="1">
        <v>40.835999999999999</v>
      </c>
      <c r="D117" s="1">
        <v>1E-3</v>
      </c>
      <c r="E117" s="1">
        <v>0</v>
      </c>
      <c r="F117" s="1">
        <v>0</v>
      </c>
      <c r="G117" s="1">
        <v>9.202</v>
      </c>
      <c r="H117" s="1">
        <v>50.438000000000002</v>
      </c>
      <c r="I117" s="1">
        <v>2.8000000000000001E-2</v>
      </c>
      <c r="J117" s="1">
        <v>0.11899999999999999</v>
      </c>
      <c r="K117" s="1">
        <v>0.38800000000000001</v>
      </c>
      <c r="L117" s="1">
        <v>5.0000000000000001E-3</v>
      </c>
      <c r="N117">
        <f t="shared" si="92"/>
        <v>101.01700000000001</v>
      </c>
      <c r="P117" s="1">
        <v>50.093000000000004</v>
      </c>
      <c r="Q117" s="1">
        <v>36.201000000000001</v>
      </c>
      <c r="R117" s="1">
        <v>10.929</v>
      </c>
      <c r="S117" s="19">
        <f t="shared" si="91"/>
        <v>7.0710678118690922</v>
      </c>
      <c r="T117" s="19">
        <f>SUM(S$4:S117)</f>
        <v>362.48951484186671</v>
      </c>
      <c r="W117" s="4">
        <v>8</v>
      </c>
      <c r="X117" s="4">
        <v>3</v>
      </c>
      <c r="Y117" s="12">
        <v>0</v>
      </c>
      <c r="AA117" s="11">
        <f t="shared" si="93"/>
        <v>0.98995060563824266</v>
      </c>
      <c r="AB117" s="11">
        <f t="shared" si="94"/>
        <v>1.8236366877256212E-5</v>
      </c>
      <c r="AC117" s="11">
        <f t="shared" si="95"/>
        <v>0</v>
      </c>
      <c r="AD117" s="11">
        <f t="shared" si="96"/>
        <v>0</v>
      </c>
      <c r="AE117" s="11">
        <f t="shared" si="97"/>
        <v>0</v>
      </c>
      <c r="AF117" s="11">
        <f t="shared" si="98"/>
        <v>0.18654859361851134</v>
      </c>
      <c r="AG117" s="11">
        <f t="shared" si="99"/>
        <v>1.8226599531932377</v>
      </c>
      <c r="AH117" s="11">
        <f t="shared" si="100"/>
        <v>7.2722770593020448E-4</v>
      </c>
      <c r="AI117" s="11">
        <f t="shared" si="101"/>
        <v>2.4432727385730857E-3</v>
      </c>
      <c r="AJ117" s="11">
        <f t="shared" si="102"/>
        <v>7.5657718372232731E-3</v>
      </c>
      <c r="AK117" s="11">
        <f t="shared" si="103"/>
        <v>2.3499379256794564E-4</v>
      </c>
      <c r="AL117" s="11">
        <f t="shared" si="104"/>
        <v>0</v>
      </c>
      <c r="AM117" s="11">
        <f t="shared" si="105"/>
        <v>3.0101486548911631</v>
      </c>
      <c r="AN117" s="11">
        <f t="shared" si="106"/>
        <v>0.90715319526460803</v>
      </c>
      <c r="AO117" s="8">
        <f t="shared" si="107"/>
        <v>0</v>
      </c>
      <c r="AQ117">
        <f t="shared" si="108"/>
        <v>40.835999999999999</v>
      </c>
      <c r="AR117">
        <f t="shared" si="109"/>
        <v>1E-3</v>
      </c>
      <c r="AS117">
        <f t="shared" si="110"/>
        <v>0</v>
      </c>
      <c r="AT117">
        <f t="shared" si="111"/>
        <v>0</v>
      </c>
      <c r="AU117">
        <f t="shared" si="112"/>
        <v>0</v>
      </c>
      <c r="AV117">
        <f t="shared" si="113"/>
        <v>9.202</v>
      </c>
      <c r="AW117">
        <f t="shared" si="114"/>
        <v>50.438000000000002</v>
      </c>
      <c r="AX117">
        <f t="shared" si="115"/>
        <v>2.8000000000000001E-2</v>
      </c>
      <c r="AY117">
        <f t="shared" si="116"/>
        <v>0.11899999999999999</v>
      </c>
      <c r="AZ117">
        <f t="shared" si="117"/>
        <v>0.38800000000000001</v>
      </c>
      <c r="BA117">
        <f t="shared" si="118"/>
        <v>5.0000000000000001E-3</v>
      </c>
      <c r="BB117">
        <f t="shared" si="119"/>
        <v>0</v>
      </c>
      <c r="BC117">
        <f t="shared" si="120"/>
        <v>101.01700000000001</v>
      </c>
      <c r="BE117">
        <f t="shared" si="121"/>
        <v>0.67969374167776297</v>
      </c>
      <c r="BF117">
        <f t="shared" si="122"/>
        <v>1.2520972629153833E-5</v>
      </c>
      <c r="BG117">
        <f t="shared" si="123"/>
        <v>0</v>
      </c>
      <c r="BH117">
        <f t="shared" si="124"/>
        <v>0</v>
      </c>
      <c r="BI117">
        <f t="shared" si="125"/>
        <v>0.12808306887144369</v>
      </c>
      <c r="BJ117">
        <f t="shared" si="126"/>
        <v>0</v>
      </c>
      <c r="BK117">
        <f t="shared" si="127"/>
        <v>1.2514266432449064</v>
      </c>
      <c r="BL117">
        <f t="shared" si="128"/>
        <v>4.9930988241252269E-4</v>
      </c>
      <c r="BM117">
        <f t="shared" si="129"/>
        <v>1.6775354044551956E-3</v>
      </c>
      <c r="BN117">
        <f t="shared" si="130"/>
        <v>5.1946104577683524E-3</v>
      </c>
      <c r="BO117">
        <f t="shared" si="131"/>
        <v>1.6134523200637637E-4</v>
      </c>
      <c r="BP117">
        <f t="shared" si="132"/>
        <v>0</v>
      </c>
      <c r="BQ117">
        <f t="shared" si="133"/>
        <v>2.0667487757433847</v>
      </c>
      <c r="BR117">
        <f t="shared" si="134"/>
        <v>1.4564656770189446</v>
      </c>
    </row>
    <row r="118" spans="1:70">
      <c r="A118" t="s">
        <v>203</v>
      </c>
      <c r="B118">
        <v>737</v>
      </c>
      <c r="C118" s="1">
        <v>40.902000000000001</v>
      </c>
      <c r="D118" s="1">
        <v>0</v>
      </c>
      <c r="E118" s="1">
        <v>0</v>
      </c>
      <c r="F118" s="1">
        <v>2E-3</v>
      </c>
      <c r="G118" s="1">
        <v>9.1620000000000008</v>
      </c>
      <c r="H118" s="1">
        <v>50.430999999999997</v>
      </c>
      <c r="I118" s="1">
        <v>2.8000000000000001E-2</v>
      </c>
      <c r="J118" s="1">
        <v>0.121</v>
      </c>
      <c r="K118" s="1">
        <v>0.38900000000000001</v>
      </c>
      <c r="L118" s="1">
        <v>3.0000000000000001E-3</v>
      </c>
      <c r="N118">
        <f t="shared" si="92"/>
        <v>101.038</v>
      </c>
      <c r="P118" s="1">
        <v>50.098999999999997</v>
      </c>
      <c r="Q118" s="1">
        <v>36.194000000000003</v>
      </c>
      <c r="R118" s="1">
        <v>10.929</v>
      </c>
      <c r="S118" s="19">
        <f t="shared" si="91"/>
        <v>9.2195444572868137</v>
      </c>
      <c r="T118" s="19">
        <f>SUM(S$4:S118)</f>
        <v>371.70905929915352</v>
      </c>
      <c r="W118" s="4">
        <v>8</v>
      </c>
      <c r="X118" s="4">
        <v>3</v>
      </c>
      <c r="Y118" s="12">
        <v>0</v>
      </c>
      <c r="AA118" s="11">
        <f t="shared" si="93"/>
        <v>0.9910127906750783</v>
      </c>
      <c r="AB118" s="11">
        <f t="shared" si="94"/>
        <v>0</v>
      </c>
      <c r="AC118" s="11">
        <f t="shared" si="95"/>
        <v>0</v>
      </c>
      <c r="AD118" s="11">
        <f t="shared" si="96"/>
        <v>3.8309776275212197E-5</v>
      </c>
      <c r="AE118" s="11">
        <f t="shared" si="97"/>
        <v>0</v>
      </c>
      <c r="AF118" s="11">
        <f t="shared" si="98"/>
        <v>0.1856369492712989</v>
      </c>
      <c r="AG118" s="11">
        <f t="shared" si="99"/>
        <v>1.8214185656633091</v>
      </c>
      <c r="AH118" s="11">
        <f t="shared" si="100"/>
        <v>7.2683327458987967E-4</v>
      </c>
      <c r="AI118" s="11">
        <f t="shared" si="101"/>
        <v>2.4829886999819905E-3</v>
      </c>
      <c r="AJ118" s="11">
        <f t="shared" si="102"/>
        <v>7.5811571750256926E-3</v>
      </c>
      <c r="AK118" s="11">
        <f t="shared" si="103"/>
        <v>1.4091980245058001E-4</v>
      </c>
      <c r="AL118" s="11">
        <f t="shared" si="104"/>
        <v>0</v>
      </c>
      <c r="AM118" s="11">
        <f t="shared" si="105"/>
        <v>3.0090385143380098</v>
      </c>
      <c r="AN118" s="11">
        <f t="shared" si="106"/>
        <v>0.90750781535938363</v>
      </c>
      <c r="AO118" s="8">
        <f t="shared" si="107"/>
        <v>0</v>
      </c>
      <c r="AQ118">
        <f t="shared" si="108"/>
        <v>40.902000000000001</v>
      </c>
      <c r="AR118">
        <f t="shared" si="109"/>
        <v>0</v>
      </c>
      <c r="AS118">
        <f t="shared" si="110"/>
        <v>0</v>
      </c>
      <c r="AT118">
        <f t="shared" si="111"/>
        <v>2E-3</v>
      </c>
      <c r="AU118">
        <f t="shared" si="112"/>
        <v>0</v>
      </c>
      <c r="AV118">
        <f t="shared" si="113"/>
        <v>9.1620000000000008</v>
      </c>
      <c r="AW118">
        <f t="shared" si="114"/>
        <v>50.430999999999997</v>
      </c>
      <c r="AX118">
        <f t="shared" si="115"/>
        <v>2.8000000000000001E-2</v>
      </c>
      <c r="AY118">
        <f t="shared" si="116"/>
        <v>0.121</v>
      </c>
      <c r="AZ118">
        <f t="shared" si="117"/>
        <v>0.38900000000000001</v>
      </c>
      <c r="BA118">
        <f t="shared" si="118"/>
        <v>3.0000000000000001E-3</v>
      </c>
      <c r="BB118">
        <f t="shared" si="119"/>
        <v>0</v>
      </c>
      <c r="BC118">
        <f t="shared" si="120"/>
        <v>101.038</v>
      </c>
      <c r="BE118">
        <f t="shared" si="121"/>
        <v>0.68079227696404798</v>
      </c>
      <c r="BF118">
        <f t="shared" si="122"/>
        <v>0</v>
      </c>
      <c r="BG118">
        <f t="shared" si="123"/>
        <v>0</v>
      </c>
      <c r="BH118">
        <f t="shared" si="124"/>
        <v>2.6317520889532203E-5</v>
      </c>
      <c r="BI118">
        <f t="shared" si="125"/>
        <v>0.12752630699849676</v>
      </c>
      <c r="BJ118">
        <f t="shared" si="126"/>
        <v>0</v>
      </c>
      <c r="BK118">
        <f t="shared" si="127"/>
        <v>1.2512529649368307</v>
      </c>
      <c r="BL118">
        <f t="shared" si="128"/>
        <v>4.9930988241252269E-4</v>
      </c>
      <c r="BM118">
        <f t="shared" si="129"/>
        <v>1.7057292767989805E-3</v>
      </c>
      <c r="BN118">
        <f t="shared" si="130"/>
        <v>5.20799862905126E-3</v>
      </c>
      <c r="BO118">
        <f t="shared" si="131"/>
        <v>9.6807139203825818E-5</v>
      </c>
      <c r="BP118">
        <f t="shared" si="132"/>
        <v>0</v>
      </c>
      <c r="BQ118">
        <f t="shared" si="133"/>
        <v>2.0671077113477319</v>
      </c>
      <c r="BR118">
        <f t="shared" si="134"/>
        <v>1.4556757240173757</v>
      </c>
    </row>
    <row r="119" spans="1:70">
      <c r="A119" t="s">
        <v>204</v>
      </c>
      <c r="B119">
        <v>741</v>
      </c>
      <c r="C119" s="1">
        <v>41.042000000000002</v>
      </c>
      <c r="D119" s="1">
        <v>0</v>
      </c>
      <c r="E119" s="1">
        <v>0</v>
      </c>
      <c r="F119" s="1">
        <v>2E-3</v>
      </c>
      <c r="G119" s="1">
        <v>9.1760000000000002</v>
      </c>
      <c r="H119" s="1">
        <v>50.688000000000002</v>
      </c>
      <c r="I119" s="1">
        <v>0.03</v>
      </c>
      <c r="J119" s="1">
        <v>0.123</v>
      </c>
      <c r="K119" s="1">
        <v>0.39</v>
      </c>
      <c r="L119" s="1">
        <v>0</v>
      </c>
      <c r="N119">
        <f t="shared" si="92"/>
        <v>101.45100000000002</v>
      </c>
      <c r="P119" s="1">
        <v>50.104999999999997</v>
      </c>
      <c r="Q119" s="1">
        <v>36.189</v>
      </c>
      <c r="R119" s="1">
        <v>10.929</v>
      </c>
      <c r="S119" s="19">
        <f t="shared" si="91"/>
        <v>7.8102496759084667</v>
      </c>
      <c r="T119" s="19">
        <f>SUM(S$4:S119)</f>
        <v>379.51930897506202</v>
      </c>
      <c r="W119" s="4">
        <v>8</v>
      </c>
      <c r="X119" s="4">
        <v>3</v>
      </c>
      <c r="Y119" s="12">
        <v>0</v>
      </c>
      <c r="AA119" s="11">
        <f t="shared" si="93"/>
        <v>0.99034644520226722</v>
      </c>
      <c r="AB119" s="11">
        <f t="shared" si="94"/>
        <v>0</v>
      </c>
      <c r="AC119" s="11">
        <f t="shared" si="95"/>
        <v>0</v>
      </c>
      <c r="AD119" s="11">
        <f t="shared" si="96"/>
        <v>3.8153425092096782E-5</v>
      </c>
      <c r="AE119" s="11">
        <f t="shared" si="97"/>
        <v>0</v>
      </c>
      <c r="AF119" s="11">
        <f t="shared" si="98"/>
        <v>0.18516182630339947</v>
      </c>
      <c r="AG119" s="11">
        <f t="shared" si="99"/>
        <v>1.823229126809083</v>
      </c>
      <c r="AH119" s="11">
        <f t="shared" si="100"/>
        <v>7.7557167589988897E-4</v>
      </c>
      <c r="AI119" s="11">
        <f t="shared" si="101"/>
        <v>2.5137286777108347E-3</v>
      </c>
      <c r="AJ119" s="11">
        <f t="shared" si="102"/>
        <v>7.5696259917342711E-3</v>
      </c>
      <c r="AK119" s="11">
        <f t="shared" si="103"/>
        <v>0</v>
      </c>
      <c r="AL119" s="11">
        <f t="shared" si="104"/>
        <v>0</v>
      </c>
      <c r="AM119" s="11">
        <f t="shared" si="105"/>
        <v>3.0096344780851867</v>
      </c>
      <c r="AN119" s="11">
        <f t="shared" si="106"/>
        <v>0.90780588509600335</v>
      </c>
      <c r="AO119" s="8">
        <f t="shared" si="107"/>
        <v>0</v>
      </c>
      <c r="AQ119">
        <f t="shared" si="108"/>
        <v>41.042000000000002</v>
      </c>
      <c r="AR119">
        <f t="shared" si="109"/>
        <v>0</v>
      </c>
      <c r="AS119">
        <f t="shared" si="110"/>
        <v>0</v>
      </c>
      <c r="AT119">
        <f t="shared" si="111"/>
        <v>2E-3</v>
      </c>
      <c r="AU119">
        <f t="shared" si="112"/>
        <v>0</v>
      </c>
      <c r="AV119">
        <f t="shared" si="113"/>
        <v>9.1760000000000002</v>
      </c>
      <c r="AW119">
        <f t="shared" si="114"/>
        <v>50.688000000000002</v>
      </c>
      <c r="AX119">
        <f t="shared" si="115"/>
        <v>0.03</v>
      </c>
      <c r="AY119">
        <f t="shared" si="116"/>
        <v>0.123</v>
      </c>
      <c r="AZ119">
        <f t="shared" si="117"/>
        <v>0.39</v>
      </c>
      <c r="BA119">
        <f t="shared" si="118"/>
        <v>0</v>
      </c>
      <c r="BB119">
        <f t="shared" si="119"/>
        <v>0</v>
      </c>
      <c r="BC119">
        <f t="shared" si="120"/>
        <v>101.45100000000002</v>
      </c>
      <c r="BE119">
        <f t="shared" si="121"/>
        <v>0.6831225033288949</v>
      </c>
      <c r="BF119">
        <f t="shared" si="122"/>
        <v>0</v>
      </c>
      <c r="BG119">
        <f t="shared" si="123"/>
        <v>0</v>
      </c>
      <c r="BH119">
        <f t="shared" si="124"/>
        <v>2.6317520889532203E-5</v>
      </c>
      <c r="BI119">
        <f t="shared" si="125"/>
        <v>0.12772117365402819</v>
      </c>
      <c r="BJ119">
        <f t="shared" si="126"/>
        <v>0</v>
      </c>
      <c r="BK119">
        <f t="shared" si="127"/>
        <v>1.2576294399618901</v>
      </c>
      <c r="BL119">
        <f t="shared" si="128"/>
        <v>5.3497487401341721E-4</v>
      </c>
      <c r="BM119">
        <f t="shared" si="129"/>
        <v>1.7339231491427655E-3</v>
      </c>
      <c r="BN119">
        <f t="shared" si="130"/>
        <v>5.2213868003341685E-3</v>
      </c>
      <c r="BO119">
        <f t="shared" si="131"/>
        <v>0</v>
      </c>
      <c r="BP119">
        <f t="shared" si="132"/>
        <v>0</v>
      </c>
      <c r="BQ119">
        <f t="shared" si="133"/>
        <v>2.075989719289193</v>
      </c>
      <c r="BR119">
        <f t="shared" si="134"/>
        <v>1.4497347699369476</v>
      </c>
    </row>
    <row r="120" spans="1:70">
      <c r="A120" t="s">
        <v>205</v>
      </c>
      <c r="B120">
        <v>745</v>
      </c>
      <c r="C120" s="1">
        <v>40.997</v>
      </c>
      <c r="D120" s="1">
        <v>0</v>
      </c>
      <c r="E120" s="1">
        <v>0</v>
      </c>
      <c r="F120" s="1">
        <v>3.0000000000000001E-3</v>
      </c>
      <c r="G120" s="1">
        <v>9.1449999999999996</v>
      </c>
      <c r="H120" s="1">
        <v>50.517000000000003</v>
      </c>
      <c r="I120" s="1">
        <v>2.9000000000000001E-2</v>
      </c>
      <c r="J120" s="1">
        <v>0.13300000000000001</v>
      </c>
      <c r="K120" s="1">
        <v>0.39700000000000002</v>
      </c>
      <c r="L120" s="1">
        <v>0</v>
      </c>
      <c r="N120">
        <f t="shared" si="92"/>
        <v>101.221</v>
      </c>
      <c r="P120" s="1">
        <v>50.110999999999997</v>
      </c>
      <c r="Q120" s="1">
        <v>36.183</v>
      </c>
      <c r="R120" s="1">
        <v>10.929</v>
      </c>
      <c r="S120" s="19">
        <f t="shared" si="91"/>
        <v>8.4852813742388928</v>
      </c>
      <c r="T120" s="19">
        <f>SUM(S$4:S120)</f>
        <v>388.00459034930088</v>
      </c>
      <c r="W120" s="4">
        <v>8</v>
      </c>
      <c r="X120" s="4">
        <v>3</v>
      </c>
      <c r="Y120" s="12">
        <v>0</v>
      </c>
      <c r="AA120" s="11">
        <f t="shared" si="93"/>
        <v>0.99139334316679817</v>
      </c>
      <c r="AB120" s="11">
        <f t="shared" si="94"/>
        <v>0</v>
      </c>
      <c r="AC120" s="11">
        <f t="shared" si="95"/>
        <v>0</v>
      </c>
      <c r="AD120" s="11">
        <f t="shared" si="96"/>
        <v>5.7353520342230117E-5</v>
      </c>
      <c r="AE120" s="11">
        <f t="shared" si="97"/>
        <v>0</v>
      </c>
      <c r="AF120" s="11">
        <f t="shared" si="98"/>
        <v>0.1849341221653357</v>
      </c>
      <c r="AG120" s="11">
        <f t="shared" si="99"/>
        <v>1.8209957654154034</v>
      </c>
      <c r="AH120" s="11">
        <f t="shared" si="100"/>
        <v>7.5133560979304549E-4</v>
      </c>
      <c r="AI120" s="11">
        <f t="shared" si="101"/>
        <v>2.7239568198074854E-3</v>
      </c>
      <c r="AJ120" s="11">
        <f t="shared" si="102"/>
        <v>7.7221033755502004E-3</v>
      </c>
      <c r="AK120" s="11">
        <f t="shared" si="103"/>
        <v>0</v>
      </c>
      <c r="AL120" s="11">
        <f t="shared" si="104"/>
        <v>0</v>
      </c>
      <c r="AM120" s="11">
        <f t="shared" si="105"/>
        <v>3.0085779800730301</v>
      </c>
      <c r="AN120" s="11">
        <f t="shared" si="106"/>
        <v>0.90780628809096797</v>
      </c>
      <c r="AO120" s="8">
        <f t="shared" si="107"/>
        <v>0</v>
      </c>
      <c r="AQ120">
        <f t="shared" si="108"/>
        <v>40.997</v>
      </c>
      <c r="AR120">
        <f t="shared" si="109"/>
        <v>0</v>
      </c>
      <c r="AS120">
        <f t="shared" si="110"/>
        <v>0</v>
      </c>
      <c r="AT120">
        <f t="shared" si="111"/>
        <v>3.0000000000000001E-3</v>
      </c>
      <c r="AU120">
        <f t="shared" si="112"/>
        <v>0</v>
      </c>
      <c r="AV120">
        <f t="shared" si="113"/>
        <v>9.1449999999999996</v>
      </c>
      <c r="AW120">
        <f t="shared" si="114"/>
        <v>50.517000000000003</v>
      </c>
      <c r="AX120">
        <f t="shared" si="115"/>
        <v>2.9000000000000001E-2</v>
      </c>
      <c r="AY120">
        <f t="shared" si="116"/>
        <v>0.13300000000000001</v>
      </c>
      <c r="AZ120">
        <f t="shared" si="117"/>
        <v>0.39700000000000002</v>
      </c>
      <c r="BA120">
        <f t="shared" si="118"/>
        <v>0</v>
      </c>
      <c r="BB120">
        <f t="shared" si="119"/>
        <v>0</v>
      </c>
      <c r="BC120">
        <f t="shared" si="120"/>
        <v>101.221</v>
      </c>
      <c r="BE120">
        <f t="shared" si="121"/>
        <v>0.68237350199733693</v>
      </c>
      <c r="BF120">
        <f t="shared" si="122"/>
        <v>0</v>
      </c>
      <c r="BG120">
        <f t="shared" si="123"/>
        <v>0</v>
      </c>
      <c r="BH120">
        <f t="shared" si="124"/>
        <v>3.9476281334298305E-5</v>
      </c>
      <c r="BI120">
        <f t="shared" si="125"/>
        <v>0.12728968320249429</v>
      </c>
      <c r="BJ120">
        <f t="shared" si="126"/>
        <v>0</v>
      </c>
      <c r="BK120">
        <f t="shared" si="127"/>
        <v>1.2533867270074732</v>
      </c>
      <c r="BL120">
        <f t="shared" si="128"/>
        <v>5.1714237821297001E-4</v>
      </c>
      <c r="BM120">
        <f t="shared" si="129"/>
        <v>1.8748925108616895E-3</v>
      </c>
      <c r="BN120">
        <f t="shared" si="130"/>
        <v>5.3151039993145259E-3</v>
      </c>
      <c r="BO120">
        <f t="shared" si="131"/>
        <v>0</v>
      </c>
      <c r="BP120">
        <f t="shared" si="132"/>
        <v>0</v>
      </c>
      <c r="BQ120">
        <f t="shared" si="133"/>
        <v>2.0707965273770279</v>
      </c>
      <c r="BR120">
        <f t="shared" si="134"/>
        <v>1.4528602594692595</v>
      </c>
    </row>
    <row r="121" spans="1:70">
      <c r="A121" t="s">
        <v>206</v>
      </c>
      <c r="B121">
        <v>749</v>
      </c>
      <c r="C121" s="1">
        <v>40.972999999999999</v>
      </c>
      <c r="D121" s="1">
        <v>2E-3</v>
      </c>
      <c r="E121" s="1">
        <v>0</v>
      </c>
      <c r="F121" s="1">
        <v>0</v>
      </c>
      <c r="G121" s="1">
        <v>9.173</v>
      </c>
      <c r="H121" s="1">
        <v>50.567999999999998</v>
      </c>
      <c r="I121" s="1">
        <v>2.8000000000000001E-2</v>
      </c>
      <c r="J121" s="1">
        <v>0.13100000000000001</v>
      </c>
      <c r="K121" s="1">
        <v>0.39700000000000002</v>
      </c>
      <c r="L121" s="1">
        <v>1E-3</v>
      </c>
      <c r="N121">
        <f t="shared" si="92"/>
        <v>101.27300000000002</v>
      </c>
      <c r="P121" s="1">
        <v>50.116999999999997</v>
      </c>
      <c r="Q121" s="1">
        <v>36.177999999999997</v>
      </c>
      <c r="R121" s="1">
        <v>10.929</v>
      </c>
      <c r="S121" s="19">
        <f t="shared" si="91"/>
        <v>7.8102496759084667</v>
      </c>
      <c r="T121" s="19">
        <f>SUM(S$4:S121)</f>
        <v>395.81484002520938</v>
      </c>
      <c r="W121" s="4">
        <v>8</v>
      </c>
      <c r="X121" s="4">
        <v>3</v>
      </c>
      <c r="Y121" s="12">
        <v>0</v>
      </c>
      <c r="AA121" s="11">
        <f t="shared" si="93"/>
        <v>0.99051898685897788</v>
      </c>
      <c r="AB121" s="11">
        <f t="shared" si="94"/>
        <v>3.6371651979447746E-5</v>
      </c>
      <c r="AC121" s="11">
        <f t="shared" si="95"/>
        <v>0</v>
      </c>
      <c r="AD121" s="11">
        <f t="shared" si="96"/>
        <v>0</v>
      </c>
      <c r="AE121" s="11">
        <f t="shared" si="97"/>
        <v>0</v>
      </c>
      <c r="AF121" s="11">
        <f t="shared" si="98"/>
        <v>0.18544531003754341</v>
      </c>
      <c r="AG121" s="11">
        <f t="shared" si="99"/>
        <v>1.8222933153241252</v>
      </c>
      <c r="AH121" s="11">
        <f t="shared" si="100"/>
        <v>7.2521224232699867E-4</v>
      </c>
      <c r="AI121" s="11">
        <f t="shared" si="101"/>
        <v>2.6821989864709251E-3</v>
      </c>
      <c r="AJ121" s="11">
        <f t="shared" si="102"/>
        <v>7.7198121353414112E-3</v>
      </c>
      <c r="AK121" s="11">
        <f t="shared" si="103"/>
        <v>4.6868504555430537E-5</v>
      </c>
      <c r="AL121" s="11">
        <f t="shared" si="104"/>
        <v>0</v>
      </c>
      <c r="AM121" s="11">
        <f t="shared" si="105"/>
        <v>3.0094680757413208</v>
      </c>
      <c r="AN121" s="11">
        <f t="shared" si="106"/>
        <v>0.90763473507208259</v>
      </c>
      <c r="AO121" s="8">
        <f t="shared" si="107"/>
        <v>0</v>
      </c>
      <c r="AQ121">
        <f t="shared" si="108"/>
        <v>40.972999999999999</v>
      </c>
      <c r="AR121">
        <f t="shared" si="109"/>
        <v>2E-3</v>
      </c>
      <c r="AS121">
        <f t="shared" si="110"/>
        <v>0</v>
      </c>
      <c r="AT121">
        <f t="shared" si="111"/>
        <v>0</v>
      </c>
      <c r="AU121">
        <f t="shared" si="112"/>
        <v>0</v>
      </c>
      <c r="AV121">
        <f t="shared" si="113"/>
        <v>9.173</v>
      </c>
      <c r="AW121">
        <f t="shared" si="114"/>
        <v>50.567999999999998</v>
      </c>
      <c r="AX121">
        <f t="shared" si="115"/>
        <v>2.8000000000000001E-2</v>
      </c>
      <c r="AY121">
        <f t="shared" si="116"/>
        <v>0.13100000000000001</v>
      </c>
      <c r="AZ121">
        <f t="shared" si="117"/>
        <v>0.39700000000000002</v>
      </c>
      <c r="BA121">
        <f t="shared" si="118"/>
        <v>1E-3</v>
      </c>
      <c r="BB121">
        <f t="shared" si="119"/>
        <v>0</v>
      </c>
      <c r="BC121">
        <f t="shared" si="120"/>
        <v>101.27300000000002</v>
      </c>
      <c r="BE121">
        <f t="shared" si="121"/>
        <v>0.68197403462050599</v>
      </c>
      <c r="BF121">
        <f t="shared" si="122"/>
        <v>2.5041945258307666E-5</v>
      </c>
      <c r="BG121">
        <f t="shared" si="123"/>
        <v>0</v>
      </c>
      <c r="BH121">
        <f t="shared" si="124"/>
        <v>0</v>
      </c>
      <c r="BI121">
        <f t="shared" si="125"/>
        <v>0.12767941651355716</v>
      </c>
      <c r="BJ121">
        <f t="shared" si="126"/>
        <v>0</v>
      </c>
      <c r="BK121">
        <f t="shared" si="127"/>
        <v>1.2546520975377378</v>
      </c>
      <c r="BL121">
        <f t="shared" si="128"/>
        <v>4.9930988241252269E-4</v>
      </c>
      <c r="BM121">
        <f t="shared" si="129"/>
        <v>1.8466986385179047E-3</v>
      </c>
      <c r="BN121">
        <f t="shared" si="130"/>
        <v>5.3151039993145259E-3</v>
      </c>
      <c r="BO121">
        <f t="shared" si="131"/>
        <v>3.226904640127527E-5</v>
      </c>
      <c r="BP121">
        <f t="shared" si="132"/>
        <v>0</v>
      </c>
      <c r="BQ121">
        <f t="shared" si="133"/>
        <v>2.0720239721837053</v>
      </c>
      <c r="BR121">
        <f t="shared" si="134"/>
        <v>1.452429178495287</v>
      </c>
    </row>
    <row r="122" spans="1:70">
      <c r="A122" t="s">
        <v>207</v>
      </c>
      <c r="B122">
        <v>753</v>
      </c>
      <c r="C122" s="1">
        <v>41.116</v>
      </c>
      <c r="D122" s="1">
        <v>0</v>
      </c>
      <c r="E122" s="1">
        <v>0</v>
      </c>
      <c r="F122" s="1">
        <v>2E-3</v>
      </c>
      <c r="G122" s="1">
        <v>9.1630000000000003</v>
      </c>
      <c r="H122" s="1">
        <v>50.613999999999997</v>
      </c>
      <c r="I122" s="1">
        <v>2.7E-2</v>
      </c>
      <c r="J122" s="1">
        <v>0.125</v>
      </c>
      <c r="K122" s="1">
        <v>0.39</v>
      </c>
      <c r="L122" s="1">
        <v>3.0000000000000001E-3</v>
      </c>
      <c r="N122">
        <f t="shared" si="92"/>
        <v>101.44000000000001</v>
      </c>
      <c r="P122" s="1">
        <v>50.122</v>
      </c>
      <c r="Q122" s="1">
        <v>36.171999999999997</v>
      </c>
      <c r="R122" s="1">
        <v>10.929</v>
      </c>
      <c r="S122" s="19">
        <f t="shared" si="91"/>
        <v>7.8102496759084667</v>
      </c>
      <c r="T122" s="19">
        <f>SUM(S$4:S122)</f>
        <v>403.62508970111787</v>
      </c>
      <c r="W122" s="4">
        <v>8</v>
      </c>
      <c r="X122" s="4">
        <v>3</v>
      </c>
      <c r="Y122" s="12">
        <v>0</v>
      </c>
      <c r="AA122" s="11">
        <f t="shared" si="93"/>
        <v>0.99196327311684362</v>
      </c>
      <c r="AB122" s="11">
        <f t="shared" si="94"/>
        <v>0</v>
      </c>
      <c r="AC122" s="11">
        <f t="shared" si="95"/>
        <v>0</v>
      </c>
      <c r="AD122" s="11">
        <f t="shared" si="96"/>
        <v>3.8146933817662916E-5</v>
      </c>
      <c r="AE122" s="11">
        <f t="shared" si="97"/>
        <v>0</v>
      </c>
      <c r="AF122" s="11">
        <f t="shared" si="98"/>
        <v>0.18486804218613795</v>
      </c>
      <c r="AG122" s="11">
        <f t="shared" si="99"/>
        <v>1.8202576292197039</v>
      </c>
      <c r="AH122" s="11">
        <f t="shared" si="100"/>
        <v>6.9789575085309706E-4</v>
      </c>
      <c r="AI122" s="11">
        <f t="shared" si="101"/>
        <v>2.5541676847062461E-3</v>
      </c>
      <c r="AJ122" s="11">
        <f t="shared" si="102"/>
        <v>7.5683381251913468E-3</v>
      </c>
      <c r="AK122" s="11">
        <f t="shared" si="103"/>
        <v>1.4032079798802303E-4</v>
      </c>
      <c r="AL122" s="11">
        <f t="shared" si="104"/>
        <v>0</v>
      </c>
      <c r="AM122" s="11">
        <f t="shared" si="105"/>
        <v>3.008087813815242</v>
      </c>
      <c r="AN122" s="11">
        <f t="shared" si="106"/>
        <v>0.90780226654994534</v>
      </c>
      <c r="AO122" s="8">
        <f t="shared" si="107"/>
        <v>0</v>
      </c>
      <c r="AQ122">
        <f t="shared" si="108"/>
        <v>41.116</v>
      </c>
      <c r="AR122">
        <f t="shared" si="109"/>
        <v>0</v>
      </c>
      <c r="AS122">
        <f t="shared" si="110"/>
        <v>0</v>
      </c>
      <c r="AT122">
        <f t="shared" si="111"/>
        <v>2E-3</v>
      </c>
      <c r="AU122">
        <f t="shared" si="112"/>
        <v>0</v>
      </c>
      <c r="AV122">
        <f t="shared" si="113"/>
        <v>9.1630000000000003</v>
      </c>
      <c r="AW122">
        <f t="shared" si="114"/>
        <v>50.613999999999997</v>
      </c>
      <c r="AX122">
        <f t="shared" si="115"/>
        <v>2.7E-2</v>
      </c>
      <c r="AY122">
        <f t="shared" si="116"/>
        <v>0.125</v>
      </c>
      <c r="AZ122">
        <f t="shared" si="117"/>
        <v>0.39</v>
      </c>
      <c r="BA122">
        <f t="shared" si="118"/>
        <v>3.0000000000000001E-3</v>
      </c>
      <c r="BB122">
        <f t="shared" si="119"/>
        <v>0</v>
      </c>
      <c r="BC122">
        <f t="shared" si="120"/>
        <v>101.44000000000001</v>
      </c>
      <c r="BE122">
        <f t="shared" si="121"/>
        <v>0.68435419440745671</v>
      </c>
      <c r="BF122">
        <f t="shared" si="122"/>
        <v>0</v>
      </c>
      <c r="BG122">
        <f t="shared" si="123"/>
        <v>0</v>
      </c>
      <c r="BH122">
        <f t="shared" si="124"/>
        <v>2.6317520889532203E-5</v>
      </c>
      <c r="BI122">
        <f t="shared" si="125"/>
        <v>0.12754022604532042</v>
      </c>
      <c r="BJ122">
        <f t="shared" si="126"/>
        <v>0</v>
      </c>
      <c r="BK122">
        <f t="shared" si="127"/>
        <v>1.2557934121336627</v>
      </c>
      <c r="BL122">
        <f t="shared" si="128"/>
        <v>4.8147738661207548E-4</v>
      </c>
      <c r="BM122">
        <f t="shared" si="129"/>
        <v>1.7621170214865503E-3</v>
      </c>
      <c r="BN122">
        <f t="shared" si="130"/>
        <v>5.2213868003341685E-3</v>
      </c>
      <c r="BO122">
        <f t="shared" si="131"/>
        <v>9.6807139203825818E-5</v>
      </c>
      <c r="BP122">
        <f t="shared" si="132"/>
        <v>0</v>
      </c>
      <c r="BQ122">
        <f t="shared" si="133"/>
        <v>2.0752759384549662</v>
      </c>
      <c r="BR122">
        <f t="shared" si="134"/>
        <v>1.4494881177366468</v>
      </c>
    </row>
    <row r="123" spans="1:70">
      <c r="A123" t="s">
        <v>208</v>
      </c>
      <c r="B123">
        <v>758</v>
      </c>
      <c r="C123" s="1">
        <v>40.734000000000002</v>
      </c>
      <c r="D123" s="1">
        <v>0</v>
      </c>
      <c r="E123" s="1">
        <v>0</v>
      </c>
      <c r="F123" s="1">
        <v>4.0000000000000001E-3</v>
      </c>
      <c r="G123" s="1">
        <v>9.1609999999999996</v>
      </c>
      <c r="H123" s="1">
        <v>50.279000000000003</v>
      </c>
      <c r="I123" s="1">
        <v>3.1E-2</v>
      </c>
      <c r="J123" s="1">
        <v>0.125</v>
      </c>
      <c r="K123" s="1">
        <v>0.39600000000000002</v>
      </c>
      <c r="L123" s="1">
        <v>4.0000000000000001E-3</v>
      </c>
      <c r="N123">
        <f t="shared" si="92"/>
        <v>100.73400000000001</v>
      </c>
      <c r="P123" s="1">
        <v>50.128999999999998</v>
      </c>
      <c r="Q123" s="1">
        <v>36.164999999999999</v>
      </c>
      <c r="R123" s="1">
        <v>10.929</v>
      </c>
      <c r="S123" s="19">
        <f t="shared" si="91"/>
        <v>9.8994949366086917</v>
      </c>
      <c r="T123" s="19">
        <f>SUM(S$4:S123)</f>
        <v>413.52458463772655</v>
      </c>
      <c r="W123" s="4">
        <v>8</v>
      </c>
      <c r="X123" s="4">
        <v>3</v>
      </c>
      <c r="Y123" s="12">
        <v>0</v>
      </c>
      <c r="AA123" s="11">
        <f t="shared" si="93"/>
        <v>0.99022831222351615</v>
      </c>
      <c r="AB123" s="11">
        <f t="shared" si="94"/>
        <v>0</v>
      </c>
      <c r="AC123" s="11">
        <f t="shared" si="95"/>
        <v>0</v>
      </c>
      <c r="AD123" s="11">
        <f t="shared" si="96"/>
        <v>7.6874654386227913E-5</v>
      </c>
      <c r="AE123" s="11">
        <f t="shared" si="97"/>
        <v>0</v>
      </c>
      <c r="AF123" s="11">
        <f t="shared" si="98"/>
        <v>0.18623469123275996</v>
      </c>
      <c r="AG123" s="11">
        <f t="shared" si="99"/>
        <v>1.8219748398160762</v>
      </c>
      <c r="AH123" s="11">
        <f t="shared" si="100"/>
        <v>8.0738751334103907E-4</v>
      </c>
      <c r="AI123" s="11">
        <f t="shared" si="101"/>
        <v>2.5736112756112217E-3</v>
      </c>
      <c r="AJ123" s="11">
        <f t="shared" si="102"/>
        <v>7.7432744072796532E-3</v>
      </c>
      <c r="AK123" s="11">
        <f t="shared" si="103"/>
        <v>1.8851865264086297E-4</v>
      </c>
      <c r="AL123" s="11">
        <f t="shared" si="104"/>
        <v>0</v>
      </c>
      <c r="AM123" s="11">
        <f t="shared" si="105"/>
        <v>3.0098275097756115</v>
      </c>
      <c r="AN123" s="11">
        <f t="shared" si="106"/>
        <v>0.9072633167239802</v>
      </c>
      <c r="AO123" s="8">
        <f t="shared" si="107"/>
        <v>0</v>
      </c>
      <c r="AQ123">
        <f t="shared" si="108"/>
        <v>40.734000000000002</v>
      </c>
      <c r="AR123">
        <f t="shared" si="109"/>
        <v>0</v>
      </c>
      <c r="AS123">
        <f t="shared" si="110"/>
        <v>0</v>
      </c>
      <c r="AT123">
        <f t="shared" si="111"/>
        <v>4.0000000000000001E-3</v>
      </c>
      <c r="AU123">
        <f t="shared" si="112"/>
        <v>0</v>
      </c>
      <c r="AV123">
        <f t="shared" si="113"/>
        <v>9.1609999999999996</v>
      </c>
      <c r="AW123">
        <f t="shared" si="114"/>
        <v>50.279000000000003</v>
      </c>
      <c r="AX123">
        <f t="shared" si="115"/>
        <v>3.1E-2</v>
      </c>
      <c r="AY123">
        <f t="shared" si="116"/>
        <v>0.125</v>
      </c>
      <c r="AZ123">
        <f t="shared" si="117"/>
        <v>0.39600000000000002</v>
      </c>
      <c r="BA123">
        <f t="shared" si="118"/>
        <v>4.0000000000000001E-3</v>
      </c>
      <c r="BB123">
        <f t="shared" si="119"/>
        <v>0</v>
      </c>
      <c r="BC123">
        <f t="shared" si="120"/>
        <v>100.73400000000001</v>
      </c>
      <c r="BE123">
        <f t="shared" si="121"/>
        <v>0.67799600532623172</v>
      </c>
      <c r="BF123">
        <f t="shared" si="122"/>
        <v>0</v>
      </c>
      <c r="BG123">
        <f t="shared" si="123"/>
        <v>0</v>
      </c>
      <c r="BH123">
        <f t="shared" si="124"/>
        <v>5.2635041779064407E-5</v>
      </c>
      <c r="BI123">
        <f t="shared" si="125"/>
        <v>0.12751238795167308</v>
      </c>
      <c r="BJ123">
        <f t="shared" si="126"/>
        <v>0</v>
      </c>
      <c r="BK123">
        <f t="shared" si="127"/>
        <v>1.2474816645329045</v>
      </c>
      <c r="BL123">
        <f t="shared" si="128"/>
        <v>5.5280736981386442E-4</v>
      </c>
      <c r="BM123">
        <f t="shared" si="129"/>
        <v>1.7621170214865503E-3</v>
      </c>
      <c r="BN123">
        <f t="shared" si="130"/>
        <v>5.3017158280316175E-3</v>
      </c>
      <c r="BO123">
        <f t="shared" si="131"/>
        <v>1.2907618560510108E-4</v>
      </c>
      <c r="BP123">
        <f t="shared" si="132"/>
        <v>0</v>
      </c>
      <c r="BQ123">
        <f t="shared" si="133"/>
        <v>2.0607884092575257</v>
      </c>
      <c r="BR123">
        <f t="shared" si="134"/>
        <v>1.4605223400203478</v>
      </c>
    </row>
    <row r="124" spans="1:70">
      <c r="A124" t="s">
        <v>209</v>
      </c>
      <c r="B124">
        <v>763</v>
      </c>
      <c r="C124" s="1">
        <v>40.799999999999997</v>
      </c>
      <c r="D124" s="1">
        <v>2E-3</v>
      </c>
      <c r="E124" s="1">
        <v>1E-3</v>
      </c>
      <c r="F124" s="1">
        <v>0</v>
      </c>
      <c r="G124" s="1">
        <v>9.1709999999999994</v>
      </c>
      <c r="H124" s="1">
        <v>50.42</v>
      </c>
      <c r="I124" s="1">
        <v>2.7E-2</v>
      </c>
      <c r="J124" s="1">
        <v>0.127</v>
      </c>
      <c r="K124" s="1">
        <v>0.39500000000000002</v>
      </c>
      <c r="L124" s="1">
        <v>4.0000000000000001E-3</v>
      </c>
      <c r="N124">
        <f t="shared" si="92"/>
        <v>100.947</v>
      </c>
      <c r="P124" s="1">
        <v>50.137</v>
      </c>
      <c r="Q124" s="1">
        <v>36.158000000000001</v>
      </c>
      <c r="R124" s="1">
        <v>10.929</v>
      </c>
      <c r="S124" s="19">
        <f t="shared" si="91"/>
        <v>10.630145812735273</v>
      </c>
      <c r="T124" s="19">
        <f>SUM(S$4:S124)</f>
        <v>424.15473045046184</v>
      </c>
      <c r="W124" s="4">
        <v>8</v>
      </c>
      <c r="X124" s="4">
        <v>3</v>
      </c>
      <c r="Y124" s="12">
        <v>0</v>
      </c>
      <c r="AA124" s="11">
        <f t="shared" si="93"/>
        <v>0.98974441781091249</v>
      </c>
      <c r="AB124" s="11">
        <f t="shared" si="94"/>
        <v>3.6497312300848789E-5</v>
      </c>
      <c r="AC124" s="11">
        <f t="shared" si="95"/>
        <v>2.8588606749897898E-5</v>
      </c>
      <c r="AD124" s="11">
        <f t="shared" si="96"/>
        <v>0</v>
      </c>
      <c r="AE124" s="11">
        <f t="shared" si="97"/>
        <v>0</v>
      </c>
      <c r="AF124" s="11">
        <f t="shared" si="98"/>
        <v>0.18604543198344928</v>
      </c>
      <c r="AG124" s="11">
        <f t="shared" si="99"/>
        <v>1.8232373244056694</v>
      </c>
      <c r="AH124" s="11">
        <f t="shared" si="100"/>
        <v>7.0172785555258383E-4</v>
      </c>
      <c r="AI124" s="11">
        <f t="shared" si="101"/>
        <v>2.6092835494103809E-3</v>
      </c>
      <c r="AJ124" s="11">
        <f t="shared" si="102"/>
        <v>7.7074581885184235E-3</v>
      </c>
      <c r="AK124" s="11">
        <f t="shared" si="103"/>
        <v>1.8812172169687356E-4</v>
      </c>
      <c r="AL124" s="11">
        <f t="shared" si="104"/>
        <v>0</v>
      </c>
      <c r="AM124" s="11">
        <f t="shared" si="105"/>
        <v>3.0102988514342601</v>
      </c>
      <c r="AN124" s="11">
        <f t="shared" si="106"/>
        <v>0.90740704294014274</v>
      </c>
      <c r="AO124" s="8">
        <f t="shared" si="107"/>
        <v>0</v>
      </c>
      <c r="AQ124">
        <f t="shared" si="108"/>
        <v>40.799999999999997</v>
      </c>
      <c r="AR124">
        <f t="shared" si="109"/>
        <v>2E-3</v>
      </c>
      <c r="AS124">
        <f t="shared" si="110"/>
        <v>1E-3</v>
      </c>
      <c r="AT124">
        <f t="shared" si="111"/>
        <v>0</v>
      </c>
      <c r="AU124">
        <f t="shared" si="112"/>
        <v>0</v>
      </c>
      <c r="AV124">
        <f t="shared" si="113"/>
        <v>9.1709999999999994</v>
      </c>
      <c r="AW124">
        <f t="shared" si="114"/>
        <v>50.42</v>
      </c>
      <c r="AX124">
        <f t="shared" si="115"/>
        <v>2.7E-2</v>
      </c>
      <c r="AY124">
        <f t="shared" si="116"/>
        <v>0.127</v>
      </c>
      <c r="AZ124">
        <f t="shared" si="117"/>
        <v>0.39500000000000002</v>
      </c>
      <c r="BA124">
        <f t="shared" si="118"/>
        <v>4.0000000000000001E-3</v>
      </c>
      <c r="BB124">
        <f t="shared" si="119"/>
        <v>0</v>
      </c>
      <c r="BC124">
        <f t="shared" si="120"/>
        <v>100.947</v>
      </c>
      <c r="BE124">
        <f t="shared" si="121"/>
        <v>0.67909454061251662</v>
      </c>
      <c r="BF124">
        <f t="shared" si="122"/>
        <v>2.5041945258307666E-5</v>
      </c>
      <c r="BG124">
        <f t="shared" si="123"/>
        <v>1.9615535504119263E-5</v>
      </c>
      <c r="BH124">
        <f t="shared" si="124"/>
        <v>0</v>
      </c>
      <c r="BI124">
        <f t="shared" si="125"/>
        <v>0.12765157841990982</v>
      </c>
      <c r="BJ124">
        <f t="shared" si="126"/>
        <v>0</v>
      </c>
      <c r="BK124">
        <f t="shared" si="127"/>
        <v>1.2509800418812835</v>
      </c>
      <c r="BL124">
        <f t="shared" si="128"/>
        <v>4.8147738661207548E-4</v>
      </c>
      <c r="BM124">
        <f t="shared" si="129"/>
        <v>1.7903108938303351E-3</v>
      </c>
      <c r="BN124">
        <f t="shared" si="130"/>
        <v>5.288327656748709E-3</v>
      </c>
      <c r="BO124">
        <f t="shared" si="131"/>
        <v>1.2907618560510108E-4</v>
      </c>
      <c r="BP124">
        <f t="shared" si="132"/>
        <v>0</v>
      </c>
      <c r="BQ124">
        <f t="shared" si="133"/>
        <v>2.0654600105172687</v>
      </c>
      <c r="BR124">
        <f t="shared" si="134"/>
        <v>1.4574471721097948</v>
      </c>
    </row>
    <row r="125" spans="1:70">
      <c r="A125" t="s">
        <v>210</v>
      </c>
      <c r="B125">
        <v>768</v>
      </c>
      <c r="C125" s="1">
        <v>41.048000000000002</v>
      </c>
      <c r="D125" s="1">
        <v>5.0000000000000001E-3</v>
      </c>
      <c r="E125" s="1">
        <v>0</v>
      </c>
      <c r="F125" s="1">
        <v>0</v>
      </c>
      <c r="G125" s="1">
        <v>9.1649999999999991</v>
      </c>
      <c r="H125" s="1">
        <v>50.51</v>
      </c>
      <c r="I125" s="1">
        <v>2.8000000000000001E-2</v>
      </c>
      <c r="J125" s="1">
        <v>0.124</v>
      </c>
      <c r="K125" s="1">
        <v>0.39300000000000002</v>
      </c>
      <c r="L125" s="1">
        <v>4.0000000000000001E-3</v>
      </c>
      <c r="N125">
        <f t="shared" si="92"/>
        <v>101.27700000000002</v>
      </c>
      <c r="P125" s="1">
        <v>50.143999999999998</v>
      </c>
      <c r="Q125" s="1">
        <v>36.151000000000003</v>
      </c>
      <c r="R125" s="1">
        <v>10.929</v>
      </c>
      <c r="S125" s="19">
        <f t="shared" si="91"/>
        <v>9.8994949366086917</v>
      </c>
      <c r="T125" s="19">
        <f>SUM(S$4:S125)</f>
        <v>434.05422538707052</v>
      </c>
      <c r="W125" s="4">
        <v>8</v>
      </c>
      <c r="X125" s="4">
        <v>3</v>
      </c>
      <c r="Y125" s="12">
        <v>0</v>
      </c>
      <c r="AA125" s="11">
        <f t="shared" si="93"/>
        <v>0.992001595058285</v>
      </c>
      <c r="AB125" s="11">
        <f t="shared" si="94"/>
        <v>9.0898844666449993E-5</v>
      </c>
      <c r="AC125" s="11">
        <f t="shared" si="95"/>
        <v>0</v>
      </c>
      <c r="AD125" s="11">
        <f t="shared" si="96"/>
        <v>0</v>
      </c>
      <c r="AE125" s="11">
        <f t="shared" si="97"/>
        <v>0</v>
      </c>
      <c r="AF125" s="11">
        <f t="shared" si="98"/>
        <v>0.18522186718255615</v>
      </c>
      <c r="AG125" s="11">
        <f t="shared" si="99"/>
        <v>1.8195969533940781</v>
      </c>
      <c r="AH125" s="11">
        <f t="shared" si="100"/>
        <v>7.2497069973878766E-4</v>
      </c>
      <c r="AI125" s="11">
        <f t="shared" si="101"/>
        <v>2.5380297667752308E-3</v>
      </c>
      <c r="AJ125" s="11">
        <f t="shared" si="102"/>
        <v>7.6394853623250516E-3</v>
      </c>
      <c r="AK125" s="11">
        <f t="shared" si="103"/>
        <v>1.87411577246597E-4</v>
      </c>
      <c r="AL125" s="11">
        <f t="shared" si="104"/>
        <v>0</v>
      </c>
      <c r="AM125" s="11">
        <f t="shared" si="105"/>
        <v>3.0080012118856709</v>
      </c>
      <c r="AN125" s="11">
        <f t="shared" si="106"/>
        <v>0.90761166780682856</v>
      </c>
      <c r="AO125" s="8">
        <f t="shared" si="107"/>
        <v>0</v>
      </c>
      <c r="AQ125">
        <f t="shared" si="108"/>
        <v>41.048000000000002</v>
      </c>
      <c r="AR125">
        <f t="shared" si="109"/>
        <v>5.0000000000000001E-3</v>
      </c>
      <c r="AS125">
        <f t="shared" si="110"/>
        <v>0</v>
      </c>
      <c r="AT125">
        <f t="shared" si="111"/>
        <v>0</v>
      </c>
      <c r="AU125">
        <f t="shared" si="112"/>
        <v>0</v>
      </c>
      <c r="AV125">
        <f t="shared" si="113"/>
        <v>9.1649999999999991</v>
      </c>
      <c r="AW125">
        <f t="shared" si="114"/>
        <v>50.51</v>
      </c>
      <c r="AX125">
        <f t="shared" si="115"/>
        <v>2.8000000000000001E-2</v>
      </c>
      <c r="AY125">
        <f t="shared" si="116"/>
        <v>0.124</v>
      </c>
      <c r="AZ125">
        <f t="shared" si="117"/>
        <v>0.39300000000000002</v>
      </c>
      <c r="BA125">
        <f t="shared" si="118"/>
        <v>4.0000000000000001E-3</v>
      </c>
      <c r="BB125">
        <f t="shared" si="119"/>
        <v>0</v>
      </c>
      <c r="BC125">
        <f t="shared" si="120"/>
        <v>101.27700000000002</v>
      </c>
      <c r="BE125">
        <f t="shared" si="121"/>
        <v>0.68322237017310261</v>
      </c>
      <c r="BF125">
        <f t="shared" si="122"/>
        <v>6.2604863145769159E-5</v>
      </c>
      <c r="BG125">
        <f t="shared" si="123"/>
        <v>0</v>
      </c>
      <c r="BH125">
        <f t="shared" si="124"/>
        <v>0</v>
      </c>
      <c r="BI125">
        <f t="shared" si="125"/>
        <v>0.12756806413896776</v>
      </c>
      <c r="BJ125">
        <f t="shared" si="126"/>
        <v>0</v>
      </c>
      <c r="BK125">
        <f t="shared" si="127"/>
        <v>1.2532130486993975</v>
      </c>
      <c r="BL125">
        <f t="shared" si="128"/>
        <v>4.9930988241252269E-4</v>
      </c>
      <c r="BM125">
        <f t="shared" si="129"/>
        <v>1.7480200853146578E-3</v>
      </c>
      <c r="BN125">
        <f t="shared" si="130"/>
        <v>5.261551314182893E-3</v>
      </c>
      <c r="BO125">
        <f t="shared" si="131"/>
        <v>1.2907618560510108E-4</v>
      </c>
      <c r="BP125">
        <f t="shared" si="132"/>
        <v>0</v>
      </c>
      <c r="BQ125">
        <f t="shared" si="133"/>
        <v>2.0717040453421292</v>
      </c>
      <c r="BR125">
        <f t="shared" si="134"/>
        <v>1.451945425626139</v>
      </c>
    </row>
    <row r="126" spans="1:70">
      <c r="A126" t="s">
        <v>211</v>
      </c>
      <c r="B126">
        <v>773</v>
      </c>
      <c r="C126" s="1">
        <v>40.957999999999998</v>
      </c>
      <c r="D126" s="1">
        <v>4.0000000000000001E-3</v>
      </c>
      <c r="E126" s="1">
        <v>0</v>
      </c>
      <c r="F126" s="1">
        <v>4.0000000000000001E-3</v>
      </c>
      <c r="G126" s="1">
        <v>9.1760000000000002</v>
      </c>
      <c r="H126" s="1">
        <v>50.484999999999999</v>
      </c>
      <c r="I126" s="1">
        <v>0.03</v>
      </c>
      <c r="J126" s="1">
        <v>0.124</v>
      </c>
      <c r="K126" s="1">
        <v>0.39500000000000002</v>
      </c>
      <c r="L126" s="1">
        <v>1E-3</v>
      </c>
      <c r="N126">
        <f t="shared" si="92"/>
        <v>101.17699999999999</v>
      </c>
      <c r="P126" s="1">
        <v>50.151000000000003</v>
      </c>
      <c r="Q126" s="1">
        <v>36.143999999999998</v>
      </c>
      <c r="R126" s="1">
        <v>10.929</v>
      </c>
      <c r="S126" s="19">
        <f t="shared" si="91"/>
        <v>9.8994949366187388</v>
      </c>
      <c r="T126" s="19">
        <f>SUM(S$4:S126)</f>
        <v>443.95372032368925</v>
      </c>
      <c r="W126" s="4">
        <v>8</v>
      </c>
      <c r="X126" s="4">
        <v>3</v>
      </c>
      <c r="Y126" s="12">
        <v>0</v>
      </c>
      <c r="AA126" s="11">
        <f t="shared" si="93"/>
        <v>0.99104796538204343</v>
      </c>
      <c r="AB126" s="11">
        <f t="shared" si="94"/>
        <v>7.2808806844038072E-5</v>
      </c>
      <c r="AC126" s="11">
        <f t="shared" si="95"/>
        <v>0</v>
      </c>
      <c r="AD126" s="11">
        <f t="shared" si="96"/>
        <v>7.6517509933626479E-5</v>
      </c>
      <c r="AE126" s="11">
        <f t="shared" si="97"/>
        <v>0</v>
      </c>
      <c r="AF126" s="11">
        <f t="shared" si="98"/>
        <v>0.18567300116960689</v>
      </c>
      <c r="AG126" s="11">
        <f t="shared" si="99"/>
        <v>1.8209405066908892</v>
      </c>
      <c r="AH126" s="11">
        <f t="shared" si="100"/>
        <v>7.7771279081313661E-4</v>
      </c>
      <c r="AI126" s="11">
        <f t="shared" si="101"/>
        <v>2.5411615479223131E-3</v>
      </c>
      <c r="AJ126" s="11">
        <f t="shared" si="102"/>
        <v>7.6878378040632694E-3</v>
      </c>
      <c r="AK126" s="11">
        <f t="shared" si="103"/>
        <v>4.6910708058758255E-5</v>
      </c>
      <c r="AL126" s="11">
        <f t="shared" si="104"/>
        <v>0</v>
      </c>
      <c r="AM126" s="11">
        <f t="shared" si="105"/>
        <v>3.0088644224101753</v>
      </c>
      <c r="AN126" s="11">
        <f t="shared" si="106"/>
        <v>0.90746947509210374</v>
      </c>
      <c r="AO126" s="8">
        <f t="shared" si="107"/>
        <v>0</v>
      </c>
      <c r="AQ126">
        <f t="shared" si="108"/>
        <v>40.957999999999998</v>
      </c>
      <c r="AR126">
        <f t="shared" si="109"/>
        <v>4.0000000000000001E-3</v>
      </c>
      <c r="AS126">
        <f t="shared" si="110"/>
        <v>0</v>
      </c>
      <c r="AT126">
        <f t="shared" si="111"/>
        <v>4.0000000000000001E-3</v>
      </c>
      <c r="AU126">
        <f t="shared" si="112"/>
        <v>0</v>
      </c>
      <c r="AV126">
        <f t="shared" si="113"/>
        <v>9.1760000000000002</v>
      </c>
      <c r="AW126">
        <f t="shared" si="114"/>
        <v>50.484999999999999</v>
      </c>
      <c r="AX126">
        <f t="shared" si="115"/>
        <v>0.03</v>
      </c>
      <c r="AY126">
        <f t="shared" si="116"/>
        <v>0.124</v>
      </c>
      <c r="AZ126">
        <f t="shared" si="117"/>
        <v>0.39500000000000002</v>
      </c>
      <c r="BA126">
        <f t="shared" si="118"/>
        <v>1E-3</v>
      </c>
      <c r="BB126">
        <f t="shared" si="119"/>
        <v>0</v>
      </c>
      <c r="BC126">
        <f t="shared" si="120"/>
        <v>101.17699999999999</v>
      </c>
      <c r="BE126">
        <f t="shared" si="121"/>
        <v>0.68172436750998666</v>
      </c>
      <c r="BF126">
        <f t="shared" si="122"/>
        <v>5.0083890516615331E-5</v>
      </c>
      <c r="BG126">
        <f t="shared" si="123"/>
        <v>0</v>
      </c>
      <c r="BH126">
        <f t="shared" si="124"/>
        <v>5.2635041779064407E-5</v>
      </c>
      <c r="BI126">
        <f t="shared" si="125"/>
        <v>0.12772117365402819</v>
      </c>
      <c r="BJ126">
        <f t="shared" si="126"/>
        <v>0</v>
      </c>
      <c r="BK126">
        <f t="shared" si="127"/>
        <v>1.2525927690276992</v>
      </c>
      <c r="BL126">
        <f t="shared" si="128"/>
        <v>5.3497487401341721E-4</v>
      </c>
      <c r="BM126">
        <f t="shared" si="129"/>
        <v>1.7480200853146578E-3</v>
      </c>
      <c r="BN126">
        <f t="shared" si="130"/>
        <v>5.288327656748709E-3</v>
      </c>
      <c r="BO126">
        <f t="shared" si="131"/>
        <v>3.226904640127527E-5</v>
      </c>
      <c r="BP126">
        <f t="shared" si="132"/>
        <v>0</v>
      </c>
      <c r="BQ126">
        <f t="shared" si="133"/>
        <v>2.069744620786488</v>
      </c>
      <c r="BR126">
        <f t="shared" si="134"/>
        <v>1.4537370418514861</v>
      </c>
    </row>
    <row r="127" spans="1:70">
      <c r="A127" t="s">
        <v>212</v>
      </c>
      <c r="B127">
        <v>778</v>
      </c>
      <c r="C127" s="1">
        <v>40.988</v>
      </c>
      <c r="D127" s="1">
        <v>2E-3</v>
      </c>
      <c r="E127" s="1">
        <v>0</v>
      </c>
      <c r="F127" s="1">
        <v>3.0000000000000001E-3</v>
      </c>
      <c r="G127" s="1">
        <v>9.157</v>
      </c>
      <c r="H127" s="1">
        <v>50.484999999999999</v>
      </c>
      <c r="I127" s="1">
        <v>2.9000000000000001E-2</v>
      </c>
      <c r="J127" s="1">
        <v>0.127</v>
      </c>
      <c r="K127" s="1">
        <v>0.39400000000000002</v>
      </c>
      <c r="L127" s="1">
        <v>0</v>
      </c>
      <c r="N127">
        <f t="shared" si="92"/>
        <v>101.185</v>
      </c>
      <c r="P127" s="1">
        <v>50.158000000000001</v>
      </c>
      <c r="Q127" s="1">
        <v>36.137</v>
      </c>
      <c r="R127" s="1">
        <v>10.929</v>
      </c>
      <c r="S127" s="19">
        <f t="shared" si="91"/>
        <v>9.8994949366086917</v>
      </c>
      <c r="T127" s="19">
        <f>SUM(S$4:S127)</f>
        <v>453.85321526029793</v>
      </c>
      <c r="W127" s="4">
        <v>8</v>
      </c>
      <c r="X127" s="4">
        <v>3</v>
      </c>
      <c r="Y127" s="12">
        <v>0</v>
      </c>
      <c r="AA127" s="11">
        <f t="shared" si="93"/>
        <v>0.99153627458201665</v>
      </c>
      <c r="AB127" s="11">
        <f t="shared" si="94"/>
        <v>3.6395682305829206E-5</v>
      </c>
      <c r="AC127" s="11">
        <f t="shared" si="95"/>
        <v>0</v>
      </c>
      <c r="AD127" s="11">
        <f t="shared" si="96"/>
        <v>5.7374384427344331E-5</v>
      </c>
      <c r="AE127" s="11">
        <f t="shared" si="97"/>
        <v>0</v>
      </c>
      <c r="AF127" s="11">
        <f t="shared" si="98"/>
        <v>0.18524415500760721</v>
      </c>
      <c r="AG127" s="11">
        <f t="shared" si="99"/>
        <v>1.8205042783162741</v>
      </c>
      <c r="AH127" s="11">
        <f t="shared" si="100"/>
        <v>7.5160893094261961E-4</v>
      </c>
      <c r="AI127" s="11">
        <f t="shared" si="101"/>
        <v>2.6020177685236855E-3</v>
      </c>
      <c r="AJ127" s="11">
        <f t="shared" si="102"/>
        <v>7.6665378713659015E-3</v>
      </c>
      <c r="AK127" s="11">
        <f t="shared" si="103"/>
        <v>0</v>
      </c>
      <c r="AL127" s="11">
        <f t="shared" si="104"/>
        <v>0</v>
      </c>
      <c r="AM127" s="11">
        <f t="shared" si="105"/>
        <v>3.0083986425434635</v>
      </c>
      <c r="AN127" s="11">
        <f t="shared" si="106"/>
        <v>0.90764337544533202</v>
      </c>
      <c r="AO127" s="8">
        <f t="shared" si="107"/>
        <v>0</v>
      </c>
      <c r="AQ127">
        <f t="shared" si="108"/>
        <v>40.988</v>
      </c>
      <c r="AR127">
        <f t="shared" si="109"/>
        <v>2E-3</v>
      </c>
      <c r="AS127">
        <f t="shared" si="110"/>
        <v>0</v>
      </c>
      <c r="AT127">
        <f t="shared" si="111"/>
        <v>3.0000000000000001E-3</v>
      </c>
      <c r="AU127">
        <f t="shared" si="112"/>
        <v>0</v>
      </c>
      <c r="AV127">
        <f t="shared" si="113"/>
        <v>9.157</v>
      </c>
      <c r="AW127">
        <f t="shared" si="114"/>
        <v>50.484999999999999</v>
      </c>
      <c r="AX127">
        <f t="shared" si="115"/>
        <v>2.9000000000000001E-2</v>
      </c>
      <c r="AY127">
        <f t="shared" si="116"/>
        <v>0.127</v>
      </c>
      <c r="AZ127">
        <f t="shared" si="117"/>
        <v>0.39400000000000002</v>
      </c>
      <c r="BA127">
        <f t="shared" si="118"/>
        <v>0</v>
      </c>
      <c r="BB127">
        <f t="shared" si="119"/>
        <v>0</v>
      </c>
      <c r="BC127">
        <f t="shared" si="120"/>
        <v>101.185</v>
      </c>
      <c r="BE127">
        <f t="shared" si="121"/>
        <v>0.68222370173102531</v>
      </c>
      <c r="BF127">
        <f t="shared" si="122"/>
        <v>2.5041945258307666E-5</v>
      </c>
      <c r="BG127">
        <f t="shared" si="123"/>
        <v>0</v>
      </c>
      <c r="BH127">
        <f t="shared" si="124"/>
        <v>3.9476281334298305E-5</v>
      </c>
      <c r="BI127">
        <f t="shared" si="125"/>
        <v>0.12745671176437839</v>
      </c>
      <c r="BJ127">
        <f t="shared" si="126"/>
        <v>0</v>
      </c>
      <c r="BK127">
        <f t="shared" si="127"/>
        <v>1.2525927690276992</v>
      </c>
      <c r="BL127">
        <f t="shared" si="128"/>
        <v>5.1714237821297001E-4</v>
      </c>
      <c r="BM127">
        <f t="shared" si="129"/>
        <v>1.7903108938303351E-3</v>
      </c>
      <c r="BN127">
        <f t="shared" si="130"/>
        <v>5.2749394854658014E-3</v>
      </c>
      <c r="BO127">
        <f t="shared" si="131"/>
        <v>0</v>
      </c>
      <c r="BP127">
        <f t="shared" si="132"/>
        <v>0</v>
      </c>
      <c r="BQ127">
        <f t="shared" si="133"/>
        <v>2.0699200935072049</v>
      </c>
      <c r="BR127">
        <f t="shared" si="134"/>
        <v>1.4533887815186777</v>
      </c>
    </row>
    <row r="128" spans="1:70">
      <c r="A128" t="s">
        <v>213</v>
      </c>
      <c r="B128">
        <v>783</v>
      </c>
      <c r="C128" s="1">
        <v>41.026000000000003</v>
      </c>
      <c r="D128" s="1">
        <v>2E-3</v>
      </c>
      <c r="E128" s="1">
        <v>0</v>
      </c>
      <c r="F128" s="1">
        <v>4.0000000000000001E-3</v>
      </c>
      <c r="G128" s="1">
        <v>9.1280000000000001</v>
      </c>
      <c r="H128" s="1">
        <v>50.552</v>
      </c>
      <c r="I128" s="1">
        <v>2.7E-2</v>
      </c>
      <c r="J128" s="1">
        <v>0.13300000000000001</v>
      </c>
      <c r="K128" s="1">
        <v>0.39400000000000002</v>
      </c>
      <c r="L128" s="1">
        <v>0</v>
      </c>
      <c r="N128">
        <f t="shared" si="92"/>
        <v>101.26600000000001</v>
      </c>
      <c r="P128" s="1">
        <v>50.164999999999999</v>
      </c>
      <c r="Q128" s="1">
        <v>36.130000000000003</v>
      </c>
      <c r="R128" s="1">
        <v>10.929</v>
      </c>
      <c r="S128" s="19">
        <f t="shared" si="91"/>
        <v>9.8994949366086917</v>
      </c>
      <c r="T128" s="19">
        <f>SUM(S$4:S128)</f>
        <v>463.75271019690661</v>
      </c>
      <c r="W128" s="4">
        <v>8</v>
      </c>
      <c r="X128" s="4">
        <v>3</v>
      </c>
      <c r="Y128" s="12">
        <v>0</v>
      </c>
      <c r="AA128" s="11">
        <f t="shared" si="93"/>
        <v>0.99152159787369298</v>
      </c>
      <c r="AB128" s="11">
        <f t="shared" si="94"/>
        <v>3.6361432870596118E-5</v>
      </c>
      <c r="AC128" s="11">
        <f t="shared" si="95"/>
        <v>0</v>
      </c>
      <c r="AD128" s="11">
        <f t="shared" si="96"/>
        <v>7.6427191200553442E-5</v>
      </c>
      <c r="AE128" s="11">
        <f t="shared" si="97"/>
        <v>0</v>
      </c>
      <c r="AF128" s="11">
        <f t="shared" si="98"/>
        <v>0.18448372292804951</v>
      </c>
      <c r="AG128" s="11">
        <f t="shared" si="99"/>
        <v>1.8212048954363595</v>
      </c>
      <c r="AH128" s="11">
        <f t="shared" si="100"/>
        <v>6.9911532396617717E-4</v>
      </c>
      <c r="AI128" s="11">
        <f t="shared" si="101"/>
        <v>2.722383483793619E-3</v>
      </c>
      <c r="AJ128" s="11">
        <f t="shared" si="102"/>
        <v>7.6593234279030489E-3</v>
      </c>
      <c r="AK128" s="11">
        <f t="shared" si="103"/>
        <v>0</v>
      </c>
      <c r="AL128" s="11">
        <f t="shared" si="104"/>
        <v>0</v>
      </c>
      <c r="AM128" s="11">
        <f t="shared" si="105"/>
        <v>3.0084038270978364</v>
      </c>
      <c r="AN128" s="11">
        <f t="shared" si="106"/>
        <v>0.90801975878065677</v>
      </c>
      <c r="AO128" s="8">
        <f t="shared" si="107"/>
        <v>0</v>
      </c>
      <c r="AQ128">
        <f t="shared" si="108"/>
        <v>41.026000000000003</v>
      </c>
      <c r="AR128">
        <f t="shared" si="109"/>
        <v>2E-3</v>
      </c>
      <c r="AS128">
        <f t="shared" si="110"/>
        <v>0</v>
      </c>
      <c r="AT128">
        <f t="shared" si="111"/>
        <v>4.0000000000000001E-3</v>
      </c>
      <c r="AU128">
        <f t="shared" si="112"/>
        <v>0</v>
      </c>
      <c r="AV128">
        <f t="shared" si="113"/>
        <v>9.1280000000000001</v>
      </c>
      <c r="AW128">
        <f t="shared" si="114"/>
        <v>50.552</v>
      </c>
      <c r="AX128">
        <f t="shared" si="115"/>
        <v>2.7E-2</v>
      </c>
      <c r="AY128">
        <f t="shared" si="116"/>
        <v>0.13300000000000001</v>
      </c>
      <c r="AZ128">
        <f t="shared" si="117"/>
        <v>0.39400000000000002</v>
      </c>
      <c r="BA128">
        <f t="shared" si="118"/>
        <v>0</v>
      </c>
      <c r="BB128">
        <f t="shared" si="119"/>
        <v>0</v>
      </c>
      <c r="BC128">
        <f t="shared" si="120"/>
        <v>101.26600000000001</v>
      </c>
      <c r="BE128">
        <f t="shared" si="121"/>
        <v>0.68285619174434098</v>
      </c>
      <c r="BF128">
        <f t="shared" si="122"/>
        <v>2.5041945258307666E-5</v>
      </c>
      <c r="BG128">
        <f t="shared" si="123"/>
        <v>0</v>
      </c>
      <c r="BH128">
        <f t="shared" si="124"/>
        <v>5.2635041779064407E-5</v>
      </c>
      <c r="BI128">
        <f t="shared" si="125"/>
        <v>0.12705305940649186</v>
      </c>
      <c r="BJ128">
        <f t="shared" si="126"/>
        <v>0</v>
      </c>
      <c r="BK128">
        <f t="shared" si="127"/>
        <v>1.2542551185478508</v>
      </c>
      <c r="BL128">
        <f t="shared" si="128"/>
        <v>4.8147738661207548E-4</v>
      </c>
      <c r="BM128">
        <f t="shared" si="129"/>
        <v>1.8748925108616895E-3</v>
      </c>
      <c r="BN128">
        <f t="shared" si="130"/>
        <v>5.2749394854658014E-3</v>
      </c>
      <c r="BO128">
        <f t="shared" si="131"/>
        <v>0</v>
      </c>
      <c r="BP128">
        <f t="shared" si="132"/>
        <v>0</v>
      </c>
      <c r="BQ128">
        <f t="shared" si="133"/>
        <v>2.0718733560686609</v>
      </c>
      <c r="BR128">
        <f t="shared" si="134"/>
        <v>1.4520210988215148</v>
      </c>
    </row>
    <row r="129" spans="19:41">
      <c r="S129" s="19"/>
      <c r="T129" s="19"/>
      <c r="W129" s="4"/>
      <c r="X129" s="4"/>
      <c r="Y129" s="12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8"/>
    </row>
    <row r="130" spans="19:41">
      <c r="S130" s="19"/>
      <c r="T130" s="19"/>
      <c r="W130" s="4"/>
      <c r="X130" s="4"/>
      <c r="Y130" s="12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8"/>
    </row>
    <row r="131" spans="19:41">
      <c r="S131" s="19"/>
      <c r="T131" s="19"/>
      <c r="W131" s="4"/>
      <c r="X131" s="4"/>
      <c r="Y131" s="12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8"/>
    </row>
    <row r="132" spans="19:41">
      <c r="S132" s="19"/>
      <c r="T132" s="19"/>
      <c r="W132" s="4"/>
      <c r="X132" s="4"/>
      <c r="Y132" s="12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8"/>
    </row>
    <row r="133" spans="19:41">
      <c r="S133" s="19"/>
      <c r="T133" s="19"/>
      <c r="W133" s="4"/>
      <c r="X133" s="4"/>
      <c r="Y133" s="12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8"/>
    </row>
    <row r="134" spans="19:41">
      <c r="S134" s="19"/>
      <c r="T134" s="19"/>
      <c r="W134" s="4"/>
      <c r="X134" s="4"/>
      <c r="Y134" s="12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8"/>
    </row>
    <row r="135" spans="19:41">
      <c r="S135" s="19"/>
      <c r="T135" s="19"/>
      <c r="W135" s="4"/>
      <c r="X135" s="4"/>
      <c r="Y135" s="12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8"/>
    </row>
    <row r="136" spans="19:41">
      <c r="S136" s="19"/>
      <c r="T136" s="19"/>
      <c r="W136" s="4"/>
      <c r="X136" s="4"/>
      <c r="Y136" s="12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8"/>
    </row>
    <row r="137" spans="19:41">
      <c r="S137" s="19"/>
      <c r="T137" s="19"/>
      <c r="W137" s="4"/>
      <c r="X137" s="4"/>
      <c r="Y137" s="12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8"/>
    </row>
    <row r="138" spans="19:41">
      <c r="S138" s="19"/>
      <c r="T138" s="19"/>
      <c r="W138" s="4"/>
      <c r="X138" s="4"/>
      <c r="Y138" s="12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8"/>
    </row>
    <row r="139" spans="19:41">
      <c r="S139" s="19"/>
      <c r="T139" s="19"/>
      <c r="W139" s="4"/>
      <c r="X139" s="4"/>
      <c r="Y139" s="12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8"/>
    </row>
    <row r="140" spans="19:41">
      <c r="S140" s="19"/>
      <c r="T140" s="19"/>
      <c r="W140" s="4"/>
      <c r="X140" s="4"/>
      <c r="Y140" s="12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8"/>
    </row>
    <row r="141" spans="19:41">
      <c r="S141" s="19"/>
      <c r="T141" s="19"/>
      <c r="W141" s="4"/>
      <c r="X141" s="4"/>
      <c r="Y141" s="12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28"/>
  <sheetViews>
    <sheetView workbookViewId="0">
      <selection activeCell="O29" sqref="O29"/>
    </sheetView>
  </sheetViews>
  <sheetFormatPr defaultRowHeight="14.4"/>
  <cols>
    <col min="3" max="3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69</v>
      </c>
    </row>
    <row r="2" spans="2:11">
      <c r="E2">
        <v>-1.5</v>
      </c>
      <c r="F2" s="33" t="s">
        <v>66</v>
      </c>
      <c r="G2" s="34"/>
      <c r="H2" s="33" t="s">
        <v>71</v>
      </c>
      <c r="I2" s="34"/>
      <c r="J2" s="33" t="s">
        <v>72</v>
      </c>
      <c r="K2" s="35"/>
    </row>
    <row r="3" spans="2:11">
      <c r="B3" t="s">
        <v>68</v>
      </c>
      <c r="C3" t="s">
        <v>63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1">
      <c r="B4">
        <v>555</v>
      </c>
      <c r="C4" t="s">
        <v>89</v>
      </c>
      <c r="D4" s="19">
        <v>0</v>
      </c>
      <c r="E4" s="19">
        <f t="shared" ref="E4:E22" si="0">E5-D5</f>
        <v>-41.519728327116653</v>
      </c>
      <c r="F4" s="25">
        <v>22.733000000000001</v>
      </c>
      <c r="H4" s="25">
        <v>4.2830000000000004</v>
      </c>
      <c r="J4" s="25">
        <v>0.878</v>
      </c>
    </row>
    <row r="5" spans="2:11">
      <c r="B5">
        <v>556</v>
      </c>
      <c r="C5" t="s">
        <v>90</v>
      </c>
      <c r="D5" s="19">
        <v>2.2360679775009333</v>
      </c>
      <c r="E5" s="19">
        <f t="shared" si="0"/>
        <v>-39.283660349615722</v>
      </c>
      <c r="F5" s="25">
        <v>22.692</v>
      </c>
      <c r="H5" s="25">
        <v>4.2539999999999996</v>
      </c>
      <c r="J5" s="25">
        <v>0.871</v>
      </c>
    </row>
    <row r="6" spans="2:11">
      <c r="B6">
        <v>557</v>
      </c>
      <c r="C6" t="s">
        <v>91</v>
      </c>
      <c r="D6" s="19">
        <v>2.2360679774945784</v>
      </c>
      <c r="E6" s="19">
        <f t="shared" si="0"/>
        <v>-37.047592372121144</v>
      </c>
      <c r="F6" s="25">
        <v>22.765999999999998</v>
      </c>
      <c r="H6" s="25">
        <v>4.22</v>
      </c>
      <c r="J6" s="25">
        <v>0.84199999999999997</v>
      </c>
    </row>
    <row r="7" spans="2:11">
      <c r="B7">
        <v>558</v>
      </c>
      <c r="C7" t="s">
        <v>92</v>
      </c>
      <c r="D7" s="19">
        <v>1.4142135623748235</v>
      </c>
      <c r="E7" s="19">
        <f t="shared" si="0"/>
        <v>-35.633378809746318</v>
      </c>
      <c r="F7" s="25">
        <v>22.785</v>
      </c>
      <c r="H7" s="25">
        <v>4.2030000000000003</v>
      </c>
      <c r="J7" s="25">
        <v>0.83699999999999997</v>
      </c>
    </row>
    <row r="8" spans="2:11">
      <c r="B8">
        <v>559</v>
      </c>
      <c r="C8" t="s">
        <v>93</v>
      </c>
      <c r="D8" s="19">
        <v>2.2360679774977563</v>
      </c>
      <c r="E8" s="19">
        <f t="shared" si="0"/>
        <v>-33.397310832248564</v>
      </c>
      <c r="F8" s="25">
        <v>22.742999999999999</v>
      </c>
      <c r="H8" s="25">
        <v>4.1340000000000003</v>
      </c>
      <c r="J8" s="25">
        <v>0.81599999999999995</v>
      </c>
    </row>
    <row r="9" spans="2:11">
      <c r="B9">
        <v>560</v>
      </c>
      <c r="C9" t="s">
        <v>94</v>
      </c>
      <c r="D9" s="19">
        <v>2.2360679775009333</v>
      </c>
      <c r="E9" s="19">
        <f t="shared" si="0"/>
        <v>-31.161242854747631</v>
      </c>
      <c r="F9" s="25">
        <v>22.754000000000001</v>
      </c>
      <c r="H9" s="25">
        <v>4.1260000000000003</v>
      </c>
      <c r="J9" s="25">
        <v>0.80600000000000005</v>
      </c>
    </row>
    <row r="10" spans="2:11">
      <c r="B10">
        <v>561</v>
      </c>
      <c r="C10" t="s">
        <v>95</v>
      </c>
      <c r="D10" s="19">
        <v>2.2360679775009333</v>
      </c>
      <c r="E10" s="19">
        <f t="shared" si="0"/>
        <v>-28.925174877246697</v>
      </c>
      <c r="F10" s="25">
        <v>22.791</v>
      </c>
      <c r="H10" s="25">
        <v>4.0590000000000002</v>
      </c>
      <c r="J10" s="25">
        <v>0.78400000000000003</v>
      </c>
    </row>
    <row r="11" spans="2:11">
      <c r="B11">
        <v>562</v>
      </c>
      <c r="C11" t="s">
        <v>96</v>
      </c>
      <c r="D11" s="19">
        <v>2.2360679774977563</v>
      </c>
      <c r="E11" s="19">
        <f t="shared" si="0"/>
        <v>-26.689106899748939</v>
      </c>
      <c r="F11" s="25">
        <v>22.806999999999999</v>
      </c>
      <c r="H11" s="25">
        <v>3.9950000000000001</v>
      </c>
      <c r="J11" s="25">
        <v>0.76200000000000001</v>
      </c>
    </row>
    <row r="12" spans="2:11">
      <c r="B12">
        <v>563</v>
      </c>
      <c r="C12" t="s">
        <v>97</v>
      </c>
      <c r="D12" s="19">
        <v>2.2360679774977563</v>
      </c>
      <c r="E12" s="19">
        <f t="shared" si="0"/>
        <v>-24.453038922251181</v>
      </c>
      <c r="F12" s="25">
        <v>22.823</v>
      </c>
      <c r="H12" s="25">
        <v>3.9279999999999999</v>
      </c>
      <c r="J12" s="25">
        <v>0.73899999999999999</v>
      </c>
    </row>
    <row r="13" spans="2:11">
      <c r="B13">
        <v>564</v>
      </c>
      <c r="C13" t="s">
        <v>98</v>
      </c>
      <c r="D13" s="19">
        <v>2.2360679775009333</v>
      </c>
      <c r="E13" s="19">
        <f t="shared" si="0"/>
        <v>-22.216970944750248</v>
      </c>
      <c r="F13" s="25">
        <v>22.82</v>
      </c>
      <c r="H13" s="25">
        <v>3.8439999999999999</v>
      </c>
      <c r="J13" s="25">
        <v>0.71699999999999997</v>
      </c>
    </row>
    <row r="14" spans="2:11">
      <c r="B14">
        <v>565</v>
      </c>
      <c r="C14" t="s">
        <v>99</v>
      </c>
      <c r="D14" s="19">
        <v>1.4142135623697993</v>
      </c>
      <c r="E14" s="19">
        <f t="shared" si="0"/>
        <v>-20.802757382380449</v>
      </c>
      <c r="F14" s="25">
        <v>22.725999999999999</v>
      </c>
      <c r="H14" s="25">
        <v>3.7850000000000001</v>
      </c>
      <c r="J14" s="25">
        <v>0.69899999999999995</v>
      </c>
    </row>
    <row r="15" spans="2:11">
      <c r="B15">
        <v>566</v>
      </c>
      <c r="C15" t="s">
        <v>100</v>
      </c>
      <c r="D15" s="19">
        <v>2.2360679775041117</v>
      </c>
      <c r="E15" s="19">
        <f t="shared" si="0"/>
        <v>-18.566689404876335</v>
      </c>
      <c r="F15" s="25">
        <v>22.85</v>
      </c>
      <c r="H15" s="25">
        <v>3.702</v>
      </c>
      <c r="J15" s="25">
        <v>0.66500000000000004</v>
      </c>
    </row>
    <row r="16" spans="2:11">
      <c r="B16">
        <v>567</v>
      </c>
      <c r="C16" t="s">
        <v>101</v>
      </c>
      <c r="D16" s="19">
        <v>2.2360679775009333</v>
      </c>
      <c r="E16" s="19">
        <f t="shared" si="0"/>
        <v>-16.330621427375402</v>
      </c>
      <c r="F16" s="25">
        <v>22.88</v>
      </c>
      <c r="H16" s="25">
        <v>3.6179999999999999</v>
      </c>
      <c r="J16" s="25">
        <v>0.63100000000000001</v>
      </c>
    </row>
    <row r="17" spans="2:12">
      <c r="B17">
        <v>568</v>
      </c>
      <c r="C17" t="s">
        <v>102</v>
      </c>
      <c r="D17" s="19">
        <v>2.2360679775009333</v>
      </c>
      <c r="E17" s="19">
        <f t="shared" si="0"/>
        <v>-14.094553449874468</v>
      </c>
      <c r="F17" s="25">
        <v>22.891999999999999</v>
      </c>
      <c r="H17" s="25">
        <v>3.49</v>
      </c>
      <c r="J17" s="25">
        <v>0.60099999999999998</v>
      </c>
    </row>
    <row r="18" spans="2:12">
      <c r="B18">
        <v>569</v>
      </c>
      <c r="C18" t="s">
        <v>103</v>
      </c>
      <c r="D18" s="19">
        <v>2.2360679774945784</v>
      </c>
      <c r="E18" s="19">
        <f t="shared" si="0"/>
        <v>-11.85848547237989</v>
      </c>
      <c r="F18" s="25">
        <v>22.898</v>
      </c>
      <c r="H18" s="25">
        <v>3.3580000000000001</v>
      </c>
      <c r="J18" s="25">
        <v>0.55800000000000005</v>
      </c>
    </row>
    <row r="19" spans="2:12">
      <c r="B19">
        <v>570</v>
      </c>
      <c r="C19" t="s">
        <v>104</v>
      </c>
      <c r="D19" s="19">
        <v>2.2360679775041117</v>
      </c>
      <c r="E19" s="19">
        <f t="shared" si="0"/>
        <v>-9.6224174948757781</v>
      </c>
      <c r="F19" s="25">
        <v>22.885999999999999</v>
      </c>
      <c r="H19" s="25">
        <v>3.2130000000000001</v>
      </c>
      <c r="J19" s="25">
        <v>0.504</v>
      </c>
    </row>
    <row r="20" spans="2:12">
      <c r="B20">
        <v>571</v>
      </c>
      <c r="C20" t="s">
        <v>105</v>
      </c>
      <c r="D20" s="19">
        <v>1.4142135623697993</v>
      </c>
      <c r="E20" s="19">
        <f t="shared" si="0"/>
        <v>-8.2082039325059792</v>
      </c>
      <c r="F20" s="25">
        <v>22.885000000000002</v>
      </c>
      <c r="H20" s="25">
        <v>3.1160000000000001</v>
      </c>
      <c r="J20" s="25">
        <v>0.47099999999999997</v>
      </c>
    </row>
    <row r="21" spans="2:12">
      <c r="B21">
        <v>572</v>
      </c>
      <c r="C21" t="s">
        <v>106</v>
      </c>
      <c r="D21" s="19">
        <v>2.2360679775009333</v>
      </c>
      <c r="E21" s="19">
        <f t="shared" si="0"/>
        <v>-5.9721359550050455</v>
      </c>
      <c r="F21" s="25">
        <v>22.808</v>
      </c>
      <c r="H21" s="25">
        <v>2.9980000000000002</v>
      </c>
      <c r="J21" s="25">
        <v>0.41699999999999998</v>
      </c>
    </row>
    <row r="22" spans="2:12">
      <c r="B22">
        <v>573</v>
      </c>
      <c r="C22" t="s">
        <v>107</v>
      </c>
      <c r="D22" s="19">
        <v>2.2360679775009333</v>
      </c>
      <c r="E22" s="19">
        <f t="shared" si="0"/>
        <v>-3.7360679775041117</v>
      </c>
      <c r="F22" s="25">
        <v>22.725999999999999</v>
      </c>
      <c r="H22" s="25">
        <v>2.8410000000000002</v>
      </c>
      <c r="J22" s="25">
        <v>0.35299999999999998</v>
      </c>
    </row>
    <row r="23" spans="2:12" s="2" customFormat="1">
      <c r="B23" s="2">
        <v>574</v>
      </c>
      <c r="C23" s="2" t="s">
        <v>108</v>
      </c>
      <c r="D23" s="20">
        <v>2.2360679775041117</v>
      </c>
      <c r="E23" s="20">
        <f>E2</f>
        <v>-1.5</v>
      </c>
      <c r="F23" s="26">
        <v>22.173999999999999</v>
      </c>
      <c r="H23" s="26">
        <v>2.6619999999999999</v>
      </c>
      <c r="J23" s="26">
        <v>0.318</v>
      </c>
      <c r="L23" s="26"/>
    </row>
    <row r="24" spans="2:12">
      <c r="B24">
        <v>575</v>
      </c>
      <c r="C24" t="s">
        <v>109</v>
      </c>
      <c r="D24" s="19">
        <v>2.2360679774945784</v>
      </c>
      <c r="E24" s="19">
        <f>E23+D24</f>
        <v>0.73606797749457842</v>
      </c>
      <c r="F24" s="25">
        <v>11.131</v>
      </c>
      <c r="H24" s="25">
        <v>1.2549999999999999</v>
      </c>
      <c r="J24" s="25">
        <v>0.14599999999999999</v>
      </c>
    </row>
    <row r="25" spans="2:12">
      <c r="B25">
        <v>576</v>
      </c>
      <c r="C25" t="s">
        <v>110</v>
      </c>
      <c r="D25" s="19">
        <v>1.4142135623748235</v>
      </c>
      <c r="E25" s="19">
        <f>E24+D25</f>
        <v>2.1502815398694022</v>
      </c>
      <c r="F25" s="25">
        <v>3.456</v>
      </c>
      <c r="H25" s="25">
        <v>0.21199999999999999</v>
      </c>
      <c r="J25" s="25">
        <v>5.2999999999999999E-2</v>
      </c>
    </row>
    <row r="26" spans="2:12">
      <c r="B26">
        <v>577</v>
      </c>
      <c r="C26" t="s">
        <v>111</v>
      </c>
      <c r="D26" s="19">
        <v>2.2360679774977563</v>
      </c>
      <c r="E26" s="19">
        <f t="shared" ref="E26:E88" si="1">E25+D26</f>
        <v>4.3863495173671581</v>
      </c>
      <c r="F26" s="25">
        <v>2.964</v>
      </c>
      <c r="H26" s="25">
        <v>1.1930000000000001</v>
      </c>
      <c r="J26" s="25">
        <v>3.5999999999999997E-2</v>
      </c>
    </row>
    <row r="27" spans="2:12" s="2" customFormat="1">
      <c r="B27" s="2">
        <v>578</v>
      </c>
      <c r="C27" s="2" t="s">
        <v>112</v>
      </c>
      <c r="D27" s="20">
        <v>2.2360679774977563</v>
      </c>
      <c r="E27" s="30">
        <f t="shared" si="1"/>
        <v>6.6224174948649139</v>
      </c>
      <c r="F27" s="26">
        <v>0.19700000000000001</v>
      </c>
      <c r="H27" s="26">
        <v>1.9E-2</v>
      </c>
      <c r="J27" s="26">
        <v>1.0999999999999999E-2</v>
      </c>
      <c r="L27" s="26"/>
    </row>
    <row r="28" spans="2:12">
      <c r="B28">
        <v>579</v>
      </c>
      <c r="C28" t="s">
        <v>113</v>
      </c>
      <c r="D28" s="19">
        <v>2.2360679775009333</v>
      </c>
      <c r="E28" s="19">
        <f t="shared" si="1"/>
        <v>8.8584854723658477</v>
      </c>
      <c r="F28" s="25">
        <v>0.13800000000000001</v>
      </c>
      <c r="G28">
        <v>9.7993999999999998E-2</v>
      </c>
      <c r="H28" s="25">
        <v>1E-3</v>
      </c>
      <c r="I28">
        <v>8.5698999999999997E-4</v>
      </c>
      <c r="J28" s="25">
        <v>6.0000000000000001E-3</v>
      </c>
      <c r="K28">
        <v>1.3290999999999999E-3</v>
      </c>
    </row>
    <row r="29" spans="2:12">
      <c r="B29">
        <v>580</v>
      </c>
      <c r="C29" t="s">
        <v>114</v>
      </c>
      <c r="D29" s="19">
        <v>2.2360679775009333</v>
      </c>
      <c r="E29" s="19">
        <f t="shared" si="1"/>
        <v>11.094553449866781</v>
      </c>
      <c r="F29" s="25">
        <v>0.113</v>
      </c>
      <c r="G29">
        <v>7.9675999999999997E-2</v>
      </c>
      <c r="H29" s="25">
        <v>0</v>
      </c>
      <c r="I29">
        <v>-1.0101E-4</v>
      </c>
      <c r="J29" s="25">
        <v>8.9999999999999993E-3</v>
      </c>
      <c r="K29">
        <v>4.9541000000000003E-3</v>
      </c>
    </row>
    <row r="30" spans="2:12">
      <c r="B30">
        <v>581</v>
      </c>
      <c r="C30" t="s">
        <v>115</v>
      </c>
      <c r="D30" s="19">
        <v>2.2360679774977563</v>
      </c>
      <c r="E30" s="19">
        <f t="shared" si="1"/>
        <v>13.330621427364537</v>
      </c>
      <c r="F30" s="25">
        <v>0.10100000000000001</v>
      </c>
      <c r="G30">
        <v>7.2761999999999993E-2</v>
      </c>
      <c r="H30" s="25">
        <v>0</v>
      </c>
      <c r="I30">
        <v>-7.6569000000000005E-5</v>
      </c>
      <c r="J30" s="25">
        <v>6.0000000000000001E-3</v>
      </c>
      <c r="K30">
        <v>2.4512000000000002E-3</v>
      </c>
    </row>
    <row r="31" spans="2:12">
      <c r="B31">
        <v>582</v>
      </c>
      <c r="C31" t="s">
        <v>116</v>
      </c>
      <c r="D31" s="19">
        <v>2.2360679774977563</v>
      </c>
      <c r="E31" s="19">
        <f t="shared" si="1"/>
        <v>15.566689404862293</v>
      </c>
      <c r="F31" s="25">
        <v>8.7999999999999995E-2</v>
      </c>
      <c r="G31">
        <v>6.3807000000000003E-2</v>
      </c>
      <c r="H31" s="25">
        <v>0</v>
      </c>
      <c r="I31">
        <v>-6.1245000000000001E-5</v>
      </c>
      <c r="J31" s="25">
        <v>8.0000000000000002E-3</v>
      </c>
      <c r="K31">
        <v>4.8583000000000003E-3</v>
      </c>
    </row>
    <row r="32" spans="2:12">
      <c r="B32">
        <v>583</v>
      </c>
      <c r="C32" t="s">
        <v>117</v>
      </c>
      <c r="D32" s="19">
        <v>1.4142135623748235</v>
      </c>
      <c r="E32" s="19">
        <f t="shared" si="1"/>
        <v>16.980902967237117</v>
      </c>
      <c r="F32" s="25">
        <v>8.2000000000000003E-2</v>
      </c>
      <c r="G32">
        <v>5.9906000000000001E-2</v>
      </c>
      <c r="H32" s="25">
        <v>0</v>
      </c>
      <c r="I32">
        <v>-5.3353999999999998E-5</v>
      </c>
      <c r="J32" s="25">
        <v>7.0000000000000001E-3</v>
      </c>
      <c r="K32">
        <v>4.084E-3</v>
      </c>
    </row>
    <row r="33" spans="2:11">
      <c r="B33">
        <v>584</v>
      </c>
      <c r="C33" t="s">
        <v>118</v>
      </c>
      <c r="D33" s="19">
        <v>2.2360679774945784</v>
      </c>
      <c r="E33" s="19">
        <f t="shared" si="1"/>
        <v>19.216970944731695</v>
      </c>
      <c r="F33" s="25">
        <v>6.9000000000000006E-2</v>
      </c>
      <c r="G33">
        <v>4.9679000000000001E-2</v>
      </c>
      <c r="H33" s="25">
        <v>0</v>
      </c>
      <c r="I33">
        <v>-4.5497999999999997E-5</v>
      </c>
      <c r="J33" s="25">
        <v>7.0000000000000001E-3</v>
      </c>
      <c r="K33">
        <v>4.3855999999999999E-3</v>
      </c>
    </row>
    <row r="34" spans="2:11">
      <c r="B34">
        <v>585</v>
      </c>
      <c r="C34" t="s">
        <v>119</v>
      </c>
      <c r="D34" s="19">
        <v>2.2360679775041117</v>
      </c>
      <c r="E34" s="19">
        <f t="shared" si="1"/>
        <v>21.453038922235805</v>
      </c>
      <c r="F34" s="25">
        <v>6.3E-2</v>
      </c>
      <c r="G34">
        <v>4.6054999999999999E-2</v>
      </c>
      <c r="H34" s="25">
        <v>0</v>
      </c>
      <c r="I34">
        <v>-3.9425999999999998E-5</v>
      </c>
      <c r="J34" s="25">
        <v>5.0000000000000001E-3</v>
      </c>
      <c r="K34">
        <v>2.6503E-3</v>
      </c>
    </row>
    <row r="35" spans="2:11">
      <c r="B35">
        <v>586</v>
      </c>
      <c r="C35" t="s">
        <v>120</v>
      </c>
      <c r="D35" s="19">
        <v>2.2360679775009333</v>
      </c>
      <c r="E35" s="19">
        <f t="shared" si="1"/>
        <v>23.689106899736739</v>
      </c>
      <c r="F35" s="25">
        <v>5.6000000000000001E-2</v>
      </c>
      <c r="G35">
        <v>4.0947999999999998E-2</v>
      </c>
      <c r="H35" s="25">
        <v>0</v>
      </c>
      <c r="I35">
        <v>-3.2910999999999997E-5</v>
      </c>
      <c r="J35" s="25">
        <v>6.0000000000000001E-3</v>
      </c>
      <c r="K35">
        <v>3.8725000000000001E-3</v>
      </c>
    </row>
    <row r="36" spans="2:11">
      <c r="B36">
        <v>587</v>
      </c>
      <c r="C36" t="s">
        <v>121</v>
      </c>
      <c r="D36" s="19">
        <v>2.2360679775009333</v>
      </c>
      <c r="E36" s="19">
        <f t="shared" si="1"/>
        <v>25.925174877237673</v>
      </c>
      <c r="F36" s="25">
        <v>5.2999999999999999E-2</v>
      </c>
      <c r="G36">
        <v>3.9594999999999998E-2</v>
      </c>
      <c r="H36" s="25">
        <v>0</v>
      </c>
      <c r="I36">
        <v>-2.8385999999999999E-5</v>
      </c>
      <c r="J36" s="25">
        <v>5.0000000000000001E-3</v>
      </c>
      <c r="K36">
        <v>3.0636999999999999E-3</v>
      </c>
    </row>
    <row r="37" spans="2:11">
      <c r="B37">
        <v>588</v>
      </c>
      <c r="C37" t="s">
        <v>122</v>
      </c>
      <c r="D37" s="19">
        <v>2.8284271247446227</v>
      </c>
      <c r="E37" s="19">
        <f t="shared" si="1"/>
        <v>28.753602001982294</v>
      </c>
      <c r="F37" s="25">
        <v>4.5999999999999999E-2</v>
      </c>
      <c r="G37">
        <v>3.4306000000000003E-2</v>
      </c>
      <c r="H37" s="25">
        <v>0</v>
      </c>
      <c r="I37">
        <v>-2.5150000000000001E-5</v>
      </c>
      <c r="J37" s="25">
        <v>6.0000000000000001E-3</v>
      </c>
      <c r="K37">
        <v>4.2818999999999999E-3</v>
      </c>
    </row>
    <row r="38" spans="2:11">
      <c r="B38">
        <v>589</v>
      </c>
      <c r="C38" t="s">
        <v>123</v>
      </c>
      <c r="D38" s="19">
        <v>0.99999999999766942</v>
      </c>
      <c r="E38" s="19">
        <f t="shared" si="1"/>
        <v>29.753602001979964</v>
      </c>
      <c r="F38" s="25">
        <v>4.7E-2</v>
      </c>
      <c r="G38">
        <v>3.5831000000000002E-2</v>
      </c>
      <c r="H38" s="25">
        <v>0</v>
      </c>
      <c r="I38">
        <v>-2.3121000000000001E-5</v>
      </c>
      <c r="J38" s="25">
        <v>6.0000000000000001E-3</v>
      </c>
      <c r="K38">
        <v>4.3448999999999996E-3</v>
      </c>
    </row>
    <row r="39" spans="2:11">
      <c r="B39">
        <v>590</v>
      </c>
      <c r="C39" t="s">
        <v>124</v>
      </c>
      <c r="D39" s="19">
        <v>2.2360679774977563</v>
      </c>
      <c r="E39" s="19">
        <f t="shared" si="1"/>
        <v>31.989669979477721</v>
      </c>
      <c r="F39" s="25">
        <v>4.2999999999999997E-2</v>
      </c>
      <c r="G39">
        <v>3.2929E-2</v>
      </c>
      <c r="H39" s="25">
        <v>0</v>
      </c>
      <c r="I39">
        <v>-2.0808000000000001E-5</v>
      </c>
      <c r="J39" s="25">
        <v>4.0000000000000001E-3</v>
      </c>
      <c r="K39">
        <v>2.4794000000000001E-3</v>
      </c>
    </row>
    <row r="40" spans="2:11">
      <c r="B40">
        <v>591</v>
      </c>
      <c r="C40" t="s">
        <v>125</v>
      </c>
      <c r="D40" s="19">
        <v>2.2360679775009333</v>
      </c>
      <c r="E40" s="19">
        <f t="shared" si="1"/>
        <v>34.225737956978655</v>
      </c>
      <c r="F40" s="25">
        <v>3.7999999999999999E-2</v>
      </c>
      <c r="G40">
        <v>2.8881E-2</v>
      </c>
      <c r="H40" s="25">
        <v>0</v>
      </c>
      <c r="I40">
        <v>-1.8689E-5</v>
      </c>
      <c r="J40" s="25">
        <v>6.0000000000000001E-3</v>
      </c>
      <c r="K40">
        <v>4.6017999999999996E-3</v>
      </c>
    </row>
    <row r="41" spans="2:11">
      <c r="B41">
        <v>592</v>
      </c>
      <c r="C41" t="s">
        <v>126</v>
      </c>
      <c r="D41" s="19">
        <v>2.2360679775009333</v>
      </c>
      <c r="E41" s="19">
        <f t="shared" si="1"/>
        <v>36.461805934479585</v>
      </c>
      <c r="F41" s="25">
        <v>3.6999999999999998E-2</v>
      </c>
      <c r="G41">
        <v>2.8701000000000001E-2</v>
      </c>
      <c r="H41" s="25">
        <v>0</v>
      </c>
      <c r="I41">
        <v>-1.6464E-5</v>
      </c>
      <c r="J41" s="25">
        <v>4.0000000000000001E-3</v>
      </c>
      <c r="K41">
        <v>2.7117999999999999E-3</v>
      </c>
    </row>
    <row r="42" spans="2:11">
      <c r="B42">
        <v>593</v>
      </c>
      <c r="C42" t="s">
        <v>127</v>
      </c>
      <c r="D42" s="19">
        <v>2.8284271247446227</v>
      </c>
      <c r="E42" s="19">
        <f t="shared" si="1"/>
        <v>39.290233059224207</v>
      </c>
      <c r="F42" s="25">
        <v>3.6999999999999998E-2</v>
      </c>
      <c r="G42">
        <v>2.9599E-2</v>
      </c>
      <c r="H42" s="25">
        <v>0</v>
      </c>
      <c r="I42">
        <v>-1.5204E-5</v>
      </c>
      <c r="J42" s="25">
        <v>5.0000000000000001E-3</v>
      </c>
      <c r="K42">
        <v>3.8317999999999998E-3</v>
      </c>
    </row>
    <row r="43" spans="2:11">
      <c r="B43">
        <v>594</v>
      </c>
      <c r="C43" t="s">
        <v>128</v>
      </c>
      <c r="D43" s="19">
        <v>1.4142135623748235</v>
      </c>
      <c r="E43" s="19">
        <f t="shared" si="1"/>
        <v>40.704446621599033</v>
      </c>
      <c r="F43" s="25">
        <v>3.5000000000000003E-2</v>
      </c>
      <c r="G43">
        <v>2.7997000000000001E-2</v>
      </c>
      <c r="H43" s="25">
        <v>0</v>
      </c>
      <c r="I43">
        <v>-1.448E-5</v>
      </c>
      <c r="J43" s="25">
        <v>2E-3</v>
      </c>
      <c r="K43">
        <v>8.8884999999999995E-4</v>
      </c>
    </row>
    <row r="44" spans="2:11">
      <c r="B44">
        <v>595</v>
      </c>
      <c r="C44" t="s">
        <v>129</v>
      </c>
      <c r="D44" s="19">
        <v>1.4142135623748235</v>
      </c>
      <c r="E44" s="19">
        <f t="shared" si="1"/>
        <v>42.118660183973859</v>
      </c>
      <c r="F44" s="25">
        <v>3.4000000000000002E-2</v>
      </c>
      <c r="G44">
        <v>2.7370999999999999E-2</v>
      </c>
      <c r="H44" s="25">
        <v>0</v>
      </c>
      <c r="I44">
        <v>-1.3154E-5</v>
      </c>
      <c r="J44" s="25">
        <v>4.0000000000000001E-3</v>
      </c>
      <c r="K44">
        <v>2.9443E-3</v>
      </c>
    </row>
    <row r="45" spans="2:11">
      <c r="B45">
        <v>596</v>
      </c>
      <c r="C45" t="s">
        <v>130</v>
      </c>
      <c r="D45" s="19">
        <v>2.2360679774945784</v>
      </c>
      <c r="E45" s="19">
        <f t="shared" si="1"/>
        <v>44.354728161468437</v>
      </c>
      <c r="F45" s="25">
        <v>3.5000000000000003E-2</v>
      </c>
      <c r="G45">
        <v>2.8903000000000002E-2</v>
      </c>
      <c r="H45" s="25">
        <v>0</v>
      </c>
      <c r="I45">
        <v>-1.2954E-5</v>
      </c>
      <c r="J45" s="25">
        <v>4.0000000000000001E-3</v>
      </c>
      <c r="K45">
        <v>3.0159000000000002E-3</v>
      </c>
    </row>
    <row r="46" spans="2:11">
      <c r="B46">
        <v>597</v>
      </c>
      <c r="C46" t="s">
        <v>131</v>
      </c>
      <c r="D46" s="19">
        <v>2.2360679775041117</v>
      </c>
      <c r="E46" s="19">
        <f t="shared" si="1"/>
        <v>46.59079613897255</v>
      </c>
      <c r="F46" s="25">
        <v>3.6999999999999998E-2</v>
      </c>
      <c r="G46">
        <v>3.1378999999999997E-2</v>
      </c>
      <c r="H46" s="25">
        <v>0</v>
      </c>
      <c r="I46">
        <v>-1.1205E-5</v>
      </c>
      <c r="J46" s="25">
        <v>0</v>
      </c>
      <c r="K46">
        <v>-9.1668999999999995E-4</v>
      </c>
    </row>
    <row r="47" spans="2:11">
      <c r="B47">
        <v>598</v>
      </c>
      <c r="C47" t="s">
        <v>132</v>
      </c>
      <c r="D47" s="19">
        <v>2.8284271247446227</v>
      </c>
      <c r="E47" s="19">
        <f t="shared" si="1"/>
        <v>49.419223263717171</v>
      </c>
      <c r="F47" s="25">
        <v>3.2000000000000001E-2</v>
      </c>
      <c r="G47">
        <v>2.6905999999999999E-2</v>
      </c>
      <c r="H47" s="25">
        <v>0</v>
      </c>
      <c r="I47">
        <v>-9.9768000000000008E-6</v>
      </c>
      <c r="J47" s="25">
        <v>6.0000000000000001E-3</v>
      </c>
      <c r="K47">
        <v>5.1611000000000001E-3</v>
      </c>
    </row>
    <row r="48" spans="2:11">
      <c r="B48">
        <v>599</v>
      </c>
      <c r="C48" t="s">
        <v>133</v>
      </c>
      <c r="D48" s="19">
        <v>1.4142135623748235</v>
      </c>
      <c r="E48" s="19">
        <f t="shared" si="1"/>
        <v>50.833436826091997</v>
      </c>
      <c r="F48" s="25">
        <v>3.3000000000000002E-2</v>
      </c>
      <c r="G48">
        <v>2.8150000000000001E-2</v>
      </c>
      <c r="H48" s="25">
        <v>0</v>
      </c>
      <c r="I48">
        <v>-9.1923000000000001E-6</v>
      </c>
      <c r="J48" s="25">
        <v>4.0000000000000001E-3</v>
      </c>
      <c r="K48">
        <v>3.1965000000000001E-3</v>
      </c>
    </row>
    <row r="49" spans="2:11">
      <c r="B49">
        <v>600</v>
      </c>
      <c r="C49" t="s">
        <v>134</v>
      </c>
      <c r="D49" s="19">
        <v>1.4142135623697993</v>
      </c>
      <c r="E49" s="19">
        <f t="shared" si="1"/>
        <v>52.2476503884618</v>
      </c>
      <c r="F49" s="25">
        <v>0.03</v>
      </c>
      <c r="G49">
        <v>2.5375999999999999E-2</v>
      </c>
      <c r="H49" s="25">
        <v>0</v>
      </c>
      <c r="I49">
        <v>-9.5292000000000002E-6</v>
      </c>
      <c r="J49" s="25">
        <v>4.0000000000000001E-3</v>
      </c>
      <c r="K49">
        <v>3.2296999999999998E-3</v>
      </c>
    </row>
    <row r="50" spans="2:11">
      <c r="B50">
        <v>601</v>
      </c>
      <c r="C50" t="s">
        <v>135</v>
      </c>
      <c r="D50" s="19">
        <v>2.2360679774977563</v>
      </c>
      <c r="E50" s="19">
        <f t="shared" si="1"/>
        <v>54.483718365959554</v>
      </c>
      <c r="F50" s="25">
        <v>3.3000000000000002E-2</v>
      </c>
      <c r="G50">
        <v>2.8698999999999999E-2</v>
      </c>
      <c r="H50" s="25">
        <v>0</v>
      </c>
      <c r="I50">
        <v>-9.0517000000000001E-6</v>
      </c>
      <c r="J50" s="25">
        <v>3.0000000000000001E-3</v>
      </c>
      <c r="K50">
        <v>2.2793000000000002E-3</v>
      </c>
    </row>
    <row r="51" spans="2:11">
      <c r="B51">
        <v>602</v>
      </c>
      <c r="C51" t="s">
        <v>136</v>
      </c>
      <c r="D51" s="19">
        <v>2.2360679774977563</v>
      </c>
      <c r="E51" s="19">
        <f t="shared" si="1"/>
        <v>56.719786343457308</v>
      </c>
      <c r="F51" s="25">
        <v>3.2000000000000001E-2</v>
      </c>
      <c r="G51">
        <v>2.8001999999999999E-2</v>
      </c>
      <c r="H51" s="25">
        <v>0</v>
      </c>
      <c r="I51">
        <v>-7.3215000000000001E-6</v>
      </c>
      <c r="J51" s="25">
        <v>3.0000000000000001E-3</v>
      </c>
      <c r="K51">
        <v>2.3240000000000001E-3</v>
      </c>
    </row>
    <row r="52" spans="2:11">
      <c r="B52">
        <v>603</v>
      </c>
      <c r="C52" t="s">
        <v>137</v>
      </c>
      <c r="D52" s="19">
        <v>2.8284271247446227</v>
      </c>
      <c r="E52" s="19">
        <f t="shared" si="1"/>
        <v>59.548213468201929</v>
      </c>
      <c r="F52" s="25">
        <v>3.2000000000000001E-2</v>
      </c>
      <c r="G52">
        <v>2.8334999999999999E-2</v>
      </c>
      <c r="H52" s="25">
        <v>0</v>
      </c>
      <c r="I52">
        <v>-7.7587999999999993E-6</v>
      </c>
      <c r="J52" s="25">
        <v>2E-3</v>
      </c>
      <c r="K52">
        <v>1.3752E-3</v>
      </c>
    </row>
    <row r="53" spans="2:11">
      <c r="B53">
        <v>604</v>
      </c>
      <c r="C53" t="s">
        <v>138</v>
      </c>
      <c r="D53" s="19">
        <v>1.4142135623748235</v>
      </c>
      <c r="E53" s="19">
        <f t="shared" si="1"/>
        <v>60.962427030576755</v>
      </c>
      <c r="F53" s="25">
        <v>2.9000000000000001E-2</v>
      </c>
      <c r="G53">
        <v>2.5492000000000001E-2</v>
      </c>
      <c r="H53" s="25">
        <v>0</v>
      </c>
      <c r="I53">
        <v>-6.6431E-6</v>
      </c>
      <c r="J53" s="25">
        <v>4.0000000000000001E-3</v>
      </c>
      <c r="K53">
        <v>3.3998000000000001E-3</v>
      </c>
    </row>
    <row r="54" spans="2:11">
      <c r="B54">
        <v>605</v>
      </c>
      <c r="C54" t="s">
        <v>139</v>
      </c>
      <c r="D54" s="19">
        <v>1.4142135623748235</v>
      </c>
      <c r="E54" s="19">
        <f t="shared" si="1"/>
        <v>62.376640592951581</v>
      </c>
      <c r="F54" s="25">
        <v>3.1E-2</v>
      </c>
      <c r="G54">
        <v>2.7640999999999999E-2</v>
      </c>
      <c r="H54" s="25">
        <v>0</v>
      </c>
      <c r="I54">
        <v>-5.5155E-6</v>
      </c>
      <c r="J54" s="25">
        <v>2E-3</v>
      </c>
      <c r="K54">
        <v>1.4228000000000001E-3</v>
      </c>
    </row>
    <row r="55" spans="2:11">
      <c r="B55">
        <v>606</v>
      </c>
      <c r="C55" t="s">
        <v>140</v>
      </c>
      <c r="D55" s="19">
        <v>2.8284271247446227</v>
      </c>
      <c r="E55" s="19">
        <f t="shared" si="1"/>
        <v>65.20506771769621</v>
      </c>
      <c r="F55" s="25">
        <v>0.03</v>
      </c>
      <c r="G55">
        <v>2.6904000000000001E-2</v>
      </c>
      <c r="H55" s="25">
        <v>0</v>
      </c>
      <c r="I55">
        <v>-5.7083E-6</v>
      </c>
      <c r="J55" s="25">
        <v>5.0000000000000001E-3</v>
      </c>
      <c r="K55">
        <v>4.4634999999999996E-3</v>
      </c>
    </row>
    <row r="56" spans="2:11">
      <c r="B56">
        <v>607</v>
      </c>
      <c r="C56" t="s">
        <v>141</v>
      </c>
      <c r="D56" s="19">
        <v>1.4142135623748235</v>
      </c>
      <c r="E56" s="19">
        <f t="shared" si="1"/>
        <v>66.619281280071036</v>
      </c>
      <c r="F56" s="25">
        <v>2.8000000000000001E-2</v>
      </c>
      <c r="G56">
        <v>2.5026E-2</v>
      </c>
      <c r="H56" s="25">
        <v>0</v>
      </c>
      <c r="I56">
        <v>-5.6651000000000002E-6</v>
      </c>
      <c r="J56" s="25">
        <v>1E-3</v>
      </c>
      <c r="K56">
        <v>4.8371999999999998E-4</v>
      </c>
    </row>
    <row r="57" spans="2:11">
      <c r="B57">
        <v>608</v>
      </c>
      <c r="C57" t="s">
        <v>142</v>
      </c>
      <c r="D57" s="19">
        <v>2.8284271247446227</v>
      </c>
      <c r="E57" s="19">
        <f t="shared" si="1"/>
        <v>69.447708404815657</v>
      </c>
      <c r="F57" s="25">
        <v>0.03</v>
      </c>
      <c r="G57">
        <v>2.7255999999999999E-2</v>
      </c>
      <c r="H57" s="25">
        <v>0</v>
      </c>
      <c r="I57">
        <v>-5.6208999999999998E-6</v>
      </c>
      <c r="J57" s="25">
        <v>3.0000000000000001E-3</v>
      </c>
      <c r="K57">
        <v>2.5195E-3</v>
      </c>
    </row>
    <row r="58" spans="2:11">
      <c r="B58">
        <v>609</v>
      </c>
      <c r="C58" t="s">
        <v>143</v>
      </c>
      <c r="D58" s="19">
        <v>1.4142135623748235</v>
      </c>
      <c r="E58" s="19">
        <f t="shared" si="1"/>
        <v>70.861921967190483</v>
      </c>
      <c r="F58" s="25">
        <v>3.1E-2</v>
      </c>
      <c r="G58">
        <v>2.8355999999999999E-2</v>
      </c>
      <c r="H58" s="25">
        <v>0</v>
      </c>
      <c r="I58">
        <v>-5.8404E-6</v>
      </c>
      <c r="J58" s="25">
        <v>3.0000000000000001E-3</v>
      </c>
      <c r="K58">
        <v>2.5363999999999999E-3</v>
      </c>
    </row>
    <row r="59" spans="2:11">
      <c r="B59">
        <v>610</v>
      </c>
      <c r="C59" t="s">
        <v>144</v>
      </c>
      <c r="D59" s="19">
        <v>1.4142135623697993</v>
      </c>
      <c r="E59" s="19">
        <f t="shared" si="1"/>
        <v>72.276135529560278</v>
      </c>
      <c r="F59" s="25">
        <v>0.03</v>
      </c>
      <c r="G59">
        <v>2.7453999999999999E-2</v>
      </c>
      <c r="H59" s="25">
        <v>0</v>
      </c>
      <c r="I59">
        <v>-5.4688000000000001E-6</v>
      </c>
      <c r="J59" s="25">
        <v>5.0000000000000001E-3</v>
      </c>
      <c r="K59">
        <v>4.5532000000000003E-3</v>
      </c>
    </row>
    <row r="60" spans="2:11">
      <c r="B60">
        <v>611</v>
      </c>
      <c r="C60" t="s">
        <v>145</v>
      </c>
      <c r="D60" s="19">
        <v>2.8284271247496471</v>
      </c>
      <c r="E60" s="19">
        <f t="shared" si="1"/>
        <v>75.10456265430993</v>
      </c>
      <c r="F60" s="25">
        <v>0.03</v>
      </c>
      <c r="G60">
        <v>2.7644999999999999E-2</v>
      </c>
      <c r="H60" s="25">
        <v>0</v>
      </c>
      <c r="I60">
        <v>-3.6034000000000001E-6</v>
      </c>
      <c r="J60" s="25">
        <v>1E-3</v>
      </c>
      <c r="K60">
        <v>5.8321999999999996E-4</v>
      </c>
    </row>
    <row r="61" spans="2:11">
      <c r="B61">
        <v>612</v>
      </c>
      <c r="C61" t="s">
        <v>146</v>
      </c>
      <c r="D61" s="19">
        <v>2.8284271247446227</v>
      </c>
      <c r="E61" s="19">
        <f t="shared" si="1"/>
        <v>77.932989779054552</v>
      </c>
      <c r="F61" s="25">
        <v>2.9000000000000001E-2</v>
      </c>
      <c r="G61">
        <v>2.6814999999999999E-2</v>
      </c>
      <c r="H61" s="25">
        <v>0</v>
      </c>
      <c r="I61">
        <v>-3.783E-6</v>
      </c>
      <c r="J61" s="25">
        <v>2E-3</v>
      </c>
      <c r="K61">
        <v>1.6103999999999999E-3</v>
      </c>
    </row>
    <row r="62" spans="2:11">
      <c r="B62">
        <v>613</v>
      </c>
      <c r="C62" t="s">
        <v>147</v>
      </c>
      <c r="D62" s="19">
        <v>1.4142135623748235</v>
      </c>
      <c r="E62" s="19">
        <f t="shared" si="1"/>
        <v>79.347203341429378</v>
      </c>
      <c r="F62" s="25">
        <v>3.1E-2</v>
      </c>
      <c r="G62">
        <v>2.8892000000000001E-2</v>
      </c>
      <c r="H62" s="25">
        <v>1E-3</v>
      </c>
      <c r="I62">
        <v>9.9623000000000008E-4</v>
      </c>
      <c r="J62" s="25">
        <v>4.0000000000000001E-3</v>
      </c>
      <c r="K62">
        <v>3.6232E-3</v>
      </c>
    </row>
    <row r="63" spans="2:11">
      <c r="B63">
        <v>614</v>
      </c>
      <c r="C63" t="s">
        <v>148</v>
      </c>
      <c r="D63" s="19">
        <v>1.4142135623697993</v>
      </c>
      <c r="E63" s="19">
        <f t="shared" si="1"/>
        <v>80.761416903799173</v>
      </c>
      <c r="F63" s="25">
        <v>2.9000000000000001E-2</v>
      </c>
      <c r="G63">
        <v>2.6963000000000001E-2</v>
      </c>
      <c r="H63" s="25">
        <v>0</v>
      </c>
      <c r="I63">
        <v>-3.7836999999999999E-6</v>
      </c>
      <c r="J63" s="25">
        <v>2E-3</v>
      </c>
      <c r="K63">
        <v>1.6356000000000001E-3</v>
      </c>
    </row>
    <row r="64" spans="2:11">
      <c r="B64">
        <v>615</v>
      </c>
      <c r="C64" t="s">
        <v>149</v>
      </c>
      <c r="D64" s="19">
        <v>1.4142135623748235</v>
      </c>
      <c r="E64" s="19">
        <f t="shared" si="1"/>
        <v>82.175630466173999</v>
      </c>
      <c r="F64" s="25">
        <v>2.8000000000000001E-2</v>
      </c>
      <c r="G64">
        <v>2.6034000000000002E-2</v>
      </c>
      <c r="H64" s="25">
        <v>0</v>
      </c>
      <c r="I64">
        <v>-3.7797E-6</v>
      </c>
      <c r="J64" s="25">
        <v>3.0000000000000001E-3</v>
      </c>
      <c r="K64">
        <v>2.6473999999999998E-3</v>
      </c>
    </row>
    <row r="65" spans="2:11">
      <c r="B65">
        <v>616</v>
      </c>
      <c r="C65" t="s">
        <v>150</v>
      </c>
      <c r="D65" s="19">
        <v>2.8284271247446227</v>
      </c>
      <c r="E65" s="19">
        <f t="shared" si="1"/>
        <v>85.00405759091862</v>
      </c>
      <c r="F65" s="25">
        <v>2.7E-2</v>
      </c>
      <c r="G65">
        <v>2.5169E-2</v>
      </c>
      <c r="H65" s="25">
        <v>0</v>
      </c>
      <c r="I65">
        <v>-3.7766E-6</v>
      </c>
      <c r="J65" s="25">
        <v>2E-3</v>
      </c>
      <c r="K65">
        <v>1.6697000000000001E-3</v>
      </c>
    </row>
    <row r="66" spans="2:11">
      <c r="B66">
        <v>617</v>
      </c>
      <c r="C66" t="s">
        <v>151</v>
      </c>
      <c r="D66" s="19">
        <v>2.8284271247496471</v>
      </c>
      <c r="E66" s="19">
        <f t="shared" si="1"/>
        <v>87.832484715668272</v>
      </c>
      <c r="F66" s="25">
        <v>3.2000000000000001E-2</v>
      </c>
      <c r="G66">
        <v>3.0283000000000001E-2</v>
      </c>
      <c r="H66" s="25">
        <v>0</v>
      </c>
      <c r="I66">
        <v>-3.7861999999999999E-6</v>
      </c>
      <c r="J66" s="25">
        <v>1E-3</v>
      </c>
      <c r="K66">
        <v>6.8893999999999997E-4</v>
      </c>
    </row>
    <row r="67" spans="2:11">
      <c r="B67">
        <v>618</v>
      </c>
      <c r="C67" t="s">
        <v>152</v>
      </c>
      <c r="D67" s="19">
        <v>1.4142135623697993</v>
      </c>
      <c r="E67" s="19">
        <f t="shared" si="1"/>
        <v>89.246698278038068</v>
      </c>
      <c r="F67" s="25">
        <v>0.03</v>
      </c>
      <c r="G67">
        <v>2.8340000000000001E-2</v>
      </c>
      <c r="H67" s="25">
        <v>0</v>
      </c>
      <c r="I67">
        <v>-3.7253999999999999E-6</v>
      </c>
      <c r="J67" s="25">
        <v>1E-3</v>
      </c>
      <c r="K67">
        <v>6.9804999999999997E-4</v>
      </c>
    </row>
    <row r="68" spans="2:11">
      <c r="B68">
        <v>619</v>
      </c>
      <c r="C68" t="s">
        <v>153</v>
      </c>
      <c r="D68" s="19">
        <v>1.4142135623748235</v>
      </c>
      <c r="E68" s="19">
        <f t="shared" si="1"/>
        <v>90.660911840412894</v>
      </c>
      <c r="F68" s="25">
        <v>2.7E-2</v>
      </c>
      <c r="G68">
        <v>2.5391E-2</v>
      </c>
      <c r="H68" s="25">
        <v>0</v>
      </c>
      <c r="I68">
        <v>-3.9152000000000002E-6</v>
      </c>
      <c r="J68" s="25">
        <v>4.0000000000000001E-3</v>
      </c>
      <c r="K68">
        <v>3.7074E-3</v>
      </c>
    </row>
    <row r="69" spans="2:11">
      <c r="B69">
        <v>620</v>
      </c>
      <c r="C69" t="s">
        <v>154</v>
      </c>
      <c r="D69" s="19">
        <v>1.4142135623748235</v>
      </c>
      <c r="E69" s="19">
        <f t="shared" si="1"/>
        <v>92.07512540278772</v>
      </c>
      <c r="F69" s="25">
        <v>2.9000000000000001E-2</v>
      </c>
      <c r="G69">
        <v>2.7439999999999999E-2</v>
      </c>
      <c r="H69" s="25">
        <v>0</v>
      </c>
      <c r="I69">
        <v>-3.7320999999999998E-6</v>
      </c>
      <c r="J69" s="25">
        <v>6.0000000000000001E-3</v>
      </c>
      <c r="K69">
        <v>5.7165000000000002E-3</v>
      </c>
    </row>
    <row r="70" spans="2:11">
      <c r="B70">
        <v>621</v>
      </c>
      <c r="C70" t="s">
        <v>155</v>
      </c>
      <c r="D70" s="19">
        <v>2.8284271247446227</v>
      </c>
      <c r="E70" s="19">
        <f t="shared" si="1"/>
        <v>94.903552527532341</v>
      </c>
      <c r="F70" s="25">
        <v>2.8000000000000001E-2</v>
      </c>
      <c r="G70">
        <v>2.6540000000000001E-2</v>
      </c>
      <c r="H70" s="25">
        <v>0</v>
      </c>
      <c r="I70">
        <v>-1.6914E-6</v>
      </c>
      <c r="J70" s="25">
        <v>0</v>
      </c>
      <c r="K70">
        <v>-2.6644E-4</v>
      </c>
    </row>
    <row r="71" spans="2:11">
      <c r="B71">
        <v>622</v>
      </c>
      <c r="C71" t="s">
        <v>156</v>
      </c>
      <c r="D71" s="19">
        <v>2.8284271247446227</v>
      </c>
      <c r="E71" s="19">
        <f t="shared" si="1"/>
        <v>97.731979652276962</v>
      </c>
      <c r="F71" s="25">
        <v>2.7E-2</v>
      </c>
      <c r="G71">
        <v>2.5627E-2</v>
      </c>
      <c r="H71" s="25">
        <v>0</v>
      </c>
      <c r="I71">
        <v>-1.9036000000000001E-6</v>
      </c>
      <c r="J71" s="25">
        <v>0</v>
      </c>
      <c r="K71">
        <v>-2.5132000000000003E-4</v>
      </c>
    </row>
    <row r="72" spans="2:11">
      <c r="B72">
        <v>623</v>
      </c>
      <c r="C72" t="s">
        <v>157</v>
      </c>
      <c r="D72" s="19">
        <v>1.4142135623748235</v>
      </c>
      <c r="E72" s="19">
        <f t="shared" si="1"/>
        <v>99.146193214651788</v>
      </c>
    </row>
    <row r="73" spans="2:11">
      <c r="B73">
        <v>624</v>
      </c>
      <c r="C73" t="s">
        <v>158</v>
      </c>
      <c r="D73" s="19">
        <v>2.2360679775009333</v>
      </c>
      <c r="E73" s="19">
        <f t="shared" si="1"/>
        <v>101.38226119215273</v>
      </c>
      <c r="F73" s="25">
        <v>2.9000000000000001E-2</v>
      </c>
      <c r="G73">
        <v>2.7737000000000001E-2</v>
      </c>
      <c r="H73" s="25">
        <v>0</v>
      </c>
      <c r="I73">
        <v>-1.8924000000000001E-6</v>
      </c>
      <c r="J73" s="25">
        <v>5.0000000000000001E-3</v>
      </c>
      <c r="K73">
        <v>4.7662E-3</v>
      </c>
    </row>
    <row r="74" spans="2:11">
      <c r="B74">
        <v>625</v>
      </c>
      <c r="C74" t="s">
        <v>159</v>
      </c>
      <c r="D74" s="19">
        <v>0.99999999999766942</v>
      </c>
      <c r="E74" s="19">
        <f t="shared" si="1"/>
        <v>102.38226119215039</v>
      </c>
      <c r="F74" s="25">
        <v>2.8000000000000001E-2</v>
      </c>
      <c r="G74">
        <v>2.6762999999999999E-2</v>
      </c>
      <c r="H74" s="25">
        <v>0</v>
      </c>
      <c r="I74">
        <v>-1.8892000000000001E-6</v>
      </c>
      <c r="J74" s="25">
        <v>4.0000000000000001E-3</v>
      </c>
      <c r="K74">
        <v>3.7709000000000002E-3</v>
      </c>
    </row>
    <row r="75" spans="2:11">
      <c r="B75">
        <v>626</v>
      </c>
      <c r="C75" t="s">
        <v>160</v>
      </c>
      <c r="D75" s="19">
        <v>2.8284271247496471</v>
      </c>
      <c r="E75" s="19">
        <f t="shared" si="1"/>
        <v>105.21068831690005</v>
      </c>
      <c r="F75" s="25">
        <v>2.9000000000000001E-2</v>
      </c>
      <c r="G75">
        <v>2.7833E-2</v>
      </c>
      <c r="H75" s="25">
        <v>0</v>
      </c>
      <c r="I75">
        <v>-1.8901999999999999E-6</v>
      </c>
      <c r="J75" s="25">
        <v>3.0000000000000001E-3</v>
      </c>
      <c r="K75">
        <v>2.784E-3</v>
      </c>
    </row>
    <row r="76" spans="2:11">
      <c r="B76">
        <v>627</v>
      </c>
      <c r="C76" t="s">
        <v>161</v>
      </c>
      <c r="D76" s="19">
        <v>2.8284271247446227</v>
      </c>
      <c r="E76" s="19">
        <f t="shared" si="1"/>
        <v>108.03911544164467</v>
      </c>
      <c r="F76" s="25">
        <v>3.1E-2</v>
      </c>
      <c r="G76">
        <v>2.9892999999999999E-2</v>
      </c>
      <c r="H76" s="25">
        <v>0</v>
      </c>
      <c r="I76">
        <v>-1.8899999999999999E-6</v>
      </c>
      <c r="J76" s="25">
        <v>4.0000000000000001E-3</v>
      </c>
      <c r="K76">
        <v>3.7951999999999999E-3</v>
      </c>
    </row>
    <row r="77" spans="2:11">
      <c r="B77">
        <v>628</v>
      </c>
      <c r="C77" t="s">
        <v>162</v>
      </c>
      <c r="D77" s="19">
        <v>1.4142135623748235</v>
      </c>
      <c r="E77" s="19">
        <f t="shared" si="1"/>
        <v>109.45332900401949</v>
      </c>
      <c r="F77" s="25">
        <v>2.9000000000000001E-2</v>
      </c>
      <c r="G77">
        <v>2.7928999999999999E-2</v>
      </c>
      <c r="H77" s="25">
        <v>1E-3</v>
      </c>
      <c r="I77">
        <v>9.9810999999999997E-4</v>
      </c>
      <c r="J77" s="25">
        <v>6.0000000000000001E-3</v>
      </c>
      <c r="K77">
        <v>5.8009000000000003E-3</v>
      </c>
    </row>
    <row r="78" spans="2:11">
      <c r="B78">
        <v>629</v>
      </c>
      <c r="C78" t="s">
        <v>163</v>
      </c>
      <c r="D78" s="19">
        <v>2.2360679774945784</v>
      </c>
      <c r="E78" s="19">
        <f t="shared" si="1"/>
        <v>111.68939698151408</v>
      </c>
      <c r="F78" s="25">
        <v>3.1E-2</v>
      </c>
      <c r="G78">
        <v>2.9974000000000001E-2</v>
      </c>
      <c r="H78" s="25">
        <v>0</v>
      </c>
      <c r="I78">
        <v>-1.8899999999999999E-6</v>
      </c>
      <c r="J78" s="25">
        <v>3.0000000000000001E-3</v>
      </c>
      <c r="K78">
        <v>2.8089E-3</v>
      </c>
    </row>
    <row r="79" spans="2:11">
      <c r="B79">
        <v>630</v>
      </c>
      <c r="C79" t="s">
        <v>164</v>
      </c>
      <c r="D79" s="19">
        <v>2.2360679775041117</v>
      </c>
      <c r="E79" s="19">
        <f t="shared" si="1"/>
        <v>113.92546495901819</v>
      </c>
      <c r="F79" s="25">
        <v>2.9000000000000001E-2</v>
      </c>
      <c r="G79">
        <v>2.8018999999999999E-2</v>
      </c>
      <c r="H79" s="25">
        <v>0</v>
      </c>
      <c r="I79">
        <v>-1.8899999999999999E-6</v>
      </c>
      <c r="J79" s="25">
        <v>3.0000000000000001E-3</v>
      </c>
      <c r="K79">
        <v>2.8167999999999999E-3</v>
      </c>
    </row>
    <row r="80" spans="2:11">
      <c r="B80">
        <v>631</v>
      </c>
      <c r="C80" t="s">
        <v>165</v>
      </c>
      <c r="D80" s="19">
        <v>1.4142135623697993</v>
      </c>
      <c r="E80" s="19">
        <f t="shared" si="1"/>
        <v>115.33967852138798</v>
      </c>
      <c r="F80" s="25">
        <v>3.1E-2</v>
      </c>
      <c r="G80">
        <v>3.0046E-2</v>
      </c>
      <c r="H80" s="25">
        <v>0</v>
      </c>
      <c r="I80">
        <v>-1.8899999999999999E-6</v>
      </c>
      <c r="J80" s="25">
        <v>0</v>
      </c>
      <c r="K80">
        <v>-1.7903E-4</v>
      </c>
    </row>
    <row r="81" spans="2:11">
      <c r="B81">
        <v>632</v>
      </c>
      <c r="C81" t="s">
        <v>166</v>
      </c>
      <c r="D81" s="19">
        <v>2.8284271247446227</v>
      </c>
      <c r="E81" s="19">
        <f t="shared" si="1"/>
        <v>118.1681056461326</v>
      </c>
      <c r="F81" s="25">
        <v>3.2000000000000001E-2</v>
      </c>
      <c r="G81">
        <v>3.1095000000000001E-2</v>
      </c>
      <c r="H81" s="25">
        <v>0</v>
      </c>
      <c r="I81">
        <v>-1.8899999999999999E-6</v>
      </c>
      <c r="J81" s="25">
        <v>6.0000000000000001E-3</v>
      </c>
      <c r="K81">
        <v>5.8306E-3</v>
      </c>
    </row>
    <row r="82" spans="2:11">
      <c r="B82">
        <v>633</v>
      </c>
      <c r="C82" t="s">
        <v>167</v>
      </c>
      <c r="D82" s="19">
        <v>1.4142135623748235</v>
      </c>
      <c r="E82" s="19">
        <f t="shared" si="1"/>
        <v>119.58231920850743</v>
      </c>
      <c r="F82" s="25">
        <v>2.9000000000000001E-2</v>
      </c>
      <c r="G82">
        <v>2.8119000000000002E-2</v>
      </c>
      <c r="H82" s="25">
        <v>0</v>
      </c>
      <c r="I82">
        <v>-1.8899999999999999E-6</v>
      </c>
      <c r="J82" s="25">
        <v>2E-3</v>
      </c>
      <c r="K82">
        <v>1.8347999999999999E-3</v>
      </c>
    </row>
    <row r="83" spans="2:11">
      <c r="B83">
        <v>634</v>
      </c>
      <c r="C83" t="s">
        <v>168</v>
      </c>
      <c r="D83" s="19">
        <v>2.2360679774977563</v>
      </c>
      <c r="E83" s="19">
        <f t="shared" si="1"/>
        <v>121.81838718600518</v>
      </c>
      <c r="F83" s="25">
        <v>2.9000000000000001E-2</v>
      </c>
      <c r="G83">
        <v>2.8156E-2</v>
      </c>
      <c r="H83" s="25">
        <v>0</v>
      </c>
      <c r="I83">
        <v>-1.8899999999999999E-6</v>
      </c>
      <c r="J83" s="25">
        <v>1E-3</v>
      </c>
      <c r="K83">
        <v>8.4143E-4</v>
      </c>
    </row>
    <row r="84" spans="2:11">
      <c r="B84">
        <v>636</v>
      </c>
      <c r="C84" t="s">
        <v>169</v>
      </c>
      <c r="D84" s="19">
        <v>4.4721359549986897</v>
      </c>
      <c r="E84" s="19">
        <f t="shared" si="1"/>
        <v>126.29052314100387</v>
      </c>
      <c r="F84" s="25">
        <v>2.9000000000000001E-2</v>
      </c>
      <c r="G84">
        <v>2.8219999999999999E-2</v>
      </c>
      <c r="H84" s="25">
        <v>0</v>
      </c>
      <c r="I84">
        <v>-1.8899999999999999E-6</v>
      </c>
      <c r="J84" s="25">
        <v>1E-3</v>
      </c>
      <c r="K84">
        <v>8.5260999999999996E-4</v>
      </c>
    </row>
    <row r="85" spans="2:11">
      <c r="B85">
        <v>638</v>
      </c>
      <c r="C85" t="s">
        <v>170</v>
      </c>
      <c r="D85" s="19">
        <v>3.60555127546544</v>
      </c>
      <c r="E85" s="19">
        <f t="shared" si="1"/>
        <v>129.8960744164693</v>
      </c>
      <c r="F85" s="25">
        <v>0.03</v>
      </c>
      <c r="G85">
        <v>2.9269E-2</v>
      </c>
      <c r="H85" s="25">
        <v>0</v>
      </c>
      <c r="I85">
        <v>-1.8899999999999999E-6</v>
      </c>
      <c r="J85" s="25">
        <v>2E-3</v>
      </c>
      <c r="K85">
        <v>1.8626999999999999E-3</v>
      </c>
    </row>
    <row r="86" spans="2:11">
      <c r="B86">
        <v>640</v>
      </c>
      <c r="C86" t="s">
        <v>171</v>
      </c>
      <c r="D86" s="19">
        <v>4.2426406871194464</v>
      </c>
      <c r="E86" s="19">
        <f t="shared" si="1"/>
        <v>134.13871510358874</v>
      </c>
      <c r="F86" s="25">
        <v>2.9000000000000001E-2</v>
      </c>
      <c r="G86">
        <v>2.8320999999999999E-2</v>
      </c>
      <c r="H86" s="25">
        <v>0</v>
      </c>
      <c r="I86">
        <v>-1.8899999999999999E-6</v>
      </c>
      <c r="J86" s="25">
        <v>4.0000000000000001E-3</v>
      </c>
      <c r="K86">
        <v>3.8712999999999998E-3</v>
      </c>
    </row>
    <row r="87" spans="2:11">
      <c r="B87">
        <v>642</v>
      </c>
      <c r="C87" t="s">
        <v>172</v>
      </c>
      <c r="D87" s="19">
        <v>4.2426406871194464</v>
      </c>
      <c r="E87" s="19">
        <f t="shared" si="1"/>
        <v>138.38135579070817</v>
      </c>
      <c r="F87" s="25">
        <v>3.2000000000000001E-2</v>
      </c>
      <c r="G87">
        <v>3.1368E-2</v>
      </c>
      <c r="H87" s="25">
        <v>0</v>
      </c>
      <c r="I87">
        <v>-1.8898999999999999E-6</v>
      </c>
      <c r="J87" s="25">
        <v>4.0000000000000001E-3</v>
      </c>
      <c r="K87">
        <v>3.8796999999999998E-3</v>
      </c>
    </row>
    <row r="88" spans="2:11">
      <c r="B88">
        <v>644</v>
      </c>
      <c r="C88" t="s">
        <v>173</v>
      </c>
      <c r="D88" s="19">
        <v>3.6055512754614987</v>
      </c>
      <c r="E88" s="19">
        <f t="shared" si="1"/>
        <v>141.98690706616966</v>
      </c>
      <c r="F88" s="25">
        <v>2.7E-2</v>
      </c>
      <c r="G88">
        <v>2.6405000000000001E-2</v>
      </c>
      <c r="H88" s="25">
        <v>0</v>
      </c>
      <c r="I88">
        <v>-1.8899999999999999E-6</v>
      </c>
      <c r="J88" s="25">
        <v>0</v>
      </c>
      <c r="K88">
        <v>-1.1402E-4</v>
      </c>
    </row>
    <row r="89" spans="2:11">
      <c r="B89">
        <v>646</v>
      </c>
      <c r="C89" t="s">
        <v>174</v>
      </c>
      <c r="D89" s="19">
        <v>4.4721359549986897</v>
      </c>
      <c r="E89" s="19">
        <f t="shared" ref="E89:E128" si="2">E88+D89</f>
        <v>146.45904302116836</v>
      </c>
      <c r="F89" s="25">
        <v>2.9000000000000001E-2</v>
      </c>
      <c r="G89">
        <v>2.8445999999999999E-2</v>
      </c>
      <c r="H89" s="25">
        <v>0</v>
      </c>
      <c r="I89">
        <v>-1.8651999999999999E-6</v>
      </c>
      <c r="J89" s="25">
        <v>7.0000000000000001E-3</v>
      </c>
      <c r="K89">
        <v>6.8937E-3</v>
      </c>
    </row>
    <row r="90" spans="2:11">
      <c r="B90">
        <v>648</v>
      </c>
      <c r="C90" t="s">
        <v>175</v>
      </c>
      <c r="D90" s="19">
        <v>4.4721359549986897</v>
      </c>
      <c r="E90" s="19">
        <f t="shared" si="2"/>
        <v>150.93117897616705</v>
      </c>
      <c r="F90" s="25">
        <v>3.2000000000000001E-2</v>
      </c>
      <c r="G90">
        <v>3.1482999999999997E-2</v>
      </c>
      <c r="H90" s="25">
        <v>0</v>
      </c>
      <c r="I90">
        <v>-1.0218999999999999E-6</v>
      </c>
      <c r="J90" s="25">
        <v>0</v>
      </c>
      <c r="K90">
        <v>-9.9550999999999996E-5</v>
      </c>
    </row>
    <row r="91" spans="2:11">
      <c r="B91">
        <v>650</v>
      </c>
      <c r="C91" t="s">
        <v>176</v>
      </c>
      <c r="D91" s="19">
        <v>3.60555127546544</v>
      </c>
      <c r="E91" s="19">
        <f t="shared" si="2"/>
        <v>154.53673025163249</v>
      </c>
      <c r="F91" s="25">
        <v>0.03</v>
      </c>
      <c r="G91">
        <v>2.9510000000000002E-2</v>
      </c>
      <c r="H91" s="25">
        <v>0</v>
      </c>
      <c r="I91">
        <v>-5.0653999999999998E-8</v>
      </c>
      <c r="J91" s="25">
        <v>2E-3</v>
      </c>
      <c r="K91">
        <v>1.9058E-3</v>
      </c>
    </row>
    <row r="92" spans="2:11">
      <c r="B92">
        <v>652</v>
      </c>
      <c r="C92" t="s">
        <v>177</v>
      </c>
      <c r="D92" s="19">
        <v>4.2426406871194464</v>
      </c>
      <c r="E92" s="19">
        <f t="shared" si="2"/>
        <v>158.77937093875192</v>
      </c>
      <c r="F92" s="25">
        <v>2.9000000000000001E-2</v>
      </c>
      <c r="G92">
        <v>2.8539999999999999E-2</v>
      </c>
      <c r="H92" s="25">
        <v>0</v>
      </c>
      <c r="I92">
        <v>-3.9182999999999996E-9</v>
      </c>
      <c r="J92" s="25">
        <v>4.0000000000000001E-3</v>
      </c>
      <c r="K92">
        <v>3.9121E-3</v>
      </c>
    </row>
    <row r="93" spans="2:11">
      <c r="B93">
        <v>654</v>
      </c>
      <c r="C93" t="s">
        <v>178</v>
      </c>
      <c r="D93" s="19">
        <v>4.2426406871194464</v>
      </c>
      <c r="E93" s="19">
        <f t="shared" si="2"/>
        <v>163.02201162587136</v>
      </c>
      <c r="F93" s="25">
        <v>0.03</v>
      </c>
      <c r="G93">
        <v>2.9569000000000002E-2</v>
      </c>
      <c r="H93" s="25">
        <v>0</v>
      </c>
      <c r="I93">
        <v>-2.5884999999999999E-10</v>
      </c>
      <c r="J93" s="25">
        <v>3.0000000000000001E-3</v>
      </c>
      <c r="K93">
        <v>2.9166000000000001E-3</v>
      </c>
    </row>
    <row r="94" spans="2:11">
      <c r="B94">
        <v>657</v>
      </c>
      <c r="C94" t="s">
        <v>179</v>
      </c>
      <c r="D94" s="19">
        <v>5.6568542494892453</v>
      </c>
      <c r="E94" s="19">
        <f t="shared" si="2"/>
        <v>168.6788658753606</v>
      </c>
      <c r="F94" s="25">
        <v>2.8000000000000001E-2</v>
      </c>
      <c r="G94">
        <v>2.76E-2</v>
      </c>
      <c r="H94" s="25">
        <v>0</v>
      </c>
      <c r="I94">
        <v>5.3649000000000003E-12</v>
      </c>
      <c r="J94" s="25">
        <v>4.0000000000000001E-3</v>
      </c>
      <c r="K94">
        <v>3.9229E-3</v>
      </c>
    </row>
    <row r="95" spans="2:11">
      <c r="B95">
        <v>660</v>
      </c>
      <c r="C95" t="s">
        <v>180</v>
      </c>
      <c r="D95" s="19">
        <v>6.4031242374334605</v>
      </c>
      <c r="E95" s="19">
        <f t="shared" si="2"/>
        <v>175.08199011279407</v>
      </c>
      <c r="F95" s="25">
        <v>0.03</v>
      </c>
      <c r="G95">
        <v>2.9635999999999999E-2</v>
      </c>
      <c r="H95" s="25">
        <v>0</v>
      </c>
      <c r="I95">
        <v>-9.1860999999999996E-14</v>
      </c>
      <c r="J95" s="25">
        <v>1E-3</v>
      </c>
      <c r="K95">
        <v>9.2896000000000005E-4</v>
      </c>
    </row>
    <row r="96" spans="2:11">
      <c r="B96">
        <v>663</v>
      </c>
      <c r="C96" t="s">
        <v>181</v>
      </c>
      <c r="D96" s="19">
        <v>5.8309518948475532</v>
      </c>
      <c r="E96" s="19">
        <f t="shared" si="2"/>
        <v>180.91294200764162</v>
      </c>
      <c r="F96" s="25">
        <v>0.03</v>
      </c>
      <c r="G96">
        <v>2.9662999999999998E-2</v>
      </c>
      <c r="H96" s="25">
        <v>0</v>
      </c>
      <c r="I96">
        <v>1.9466000000000001E-15</v>
      </c>
      <c r="J96" s="25">
        <v>0</v>
      </c>
      <c r="K96">
        <v>-6.5171000000000003E-5</v>
      </c>
    </row>
    <row r="97" spans="2:11">
      <c r="B97">
        <v>666</v>
      </c>
      <c r="C97" t="s">
        <v>182</v>
      </c>
      <c r="D97" s="19">
        <v>6.4031242374334605</v>
      </c>
      <c r="E97" s="19">
        <f t="shared" si="2"/>
        <v>187.31606624507509</v>
      </c>
      <c r="F97" s="25">
        <v>2.9000000000000001E-2</v>
      </c>
      <c r="G97">
        <v>2.8688000000000002E-2</v>
      </c>
      <c r="H97" s="25">
        <v>0</v>
      </c>
      <c r="I97">
        <v>-2.6438000000000001E-17</v>
      </c>
      <c r="J97" s="25">
        <v>2E-3</v>
      </c>
      <c r="K97">
        <v>1.9396000000000001E-3</v>
      </c>
    </row>
    <row r="98" spans="2:11">
      <c r="B98">
        <v>669</v>
      </c>
      <c r="C98" t="s">
        <v>183</v>
      </c>
      <c r="D98" s="19">
        <v>5.6568542494942697</v>
      </c>
      <c r="E98" s="19">
        <f t="shared" si="2"/>
        <v>192.97292049456937</v>
      </c>
      <c r="F98" s="25">
        <v>2.8000000000000001E-2</v>
      </c>
      <c r="G98">
        <v>2.7709999999999999E-2</v>
      </c>
      <c r="H98" s="25">
        <v>0</v>
      </c>
      <c r="I98">
        <v>7.0148000000000002E-19</v>
      </c>
      <c r="J98" s="25">
        <v>4.0000000000000001E-3</v>
      </c>
      <c r="K98">
        <v>3.9436999999999996E-3</v>
      </c>
    </row>
    <row r="99" spans="2:11">
      <c r="B99">
        <v>672</v>
      </c>
      <c r="C99" t="s">
        <v>184</v>
      </c>
      <c r="D99" s="19">
        <v>6.4031242374279129</v>
      </c>
      <c r="E99" s="19">
        <f>E98+D99</f>
        <v>199.37604473199727</v>
      </c>
      <c r="F99" s="25">
        <v>2.9000000000000001E-2</v>
      </c>
      <c r="G99">
        <v>2.8733000000000002E-2</v>
      </c>
      <c r="H99" s="25">
        <v>0</v>
      </c>
      <c r="I99">
        <v>-8.9379999999999999E-21</v>
      </c>
      <c r="J99" s="25">
        <v>0</v>
      </c>
      <c r="K99">
        <v>-5.1480999999999997E-5</v>
      </c>
    </row>
    <row r="100" spans="2:11">
      <c r="B100">
        <v>675</v>
      </c>
      <c r="C100" t="s">
        <v>185</v>
      </c>
      <c r="D100" s="19">
        <v>5.8309518948475532</v>
      </c>
      <c r="E100" s="19">
        <f t="shared" si="2"/>
        <v>205.20699662684481</v>
      </c>
      <c r="F100" s="25">
        <v>3.1E-2</v>
      </c>
      <c r="G100">
        <v>3.075E-2</v>
      </c>
      <c r="H100" s="25">
        <v>0</v>
      </c>
      <c r="I100">
        <v>2.1558000000000002E-22</v>
      </c>
      <c r="J100" s="25">
        <v>0</v>
      </c>
      <c r="K100">
        <v>-4.8739000000000002E-5</v>
      </c>
    </row>
    <row r="101" spans="2:11">
      <c r="B101">
        <v>678</v>
      </c>
      <c r="C101" t="s">
        <v>186</v>
      </c>
      <c r="D101" s="19">
        <v>6.4031242374334605</v>
      </c>
      <c r="E101" s="19">
        <f t="shared" si="2"/>
        <v>211.61012086427829</v>
      </c>
    </row>
    <row r="102" spans="2:11">
      <c r="B102">
        <v>681</v>
      </c>
      <c r="C102" t="s">
        <v>187</v>
      </c>
      <c r="D102" s="19">
        <v>5.6568542494942697</v>
      </c>
      <c r="E102" s="19">
        <f t="shared" si="2"/>
        <v>217.26697511377256</v>
      </c>
      <c r="F102" s="25">
        <v>2.7E-2</v>
      </c>
      <c r="G102">
        <v>2.6782E-2</v>
      </c>
      <c r="H102" s="25">
        <v>0</v>
      </c>
      <c r="I102">
        <v>7.4371999999999999E-26</v>
      </c>
      <c r="J102" s="25">
        <v>0</v>
      </c>
      <c r="K102">
        <v>-4.2491999999999999E-5</v>
      </c>
    </row>
    <row r="103" spans="2:11">
      <c r="B103">
        <v>684</v>
      </c>
      <c r="C103" t="s">
        <v>188</v>
      </c>
      <c r="D103" s="19">
        <v>6.4031242374279129</v>
      </c>
      <c r="E103" s="19">
        <f t="shared" si="2"/>
        <v>223.67009935120046</v>
      </c>
      <c r="F103" s="25">
        <v>2.8000000000000001E-2</v>
      </c>
      <c r="G103">
        <v>2.7796999999999999E-2</v>
      </c>
      <c r="H103" s="25">
        <v>0</v>
      </c>
      <c r="I103">
        <v>-6.1525000000000001E-28</v>
      </c>
      <c r="J103" s="25">
        <v>4.0000000000000001E-3</v>
      </c>
      <c r="K103">
        <v>3.9601999999999997E-3</v>
      </c>
    </row>
    <row r="104" spans="2:11">
      <c r="B104">
        <v>687</v>
      </c>
      <c r="C104" t="s">
        <v>189</v>
      </c>
      <c r="D104" s="19">
        <v>5.8309518948475532</v>
      </c>
      <c r="E104" s="19">
        <f t="shared" si="2"/>
        <v>229.50105124604801</v>
      </c>
      <c r="F104" s="25">
        <v>3.1E-2</v>
      </c>
      <c r="G104">
        <v>3.0810000000000001E-2</v>
      </c>
      <c r="H104" s="25">
        <v>0</v>
      </c>
      <c r="I104">
        <v>1.865E-29</v>
      </c>
      <c r="J104" s="25">
        <v>2E-3</v>
      </c>
      <c r="K104">
        <v>1.9632E-3</v>
      </c>
    </row>
    <row r="105" spans="2:11">
      <c r="B105">
        <v>690</v>
      </c>
      <c r="C105" t="s">
        <v>190</v>
      </c>
      <c r="D105" s="19">
        <v>6.4031242374334605</v>
      </c>
      <c r="E105" s="19">
        <f t="shared" si="2"/>
        <v>235.90417548348148</v>
      </c>
      <c r="F105" s="25">
        <v>0.03</v>
      </c>
      <c r="G105">
        <v>2.9822000000000001E-2</v>
      </c>
      <c r="H105" s="25">
        <v>0</v>
      </c>
      <c r="I105">
        <v>-5.8787000000000001E-32</v>
      </c>
      <c r="J105" s="25">
        <v>1E-3</v>
      </c>
      <c r="K105">
        <v>9.6487000000000005E-4</v>
      </c>
    </row>
    <row r="106" spans="2:11">
      <c r="B106">
        <v>693</v>
      </c>
      <c r="C106" t="s">
        <v>191</v>
      </c>
      <c r="D106" s="19">
        <v>5.6568542494942697</v>
      </c>
      <c r="E106" s="19">
        <f t="shared" si="2"/>
        <v>241.56102973297575</v>
      </c>
    </row>
    <row r="107" spans="2:11">
      <c r="B107">
        <v>696</v>
      </c>
      <c r="C107" t="s">
        <v>192</v>
      </c>
      <c r="D107" s="19">
        <v>7.0710678118640686</v>
      </c>
      <c r="E107" s="19">
        <f t="shared" si="2"/>
        <v>248.63209754483984</v>
      </c>
      <c r="F107" s="25">
        <v>2.9000000000000001E-2</v>
      </c>
      <c r="G107">
        <v>2.8844000000000002E-2</v>
      </c>
      <c r="H107" s="25">
        <v>0</v>
      </c>
      <c r="I107">
        <v>7.0072999999999999E-35</v>
      </c>
      <c r="J107" s="25">
        <v>2E-3</v>
      </c>
      <c r="K107">
        <v>1.9694000000000001E-3</v>
      </c>
    </row>
    <row r="108" spans="2:11">
      <c r="B108">
        <v>699</v>
      </c>
      <c r="C108" t="s">
        <v>193</v>
      </c>
      <c r="D108" s="19">
        <v>4.9999999999982947</v>
      </c>
      <c r="E108" s="19">
        <f t="shared" si="2"/>
        <v>253.63209754483813</v>
      </c>
      <c r="F108" s="25">
        <v>2.5999999999999999E-2</v>
      </c>
      <c r="G108">
        <v>2.5850000000000001E-2</v>
      </c>
      <c r="H108" s="25">
        <v>0</v>
      </c>
      <c r="I108">
        <v>1.8299999999999999E-36</v>
      </c>
      <c r="J108" s="25">
        <v>2E-3</v>
      </c>
      <c r="K108">
        <v>1.9708999999999998E-3</v>
      </c>
    </row>
    <row r="109" spans="2:11">
      <c r="B109">
        <v>702</v>
      </c>
      <c r="C109" t="s">
        <v>194</v>
      </c>
      <c r="D109" s="19">
        <v>6.4031242374334605</v>
      </c>
      <c r="E109" s="19">
        <f t="shared" si="2"/>
        <v>260.03522178227161</v>
      </c>
      <c r="F109" s="25">
        <v>2.8000000000000001E-2</v>
      </c>
      <c r="G109">
        <v>2.7859999999999999E-2</v>
      </c>
      <c r="H109" s="25">
        <v>0</v>
      </c>
      <c r="I109">
        <v>2.6656000000000001E-39</v>
      </c>
      <c r="J109" s="25">
        <v>0</v>
      </c>
      <c r="K109">
        <v>-2.7809000000000001E-5</v>
      </c>
    </row>
    <row r="110" spans="2:11">
      <c r="B110">
        <v>705</v>
      </c>
      <c r="C110" t="s">
        <v>195</v>
      </c>
      <c r="D110" s="19">
        <v>5.6568542494942697</v>
      </c>
      <c r="E110" s="19">
        <f t="shared" si="2"/>
        <v>265.69207603176585</v>
      </c>
      <c r="F110" s="25">
        <v>3.1E-2</v>
      </c>
      <c r="G110">
        <v>3.0866999999999999E-2</v>
      </c>
      <c r="H110" s="25">
        <v>0</v>
      </c>
      <c r="I110">
        <v>5.5565999999999997E-40</v>
      </c>
      <c r="J110" s="25">
        <v>1E-3</v>
      </c>
      <c r="K110">
        <v>9.7378000000000004E-4</v>
      </c>
    </row>
    <row r="111" spans="2:11">
      <c r="B111">
        <v>709</v>
      </c>
      <c r="C111" t="s">
        <v>196</v>
      </c>
      <c r="D111" s="19">
        <v>7.8102496759084667</v>
      </c>
      <c r="E111" s="19">
        <f t="shared" si="2"/>
        <v>273.50232570767434</v>
      </c>
      <c r="F111" s="25">
        <v>2.8000000000000001E-2</v>
      </c>
      <c r="G111">
        <v>2.7875E-2</v>
      </c>
      <c r="H111" s="25">
        <v>1E-3</v>
      </c>
      <c r="I111">
        <v>1E-3</v>
      </c>
      <c r="J111" s="25">
        <v>1E-3</v>
      </c>
      <c r="K111">
        <v>9.7504999999999998E-4</v>
      </c>
    </row>
    <row r="112" spans="2:11">
      <c r="B112">
        <v>713</v>
      </c>
      <c r="C112" t="s">
        <v>197</v>
      </c>
      <c r="D112" s="19">
        <v>7.8102496759039175</v>
      </c>
      <c r="E112" s="19">
        <f t="shared" si="2"/>
        <v>281.31257538357823</v>
      </c>
      <c r="F112" s="25">
        <v>2.8000000000000001E-2</v>
      </c>
      <c r="G112">
        <v>2.7883999999999999E-2</v>
      </c>
      <c r="H112" s="25">
        <v>0</v>
      </c>
      <c r="I112">
        <v>3.4899000000000001E-44</v>
      </c>
      <c r="J112" s="25">
        <v>4.0000000000000001E-3</v>
      </c>
      <c r="K112">
        <v>3.9776000000000004E-3</v>
      </c>
    </row>
    <row r="113" spans="2:11">
      <c r="B113">
        <v>717</v>
      </c>
      <c r="C113" t="s">
        <v>198</v>
      </c>
      <c r="D113" s="19">
        <v>8.4852813742388928</v>
      </c>
      <c r="E113" s="19">
        <f t="shared" si="2"/>
        <v>289.7978567578171</v>
      </c>
      <c r="F113" s="25">
        <v>2.9000000000000001E-2</v>
      </c>
      <c r="G113">
        <v>2.8892000000000001E-2</v>
      </c>
      <c r="H113" s="25">
        <v>0</v>
      </c>
      <c r="I113">
        <v>4.7687E-47</v>
      </c>
      <c r="J113" s="25">
        <v>0</v>
      </c>
      <c r="K113">
        <v>-2.0602999999999999E-5</v>
      </c>
    </row>
    <row r="114" spans="2:11">
      <c r="B114">
        <v>721</v>
      </c>
      <c r="C114" t="s">
        <v>199</v>
      </c>
      <c r="D114" s="19">
        <v>7.8102496759084667</v>
      </c>
      <c r="E114" s="19">
        <f t="shared" si="2"/>
        <v>297.6081064337256</v>
      </c>
      <c r="F114" s="25">
        <v>2.8000000000000001E-2</v>
      </c>
      <c r="G114">
        <v>2.7899E-2</v>
      </c>
      <c r="H114" s="25">
        <v>0</v>
      </c>
      <c r="I114">
        <v>5.1284999999999999E-49</v>
      </c>
      <c r="J114" s="25">
        <v>4.0000000000000001E-3</v>
      </c>
      <c r="K114">
        <v>3.9807999999999996E-3</v>
      </c>
    </row>
    <row r="115" spans="2:11">
      <c r="B115">
        <v>725</v>
      </c>
      <c r="C115" t="s">
        <v>200</v>
      </c>
      <c r="D115" s="19">
        <v>9.2195444572914393</v>
      </c>
      <c r="E115" s="19">
        <f t="shared" si="2"/>
        <v>306.82765089101702</v>
      </c>
      <c r="F115" s="25">
        <v>2.7E-2</v>
      </c>
      <c r="G115">
        <v>2.6907E-2</v>
      </c>
      <c r="H115" s="25">
        <v>0</v>
      </c>
      <c r="I115">
        <v>-1.8478999999999999E-51</v>
      </c>
      <c r="J115" s="25">
        <v>3.0000000000000001E-3</v>
      </c>
      <c r="K115">
        <v>2.9816E-3</v>
      </c>
    </row>
    <row r="116" spans="2:11">
      <c r="B116">
        <v>729</v>
      </c>
      <c r="C116" t="s">
        <v>201</v>
      </c>
      <c r="D116" s="19">
        <v>7.0710678118640686</v>
      </c>
      <c r="E116" s="19">
        <f t="shared" si="2"/>
        <v>313.89871870288107</v>
      </c>
      <c r="F116" s="25">
        <v>2.7E-2</v>
      </c>
      <c r="G116">
        <v>2.6911999999999998E-2</v>
      </c>
      <c r="H116" s="25">
        <v>0</v>
      </c>
      <c r="I116">
        <v>3.0831000000000001E-54</v>
      </c>
      <c r="J116" s="25">
        <v>3.0000000000000001E-3</v>
      </c>
      <c r="K116">
        <v>2.9824999999999999E-3</v>
      </c>
    </row>
    <row r="117" spans="2:11">
      <c r="B117">
        <v>733</v>
      </c>
      <c r="C117" t="s">
        <v>202</v>
      </c>
      <c r="D117" s="19">
        <v>7.0710678118690922</v>
      </c>
      <c r="E117" s="19">
        <f t="shared" si="2"/>
        <v>320.96978651475018</v>
      </c>
      <c r="F117" s="25">
        <v>2.8000000000000001E-2</v>
      </c>
      <c r="G117">
        <v>2.7917000000000001E-2</v>
      </c>
      <c r="H117" s="25">
        <v>0</v>
      </c>
      <c r="I117">
        <v>1.7460999999999999E-55</v>
      </c>
      <c r="J117" s="25">
        <v>0</v>
      </c>
      <c r="K117">
        <v>-1.6135000000000001E-5</v>
      </c>
    </row>
    <row r="118" spans="2:11">
      <c r="B118">
        <v>737</v>
      </c>
      <c r="C118" t="s">
        <v>203</v>
      </c>
      <c r="D118" s="19">
        <v>9.2195444572868137</v>
      </c>
      <c r="E118" s="19">
        <f t="shared" si="2"/>
        <v>330.189330972037</v>
      </c>
      <c r="F118" s="25">
        <v>2.8000000000000001E-2</v>
      </c>
      <c r="G118">
        <v>2.7923E-2</v>
      </c>
      <c r="H118" s="25">
        <v>0</v>
      </c>
      <c r="I118">
        <v>-1.194E-58</v>
      </c>
      <c r="J118" s="25">
        <v>2E-3</v>
      </c>
      <c r="K118">
        <v>1.9854999999999999E-3</v>
      </c>
    </row>
    <row r="119" spans="2:11">
      <c r="B119">
        <v>741</v>
      </c>
      <c r="C119" t="s">
        <v>204</v>
      </c>
      <c r="D119" s="19">
        <v>7.8102496759084667</v>
      </c>
      <c r="E119" s="19">
        <f t="shared" si="2"/>
        <v>337.99958064794549</v>
      </c>
      <c r="F119" s="25">
        <v>0.03</v>
      </c>
      <c r="G119">
        <v>2.9928E-2</v>
      </c>
      <c r="H119" s="25">
        <v>0</v>
      </c>
      <c r="I119">
        <v>1.6186999999999999E-63</v>
      </c>
      <c r="J119" s="25">
        <v>2E-3</v>
      </c>
      <c r="K119">
        <v>1.9854E-3</v>
      </c>
    </row>
    <row r="120" spans="2:11">
      <c r="B120">
        <v>745</v>
      </c>
      <c r="C120" t="s">
        <v>205</v>
      </c>
      <c r="D120" s="19">
        <v>8.4852813742388928</v>
      </c>
      <c r="E120" s="19">
        <f t="shared" si="2"/>
        <v>346.48486202218436</v>
      </c>
      <c r="F120" s="25">
        <v>2.9000000000000001E-2</v>
      </c>
      <c r="G120">
        <v>2.8931999999999999E-2</v>
      </c>
      <c r="H120" s="25">
        <v>0</v>
      </c>
      <c r="I120">
        <v>-6.0087000000000004E-63</v>
      </c>
      <c r="J120" s="25">
        <v>3.0000000000000001E-3</v>
      </c>
      <c r="K120">
        <v>2.9868E-3</v>
      </c>
    </row>
    <row r="121" spans="2:11">
      <c r="B121">
        <v>749</v>
      </c>
      <c r="C121" t="s">
        <v>206</v>
      </c>
      <c r="D121" s="19">
        <v>7.8102496759084667</v>
      </c>
      <c r="E121" s="19">
        <f t="shared" si="2"/>
        <v>354.29511169809285</v>
      </c>
      <c r="F121" s="25">
        <v>2.8000000000000001E-2</v>
      </c>
      <c r="G121">
        <v>2.7935999999999999E-2</v>
      </c>
      <c r="H121" s="25">
        <v>0</v>
      </c>
      <c r="I121">
        <v>-2.3003999999999999E-65</v>
      </c>
      <c r="J121" s="25">
        <v>0</v>
      </c>
      <c r="K121">
        <v>-1.3244999999999999E-5</v>
      </c>
    </row>
    <row r="122" spans="2:11">
      <c r="B122">
        <v>753</v>
      </c>
      <c r="C122" t="s">
        <v>207</v>
      </c>
      <c r="D122" s="19">
        <v>7.8102496759084667</v>
      </c>
      <c r="E122" s="19">
        <f t="shared" si="2"/>
        <v>362.10536137400135</v>
      </c>
      <c r="F122" s="25">
        <v>2.7E-2</v>
      </c>
      <c r="G122">
        <v>2.6939000000000001E-2</v>
      </c>
      <c r="H122" s="25">
        <v>0</v>
      </c>
      <c r="I122">
        <v>-5.0711999999999998E-68</v>
      </c>
      <c r="J122" s="25">
        <v>2E-3</v>
      </c>
      <c r="K122">
        <v>1.9883000000000001E-3</v>
      </c>
    </row>
    <row r="123" spans="2:11">
      <c r="B123">
        <v>758</v>
      </c>
      <c r="C123" t="s">
        <v>208</v>
      </c>
      <c r="D123" s="19">
        <v>9.8994949366086917</v>
      </c>
      <c r="E123" s="19">
        <f t="shared" si="2"/>
        <v>372.00485631061002</v>
      </c>
      <c r="F123" s="25">
        <v>3.1E-2</v>
      </c>
      <c r="G123">
        <v>3.0942999999999998E-2</v>
      </c>
      <c r="H123" s="25">
        <v>0</v>
      </c>
      <c r="I123">
        <v>3.5298000000000002E-72</v>
      </c>
      <c r="J123" s="25">
        <v>4.0000000000000001E-3</v>
      </c>
      <c r="K123">
        <v>3.9883000000000002E-3</v>
      </c>
    </row>
    <row r="124" spans="2:11">
      <c r="B124">
        <v>763</v>
      </c>
      <c r="C124" t="s">
        <v>209</v>
      </c>
      <c r="D124" s="19">
        <v>10.630145812735273</v>
      </c>
      <c r="E124" s="19">
        <f t="shared" si="2"/>
        <v>382.63500212334532</v>
      </c>
      <c r="F124" s="25">
        <v>2.7E-2</v>
      </c>
      <c r="G124">
        <v>2.6948E-2</v>
      </c>
      <c r="H124" s="25">
        <v>1E-3</v>
      </c>
      <c r="I124">
        <v>1E-3</v>
      </c>
      <c r="J124" s="25">
        <v>0</v>
      </c>
      <c r="K124">
        <v>-1.0203E-5</v>
      </c>
    </row>
    <row r="125" spans="2:11">
      <c r="B125">
        <v>768</v>
      </c>
      <c r="C125" t="s">
        <v>210</v>
      </c>
      <c r="D125" s="19">
        <v>9.8994949366086917</v>
      </c>
      <c r="E125" s="19">
        <f t="shared" si="2"/>
        <v>392.53449705995399</v>
      </c>
      <c r="F125" s="25">
        <v>2.8000000000000001E-2</v>
      </c>
      <c r="G125">
        <v>2.7951E-2</v>
      </c>
      <c r="H125" s="25">
        <v>0</v>
      </c>
      <c r="I125">
        <v>4.3868000000000001E-76</v>
      </c>
      <c r="J125" s="25">
        <v>0</v>
      </c>
      <c r="K125">
        <v>-1.0282000000000001E-5</v>
      </c>
    </row>
    <row r="126" spans="2:11">
      <c r="B126">
        <v>773</v>
      </c>
      <c r="C126" t="s">
        <v>211</v>
      </c>
      <c r="D126" s="19">
        <v>9.8994949366187388</v>
      </c>
      <c r="E126" s="19">
        <f t="shared" si="2"/>
        <v>402.43399199657273</v>
      </c>
      <c r="F126" s="25">
        <v>0.03</v>
      </c>
      <c r="G126">
        <v>2.9954000000000001E-2</v>
      </c>
      <c r="H126" s="25">
        <v>0</v>
      </c>
      <c r="I126">
        <v>-5.4976999999999999E-79</v>
      </c>
      <c r="J126" s="25">
        <v>4.0000000000000001E-3</v>
      </c>
      <c r="K126">
        <v>3.9912000000000003E-3</v>
      </c>
    </row>
    <row r="127" spans="2:11">
      <c r="B127">
        <v>778</v>
      </c>
      <c r="C127" t="s">
        <v>212</v>
      </c>
      <c r="D127" s="19">
        <v>9.8994949366086917</v>
      </c>
      <c r="E127" s="19">
        <f t="shared" si="2"/>
        <v>412.3334869331814</v>
      </c>
      <c r="F127" s="25">
        <v>2.9000000000000001E-2</v>
      </c>
      <c r="G127">
        <v>2.8957E-2</v>
      </c>
      <c r="H127" s="25">
        <v>0</v>
      </c>
      <c r="I127">
        <v>6.4809999999999997E-82</v>
      </c>
      <c r="J127" s="25">
        <v>3.0000000000000001E-3</v>
      </c>
      <c r="K127">
        <v>2.9911999999999998E-3</v>
      </c>
    </row>
    <row r="128" spans="2:11">
      <c r="B128">
        <v>783</v>
      </c>
      <c r="C128" t="s">
        <v>213</v>
      </c>
      <c r="D128" s="19">
        <v>9.8994949366086917</v>
      </c>
      <c r="E128" s="19">
        <f t="shared" si="2"/>
        <v>422.23298186979008</v>
      </c>
      <c r="F128" s="25">
        <v>2.7E-2</v>
      </c>
      <c r="G128">
        <v>2.6959E-2</v>
      </c>
      <c r="H128" s="25">
        <v>0</v>
      </c>
      <c r="I128">
        <v>-6.9088999999999995E-85</v>
      </c>
      <c r="J128" s="25">
        <v>4.0000000000000001E-3</v>
      </c>
      <c r="K128">
        <v>3.9928000000000003E-3</v>
      </c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S17" sqref="S17"/>
    </sheetView>
  </sheetViews>
  <sheetFormatPr defaultRowHeight="14.4"/>
  <sheetData>
    <row r="1" spans="1:15">
      <c r="B1" s="34" t="s">
        <v>81</v>
      </c>
      <c r="C1" s="34"/>
      <c r="D1" s="34" t="s">
        <v>82</v>
      </c>
      <c r="E1" s="34"/>
      <c r="F1" s="18"/>
      <c r="G1" s="34" t="s">
        <v>83</v>
      </c>
      <c r="H1" s="34"/>
      <c r="I1" s="34" t="s">
        <v>84</v>
      </c>
      <c r="J1" s="34"/>
      <c r="K1" s="18"/>
      <c r="L1" s="34" t="s">
        <v>85</v>
      </c>
      <c r="M1" s="34"/>
      <c r="N1" s="34" t="s">
        <v>86</v>
      </c>
      <c r="O1" s="34"/>
    </row>
    <row r="2" spans="1:15">
      <c r="A2" t="s">
        <v>87</v>
      </c>
      <c r="B2">
        <v>-2</v>
      </c>
      <c r="C2">
        <v>6.5676999999999999E-2</v>
      </c>
      <c r="D2">
        <f>ABS(B2)</f>
        <v>2</v>
      </c>
      <c r="E2">
        <f t="shared" ref="E2:E65" si="0">C2/$A$3*$A$5</f>
        <v>9.1895688402614889E-2</v>
      </c>
      <c r="G2">
        <v>-2</v>
      </c>
      <c r="H2">
        <v>1.3619999999999999E-3</v>
      </c>
      <c r="I2">
        <f>ABS(G2)</f>
        <v>2</v>
      </c>
      <c r="J2">
        <f>H2/$A$8*$A$10/2</f>
        <v>2.5734173757363762E-3</v>
      </c>
      <c r="L2">
        <v>-2</v>
      </c>
      <c r="M2">
        <v>5.7019999999999996E-3</v>
      </c>
      <c r="N2">
        <f>ABS(L2)</f>
        <v>2</v>
      </c>
      <c r="O2">
        <f>M2/$A$13*$A$15/2</f>
        <v>8.3337690711418732E-3</v>
      </c>
    </row>
    <row r="3" spans="1:15">
      <c r="A3">
        <v>40.078000000000003</v>
      </c>
      <c r="B3">
        <v>-4</v>
      </c>
      <c r="C3">
        <v>4.9458000000000002E-2</v>
      </c>
      <c r="D3">
        <f t="shared" ref="D3:D66" si="1">ABS(B3)</f>
        <v>4</v>
      </c>
      <c r="E3">
        <f t="shared" si="0"/>
        <v>6.9201957413044565E-2</v>
      </c>
      <c r="G3">
        <v>-4</v>
      </c>
      <c r="H3">
        <v>3.8699999999999997E-4</v>
      </c>
      <c r="I3">
        <f t="shared" ref="I3:I19" si="2">ABS(G3)</f>
        <v>4</v>
      </c>
      <c r="J3">
        <f t="shared" ref="J3:J19" si="3">H3/$A$8*$A$10/2</f>
        <v>7.312133072026266E-4</v>
      </c>
      <c r="L3">
        <v>-4</v>
      </c>
      <c r="M3">
        <v>4.6509999999999998E-3</v>
      </c>
      <c r="N3">
        <f t="shared" ref="N3:N66" si="4">ABS(L3)</f>
        <v>4</v>
      </c>
      <c r="O3">
        <f t="shared" ref="O3:O66" si="5">M3/$A$13*$A$15/2</f>
        <v>6.7976779989268425E-3</v>
      </c>
    </row>
    <row r="4" spans="1:15">
      <c r="A4" t="s">
        <v>88</v>
      </c>
      <c r="B4">
        <v>-6</v>
      </c>
      <c r="C4">
        <v>3.9329999999999997E-2</v>
      </c>
      <c r="D4">
        <f t="shared" si="1"/>
        <v>6</v>
      </c>
      <c r="E4">
        <f t="shared" si="0"/>
        <v>5.5030793502669789E-2</v>
      </c>
      <c r="G4">
        <v>-6</v>
      </c>
      <c r="H4">
        <v>1.64E-4</v>
      </c>
      <c r="I4">
        <f t="shared" si="2"/>
        <v>6</v>
      </c>
      <c r="J4">
        <f t="shared" si="3"/>
        <v>3.0986817152772809E-4</v>
      </c>
      <c r="L4">
        <v>-6</v>
      </c>
      <c r="M4">
        <v>3.9290000000000002E-3</v>
      </c>
      <c r="N4">
        <f t="shared" si="4"/>
        <v>6</v>
      </c>
      <c r="O4">
        <f t="shared" si="5"/>
        <v>5.7424375097363083E-3</v>
      </c>
    </row>
    <row r="5" spans="1:15">
      <c r="A5">
        <v>56.077399999999997</v>
      </c>
      <c r="B5">
        <v>-8</v>
      </c>
      <c r="C5">
        <v>3.2282999999999999E-2</v>
      </c>
      <c r="D5">
        <f t="shared" si="1"/>
        <v>8</v>
      </c>
      <c r="E5">
        <f t="shared" si="0"/>
        <v>4.5170584964319568E-2</v>
      </c>
      <c r="G5">
        <v>-8</v>
      </c>
      <c r="H5">
        <v>9.2E-5</v>
      </c>
      <c r="I5">
        <f t="shared" si="2"/>
        <v>8</v>
      </c>
      <c r="J5">
        <f t="shared" si="3"/>
        <v>1.7382848646677431E-4</v>
      </c>
      <c r="L5">
        <v>-8</v>
      </c>
      <c r="M5">
        <v>3.3890000000000001E-3</v>
      </c>
      <c r="N5">
        <f t="shared" si="4"/>
        <v>8</v>
      </c>
      <c r="O5">
        <f t="shared" si="5"/>
        <v>4.9531994707295362E-3</v>
      </c>
    </row>
    <row r="6" spans="1:15">
      <c r="B6">
        <v>-10</v>
      </c>
      <c r="C6">
        <v>2.708E-2</v>
      </c>
      <c r="D6">
        <f t="shared" si="1"/>
        <v>10</v>
      </c>
      <c r="E6">
        <f t="shared" si="0"/>
        <v>3.7890513299066821E-2</v>
      </c>
      <c r="G6">
        <v>-10</v>
      </c>
      <c r="H6">
        <v>6.3E-5</v>
      </c>
      <c r="I6">
        <f t="shared" si="2"/>
        <v>10</v>
      </c>
      <c r="J6">
        <f t="shared" si="3"/>
        <v>1.1903472442833457E-4</v>
      </c>
      <c r="L6">
        <v>-10</v>
      </c>
      <c r="M6">
        <v>2.9659999999999999E-3</v>
      </c>
      <c r="N6">
        <f t="shared" si="4"/>
        <v>10</v>
      </c>
      <c r="O6">
        <f t="shared" si="5"/>
        <v>4.3349630068408975E-3</v>
      </c>
    </row>
    <row r="7" spans="1:15">
      <c r="A7" t="s">
        <v>73</v>
      </c>
      <c r="B7">
        <v>-12</v>
      </c>
      <c r="C7">
        <v>2.3085000000000001E-2</v>
      </c>
      <c r="D7">
        <f t="shared" si="1"/>
        <v>12</v>
      </c>
      <c r="E7">
        <f t="shared" si="0"/>
        <v>3.2300683142871399E-2</v>
      </c>
      <c r="G7">
        <v>-12</v>
      </c>
      <c r="H7">
        <v>4.6999999999999997E-5</v>
      </c>
      <c r="I7">
        <f t="shared" si="2"/>
        <v>12</v>
      </c>
      <c r="J7">
        <f t="shared" si="3"/>
        <v>8.8803683303678176E-5</v>
      </c>
      <c r="L7">
        <v>-12</v>
      </c>
      <c r="M7">
        <v>2.6229999999999999E-3</v>
      </c>
      <c r="N7">
        <f t="shared" si="4"/>
        <v>12</v>
      </c>
      <c r="O7">
        <f t="shared" si="5"/>
        <v>3.8336506968791894E-3</v>
      </c>
    </row>
    <row r="8" spans="1:15">
      <c r="A8">
        <v>26.981538499999999</v>
      </c>
      <c r="B8">
        <v>-14</v>
      </c>
      <c r="C8">
        <v>1.9931999999999998E-2</v>
      </c>
      <c r="D8">
        <f t="shared" si="1"/>
        <v>14</v>
      </c>
      <c r="E8">
        <f t="shared" si="0"/>
        <v>2.7888984899446072E-2</v>
      </c>
      <c r="G8">
        <v>-14</v>
      </c>
      <c r="H8">
        <v>3.8000000000000002E-5</v>
      </c>
      <c r="I8">
        <f t="shared" si="2"/>
        <v>14</v>
      </c>
      <c r="J8">
        <f t="shared" si="3"/>
        <v>7.179872267105896E-5</v>
      </c>
      <c r="L8">
        <v>-14</v>
      </c>
      <c r="M8">
        <v>2.3389999999999999E-3</v>
      </c>
      <c r="N8">
        <f t="shared" si="4"/>
        <v>14</v>
      </c>
      <c r="O8">
        <f t="shared" si="5"/>
        <v>3.4185699504385909E-3</v>
      </c>
    </row>
    <row r="9" spans="1:15">
      <c r="A9" t="s">
        <v>6</v>
      </c>
      <c r="B9">
        <v>-16</v>
      </c>
      <c r="C9">
        <v>1.7388000000000001E-2</v>
      </c>
      <c r="D9">
        <f t="shared" si="1"/>
        <v>16</v>
      </c>
      <c r="E9">
        <f t="shared" si="0"/>
        <v>2.4329403443285592E-2</v>
      </c>
      <c r="G9">
        <v>-16</v>
      </c>
      <c r="H9">
        <v>3.1000000000000001E-5</v>
      </c>
      <c r="I9">
        <f t="shared" si="2"/>
        <v>16</v>
      </c>
      <c r="J9">
        <f t="shared" si="3"/>
        <v>5.8572642179021779E-5</v>
      </c>
      <c r="L9">
        <v>-16</v>
      </c>
      <c r="M9">
        <v>2.0999999999999999E-3</v>
      </c>
      <c r="N9">
        <f t="shared" si="4"/>
        <v>16</v>
      </c>
      <c r="O9">
        <f t="shared" si="5"/>
        <v>3.0692590405818902E-3</v>
      </c>
    </row>
    <row r="10" spans="1:15">
      <c r="A10">
        <v>101.96</v>
      </c>
      <c r="B10">
        <v>-18</v>
      </c>
      <c r="C10">
        <v>1.5299E-2</v>
      </c>
      <c r="D10">
        <f t="shared" si="1"/>
        <v>18</v>
      </c>
      <c r="E10">
        <f t="shared" si="0"/>
        <v>2.1406460966116071E-2</v>
      </c>
      <c r="G10">
        <v>-18</v>
      </c>
      <c r="H10">
        <v>2.5999999999999998E-5</v>
      </c>
      <c r="I10">
        <f t="shared" si="2"/>
        <v>18</v>
      </c>
      <c r="J10">
        <f t="shared" si="3"/>
        <v>4.912544182756664E-5</v>
      </c>
      <c r="L10">
        <v>-18</v>
      </c>
      <c r="M10">
        <v>1.897E-3</v>
      </c>
      <c r="N10">
        <f t="shared" si="4"/>
        <v>18</v>
      </c>
      <c r="O10">
        <f t="shared" si="5"/>
        <v>2.7725639999923073E-3</v>
      </c>
    </row>
    <row r="11" spans="1:15">
      <c r="B11">
        <v>-20</v>
      </c>
      <c r="C11">
        <v>1.3561E-2</v>
      </c>
      <c r="D11">
        <f t="shared" si="1"/>
        <v>20</v>
      </c>
      <c r="E11">
        <f t="shared" si="0"/>
        <v>1.89746399870253E-2</v>
      </c>
      <c r="G11">
        <v>-20</v>
      </c>
      <c r="H11">
        <v>2.3E-5</v>
      </c>
      <c r="I11">
        <f t="shared" si="2"/>
        <v>20</v>
      </c>
      <c r="J11">
        <f t="shared" si="3"/>
        <v>4.3457121616693578E-5</v>
      </c>
      <c r="L11">
        <v>-20</v>
      </c>
      <c r="M11">
        <v>1.722E-3</v>
      </c>
      <c r="N11">
        <f t="shared" si="4"/>
        <v>20</v>
      </c>
      <c r="O11">
        <f t="shared" si="5"/>
        <v>2.5167924132771502E-3</v>
      </c>
    </row>
    <row r="12" spans="1:15">
      <c r="A12" t="s">
        <v>74</v>
      </c>
      <c r="B12">
        <v>-22</v>
      </c>
      <c r="C12">
        <v>1.2097E-2</v>
      </c>
      <c r="D12">
        <f t="shared" si="1"/>
        <v>22</v>
      </c>
      <c r="E12">
        <f t="shared" si="0"/>
        <v>1.6926201601876339E-2</v>
      </c>
      <c r="G12">
        <v>-22</v>
      </c>
      <c r="H12">
        <v>2.0000000000000002E-5</v>
      </c>
      <c r="I12">
        <f t="shared" si="2"/>
        <v>22</v>
      </c>
      <c r="J12">
        <f t="shared" si="3"/>
        <v>3.7788801405820501E-5</v>
      </c>
      <c r="L12">
        <v>-22</v>
      </c>
      <c r="M12">
        <v>1.57E-3</v>
      </c>
      <c r="N12">
        <f t="shared" si="4"/>
        <v>22</v>
      </c>
      <c r="O12">
        <f t="shared" si="5"/>
        <v>2.2946365208159846E-3</v>
      </c>
    </row>
    <row r="13" spans="1:15">
      <c r="A13">
        <v>51.996099999999998</v>
      </c>
      <c r="B13">
        <v>-24</v>
      </c>
      <c r="C13">
        <v>1.0851E-2</v>
      </c>
      <c r="D13">
        <f t="shared" si="1"/>
        <v>24</v>
      </c>
      <c r="E13">
        <f t="shared" si="0"/>
        <v>1.518279024402415E-2</v>
      </c>
      <c r="G13">
        <v>-24</v>
      </c>
      <c r="H13">
        <v>1.7E-5</v>
      </c>
      <c r="I13">
        <f t="shared" si="2"/>
        <v>24</v>
      </c>
      <c r="J13">
        <f t="shared" si="3"/>
        <v>3.2120481194947425E-5</v>
      </c>
      <c r="L13">
        <v>-24</v>
      </c>
      <c r="M13">
        <v>1.436E-3</v>
      </c>
      <c r="N13">
        <f t="shared" si="4"/>
        <v>24</v>
      </c>
      <c r="O13">
        <f t="shared" si="5"/>
        <v>2.0987885629883784E-3</v>
      </c>
    </row>
    <row r="14" spans="1:15">
      <c r="A14" t="s">
        <v>8</v>
      </c>
      <c r="B14">
        <v>-26</v>
      </c>
      <c r="C14">
        <v>9.7820000000000008E-3</v>
      </c>
      <c r="D14">
        <f t="shared" si="1"/>
        <v>26</v>
      </c>
      <c r="E14">
        <f t="shared" si="0"/>
        <v>1.3687038445032187E-2</v>
      </c>
      <c r="G14">
        <v>-26</v>
      </c>
      <c r="H14">
        <v>1.5E-5</v>
      </c>
      <c r="I14">
        <f t="shared" si="2"/>
        <v>26</v>
      </c>
      <c r="J14">
        <f t="shared" si="3"/>
        <v>2.8341601054365372E-5</v>
      </c>
      <c r="L14">
        <v>-26</v>
      </c>
      <c r="M14">
        <v>1.3190000000000001E-3</v>
      </c>
      <c r="N14">
        <f t="shared" si="4"/>
        <v>26</v>
      </c>
      <c r="O14">
        <f t="shared" si="5"/>
        <v>1.9277869878702443E-3</v>
      </c>
    </row>
    <row r="15" spans="1:15">
      <c r="A15">
        <v>151.99</v>
      </c>
      <c r="B15">
        <v>-28</v>
      </c>
      <c r="C15">
        <v>8.8570000000000003E-3</v>
      </c>
      <c r="D15">
        <f t="shared" si="1"/>
        <v>28</v>
      </c>
      <c r="E15">
        <f t="shared" si="0"/>
        <v>1.2392772388841759E-2</v>
      </c>
      <c r="G15">
        <v>-28</v>
      </c>
      <c r="H15">
        <v>1.4E-5</v>
      </c>
      <c r="I15">
        <f t="shared" si="2"/>
        <v>28</v>
      </c>
      <c r="J15">
        <f t="shared" si="3"/>
        <v>2.6452160984074348E-5</v>
      </c>
      <c r="L15">
        <v>-28</v>
      </c>
      <c r="M15">
        <v>1.214E-3</v>
      </c>
      <c r="N15">
        <f t="shared" si="4"/>
        <v>28</v>
      </c>
      <c r="O15">
        <f t="shared" si="5"/>
        <v>1.7743240358411498E-3</v>
      </c>
    </row>
    <row r="16" spans="1:15">
      <c r="B16">
        <v>-30</v>
      </c>
      <c r="C16">
        <v>8.0510000000000009E-3</v>
      </c>
      <c r="D16">
        <f t="shared" si="1"/>
        <v>30</v>
      </c>
      <c r="E16">
        <f t="shared" si="0"/>
        <v>1.1265011911772045E-2</v>
      </c>
      <c r="G16">
        <v>-30</v>
      </c>
      <c r="H16">
        <v>1.2E-5</v>
      </c>
      <c r="I16">
        <f t="shared" si="2"/>
        <v>30</v>
      </c>
      <c r="J16">
        <f t="shared" si="3"/>
        <v>2.2673280843492303E-5</v>
      </c>
      <c r="L16">
        <v>-30</v>
      </c>
      <c r="M16">
        <v>1.121E-3</v>
      </c>
      <c r="N16">
        <f t="shared" si="4"/>
        <v>30</v>
      </c>
      <c r="O16">
        <f t="shared" si="5"/>
        <v>1.6383997069010948E-3</v>
      </c>
    </row>
    <row r="17" spans="2:15">
      <c r="B17">
        <v>-32</v>
      </c>
      <c r="C17">
        <v>7.345E-3</v>
      </c>
      <c r="D17">
        <f t="shared" si="1"/>
        <v>32</v>
      </c>
      <c r="E17">
        <f t="shared" si="0"/>
        <v>1.0277172089425619E-2</v>
      </c>
      <c r="G17">
        <v>-32</v>
      </c>
      <c r="H17">
        <v>1.1E-5</v>
      </c>
      <c r="I17">
        <f t="shared" si="2"/>
        <v>32</v>
      </c>
      <c r="J17">
        <f t="shared" si="3"/>
        <v>2.0783840773201275E-5</v>
      </c>
      <c r="L17">
        <v>-32</v>
      </c>
      <c r="M17">
        <v>1.0380000000000001E-3</v>
      </c>
      <c r="N17">
        <f t="shared" si="4"/>
        <v>32</v>
      </c>
      <c r="O17">
        <f t="shared" si="5"/>
        <v>1.5170908972019059E-3</v>
      </c>
    </row>
    <row r="18" spans="2:15">
      <c r="B18">
        <v>-34</v>
      </c>
      <c r="C18">
        <v>6.7229999999999998E-3</v>
      </c>
      <c r="D18">
        <f t="shared" si="1"/>
        <v>34</v>
      </c>
      <c r="E18">
        <f t="shared" si="0"/>
        <v>9.4068656170467578E-3</v>
      </c>
      <c r="G18">
        <v>-34</v>
      </c>
      <c r="H18">
        <v>1.0000000000000001E-5</v>
      </c>
      <c r="I18">
        <f t="shared" si="2"/>
        <v>34</v>
      </c>
      <c r="J18">
        <f t="shared" si="3"/>
        <v>1.8894400702910251E-5</v>
      </c>
      <c r="L18">
        <v>-34</v>
      </c>
      <c r="M18">
        <v>9.6299999999999999E-4</v>
      </c>
      <c r="N18">
        <f t="shared" si="4"/>
        <v>34</v>
      </c>
      <c r="O18">
        <f t="shared" si="5"/>
        <v>1.4074745028954097E-3</v>
      </c>
    </row>
    <row r="19" spans="2:15">
      <c r="B19">
        <v>-36</v>
      </c>
      <c r="C19">
        <v>6.1720000000000004E-3</v>
      </c>
      <c r="D19">
        <f t="shared" si="1"/>
        <v>36</v>
      </c>
      <c r="E19">
        <f t="shared" si="0"/>
        <v>8.6359028095214334E-3</v>
      </c>
      <c r="G19">
        <v>-36</v>
      </c>
      <c r="H19">
        <v>9.0000000000000002E-6</v>
      </c>
      <c r="I19">
        <f t="shared" si="2"/>
        <v>36</v>
      </c>
      <c r="J19">
        <f t="shared" si="3"/>
        <v>1.7004960632619226E-5</v>
      </c>
      <c r="L19">
        <v>-36</v>
      </c>
      <c r="M19">
        <v>8.9499999999999996E-4</v>
      </c>
      <c r="N19">
        <f t="shared" si="4"/>
        <v>36</v>
      </c>
      <c r="O19">
        <f t="shared" si="5"/>
        <v>1.3080889720575198E-3</v>
      </c>
    </row>
    <row r="20" spans="2:15">
      <c r="B20">
        <v>-38</v>
      </c>
      <c r="C20">
        <v>5.6820000000000004E-3</v>
      </c>
      <c r="D20">
        <f t="shared" si="1"/>
        <v>38</v>
      </c>
      <c r="E20">
        <f t="shared" si="0"/>
        <v>7.9502916013773125E-3</v>
      </c>
      <c r="G20">
        <v>-38</v>
      </c>
      <c r="H20">
        <v>7.9999999999999996E-6</v>
      </c>
      <c r="I20">
        <f t="shared" ref="I20:I83" si="6">ABS(G20)</f>
        <v>38</v>
      </c>
      <c r="J20">
        <f t="shared" ref="J20:J83" si="7">H20/$A$8*$A$10/2</f>
        <v>1.51155205623282E-5</v>
      </c>
      <c r="L20">
        <v>-38</v>
      </c>
      <c r="M20">
        <v>8.34E-4</v>
      </c>
      <c r="N20">
        <f t="shared" si="4"/>
        <v>38</v>
      </c>
      <c r="O20">
        <f t="shared" si="5"/>
        <v>1.2189343046882365E-3</v>
      </c>
    </row>
    <row r="21" spans="2:15">
      <c r="B21">
        <v>-40</v>
      </c>
      <c r="C21">
        <v>5.2440000000000004E-3</v>
      </c>
      <c r="D21">
        <f t="shared" si="1"/>
        <v>40</v>
      </c>
      <c r="E21">
        <f t="shared" si="0"/>
        <v>7.3374391336893056E-3</v>
      </c>
      <c r="G21">
        <v>-40</v>
      </c>
      <c r="H21">
        <v>7.9999999999999996E-6</v>
      </c>
      <c r="I21">
        <f t="shared" si="6"/>
        <v>40</v>
      </c>
      <c r="J21">
        <f t="shared" si="7"/>
        <v>1.51155205623282E-5</v>
      </c>
      <c r="L21">
        <v>-40</v>
      </c>
      <c r="M21">
        <v>7.7800000000000005E-4</v>
      </c>
      <c r="N21">
        <f t="shared" si="4"/>
        <v>40</v>
      </c>
      <c r="O21">
        <f t="shared" si="5"/>
        <v>1.137087396939386E-3</v>
      </c>
    </row>
    <row r="22" spans="2:15">
      <c r="B22">
        <v>-42</v>
      </c>
      <c r="C22">
        <v>4.8510000000000003E-3</v>
      </c>
      <c r="D22">
        <f t="shared" si="1"/>
        <v>42</v>
      </c>
      <c r="E22">
        <f t="shared" si="0"/>
        <v>6.7875509606267767E-3</v>
      </c>
      <c r="G22">
        <v>-42</v>
      </c>
      <c r="H22">
        <v>6.9999999999999999E-6</v>
      </c>
      <c r="I22">
        <f t="shared" si="6"/>
        <v>42</v>
      </c>
      <c r="J22">
        <f t="shared" si="7"/>
        <v>1.3226080492037174E-5</v>
      </c>
      <c r="L22">
        <v>-42</v>
      </c>
      <c r="M22">
        <v>7.27E-4</v>
      </c>
      <c r="N22">
        <f t="shared" si="4"/>
        <v>42</v>
      </c>
      <c r="O22">
        <f t="shared" si="5"/>
        <v>1.0625482488109688E-3</v>
      </c>
    </row>
    <row r="23" spans="2:15">
      <c r="B23">
        <v>-44</v>
      </c>
      <c r="C23">
        <v>4.4980000000000003E-3</v>
      </c>
      <c r="D23">
        <f t="shared" si="1"/>
        <v>44</v>
      </c>
      <c r="E23">
        <f t="shared" si="0"/>
        <v>6.2936310494535646E-3</v>
      </c>
      <c r="G23">
        <v>-44</v>
      </c>
      <c r="H23">
        <v>6.9999999999999999E-6</v>
      </c>
      <c r="I23">
        <f t="shared" si="6"/>
        <v>44</v>
      </c>
      <c r="J23">
        <f t="shared" si="7"/>
        <v>1.3226080492037174E-5</v>
      </c>
      <c r="L23">
        <v>-44</v>
      </c>
      <c r="M23">
        <v>6.8099999999999996E-4</v>
      </c>
      <c r="N23">
        <f t="shared" si="4"/>
        <v>44</v>
      </c>
      <c r="O23">
        <f t="shared" si="5"/>
        <v>9.9531686030298423E-4</v>
      </c>
    </row>
    <row r="24" spans="2:15">
      <c r="B24">
        <v>-46</v>
      </c>
      <c r="C24">
        <v>4.1790000000000004E-3</v>
      </c>
      <c r="D24">
        <f t="shared" si="1"/>
        <v>46</v>
      </c>
      <c r="E24">
        <f t="shared" si="0"/>
        <v>5.8472841608862717E-3</v>
      </c>
      <c r="G24">
        <v>-46</v>
      </c>
      <c r="H24">
        <v>6.0000000000000002E-6</v>
      </c>
      <c r="I24">
        <f t="shared" si="6"/>
        <v>46</v>
      </c>
      <c r="J24">
        <f t="shared" si="7"/>
        <v>1.1336640421746151E-5</v>
      </c>
      <c r="L24">
        <v>-46</v>
      </c>
      <c r="M24">
        <v>6.3900000000000003E-4</v>
      </c>
      <c r="N24">
        <f t="shared" si="4"/>
        <v>46</v>
      </c>
      <c r="O24">
        <f t="shared" si="5"/>
        <v>9.3393167949134669E-4</v>
      </c>
    </row>
    <row r="25" spans="2:15">
      <c r="B25">
        <v>-48</v>
      </c>
      <c r="C25">
        <v>3.8909999999999999E-3</v>
      </c>
      <c r="D25">
        <f t="shared" si="1"/>
        <v>48</v>
      </c>
      <c r="E25">
        <f t="shared" si="0"/>
        <v>5.4443126752831972E-3</v>
      </c>
      <c r="G25">
        <v>-48</v>
      </c>
      <c r="H25">
        <v>6.0000000000000002E-6</v>
      </c>
      <c r="I25">
        <f t="shared" si="6"/>
        <v>48</v>
      </c>
      <c r="J25">
        <f t="shared" si="7"/>
        <v>1.1336640421746151E-5</v>
      </c>
      <c r="L25">
        <v>-48</v>
      </c>
      <c r="M25">
        <v>5.9999999999999995E-4</v>
      </c>
      <c r="N25">
        <f t="shared" si="4"/>
        <v>48</v>
      </c>
      <c r="O25">
        <f t="shared" si="5"/>
        <v>8.7693115445196853E-4</v>
      </c>
    </row>
    <row r="26" spans="2:15">
      <c r="B26">
        <v>-50</v>
      </c>
      <c r="C26">
        <v>3.6289999999999998E-3</v>
      </c>
      <c r="D26">
        <f t="shared" si="1"/>
        <v>50</v>
      </c>
      <c r="E26">
        <f t="shared" si="0"/>
        <v>5.077720559908178E-3</v>
      </c>
      <c r="G26">
        <v>-50</v>
      </c>
      <c r="H26">
        <v>5.0000000000000004E-6</v>
      </c>
      <c r="I26">
        <f t="shared" si="6"/>
        <v>50</v>
      </c>
      <c r="J26">
        <f t="shared" si="7"/>
        <v>9.4472003514551253E-6</v>
      </c>
      <c r="L26">
        <v>-50</v>
      </c>
      <c r="M26">
        <v>5.6400000000000005E-4</v>
      </c>
      <c r="N26">
        <f t="shared" si="4"/>
        <v>50</v>
      </c>
      <c r="O26">
        <f t="shared" si="5"/>
        <v>8.2431528518485061E-4</v>
      </c>
    </row>
    <row r="27" spans="2:15">
      <c r="B27">
        <v>-52</v>
      </c>
      <c r="C27">
        <v>3.3899999999999998E-3</v>
      </c>
      <c r="D27">
        <f t="shared" si="1"/>
        <v>52</v>
      </c>
      <c r="E27">
        <f t="shared" si="0"/>
        <v>4.7433101951195157E-3</v>
      </c>
      <c r="G27">
        <v>-52</v>
      </c>
      <c r="H27">
        <v>5.0000000000000004E-6</v>
      </c>
      <c r="I27">
        <f t="shared" si="6"/>
        <v>52</v>
      </c>
      <c r="J27">
        <f t="shared" si="7"/>
        <v>9.4472003514551253E-6</v>
      </c>
      <c r="L27">
        <v>-52</v>
      </c>
      <c r="M27">
        <v>5.31E-4</v>
      </c>
      <c r="N27">
        <f t="shared" si="4"/>
        <v>52</v>
      </c>
      <c r="O27">
        <f t="shared" si="5"/>
        <v>7.7608407168999229E-4</v>
      </c>
    </row>
    <row r="28" spans="2:15">
      <c r="B28">
        <v>-54</v>
      </c>
      <c r="C28">
        <v>3.1719999999999999E-3</v>
      </c>
      <c r="D28">
        <f t="shared" si="1"/>
        <v>54</v>
      </c>
      <c r="E28">
        <f t="shared" si="0"/>
        <v>4.4382831678227447E-3</v>
      </c>
      <c r="G28">
        <v>-54</v>
      </c>
      <c r="H28">
        <v>5.0000000000000004E-6</v>
      </c>
      <c r="I28">
        <f t="shared" si="6"/>
        <v>54</v>
      </c>
      <c r="J28">
        <f t="shared" si="7"/>
        <v>9.4472003514551253E-6</v>
      </c>
      <c r="L28">
        <v>-54</v>
      </c>
      <c r="M28">
        <v>5.0000000000000001E-4</v>
      </c>
      <c r="N28">
        <f t="shared" si="4"/>
        <v>54</v>
      </c>
      <c r="O28">
        <f t="shared" si="5"/>
        <v>7.3077596204330724E-4</v>
      </c>
    </row>
    <row r="29" spans="2:15">
      <c r="B29">
        <v>-56</v>
      </c>
      <c r="C29">
        <v>2.9729999999999999E-3</v>
      </c>
      <c r="D29">
        <f t="shared" si="1"/>
        <v>56</v>
      </c>
      <c r="E29">
        <f t="shared" si="0"/>
        <v>4.1598410649233992E-3</v>
      </c>
      <c r="G29">
        <v>-56</v>
      </c>
      <c r="H29">
        <v>3.9999999999999998E-6</v>
      </c>
      <c r="I29">
        <f t="shared" si="6"/>
        <v>56</v>
      </c>
      <c r="J29">
        <f t="shared" si="7"/>
        <v>7.5577602811641E-6</v>
      </c>
      <c r="L29">
        <v>-56</v>
      </c>
      <c r="M29">
        <v>4.7199999999999998E-4</v>
      </c>
      <c r="N29">
        <f t="shared" si="4"/>
        <v>56</v>
      </c>
      <c r="O29">
        <f t="shared" si="5"/>
        <v>6.8985250816888189E-4</v>
      </c>
    </row>
    <row r="30" spans="2:15">
      <c r="B30">
        <v>-58</v>
      </c>
      <c r="C30">
        <v>2.7899999999999999E-3</v>
      </c>
      <c r="D30">
        <f t="shared" si="1"/>
        <v>58</v>
      </c>
      <c r="E30">
        <f t="shared" si="0"/>
        <v>3.9037862667797786E-3</v>
      </c>
      <c r="G30">
        <v>-58</v>
      </c>
      <c r="H30">
        <v>3.9999999999999998E-6</v>
      </c>
      <c r="I30">
        <f t="shared" si="6"/>
        <v>58</v>
      </c>
      <c r="J30">
        <f t="shared" si="7"/>
        <v>7.5577602811641E-6</v>
      </c>
      <c r="L30">
        <v>-58</v>
      </c>
      <c r="M30">
        <v>4.46E-4</v>
      </c>
      <c r="N30">
        <f t="shared" si="4"/>
        <v>58</v>
      </c>
      <c r="O30">
        <f t="shared" si="5"/>
        <v>6.5185215814263003E-4</v>
      </c>
    </row>
    <row r="31" spans="2:15">
      <c r="B31">
        <v>-60</v>
      </c>
      <c r="C31">
        <v>2.6220000000000002E-3</v>
      </c>
      <c r="D31">
        <f t="shared" si="1"/>
        <v>60</v>
      </c>
      <c r="E31">
        <f t="shared" si="0"/>
        <v>3.6687195668446528E-3</v>
      </c>
      <c r="G31">
        <v>-60</v>
      </c>
      <c r="H31">
        <v>3.9999999999999998E-6</v>
      </c>
      <c r="I31">
        <f t="shared" si="6"/>
        <v>60</v>
      </c>
      <c r="J31">
        <f t="shared" si="7"/>
        <v>7.5577602811641E-6</v>
      </c>
      <c r="L31">
        <v>-60</v>
      </c>
      <c r="M31">
        <v>4.2200000000000001E-4</v>
      </c>
      <c r="N31">
        <f t="shared" si="4"/>
        <v>60</v>
      </c>
      <c r="O31">
        <f t="shared" si="5"/>
        <v>6.1677491196455124E-4</v>
      </c>
    </row>
    <row r="32" spans="2:15">
      <c r="B32">
        <v>-62</v>
      </c>
      <c r="C32">
        <v>2.4680000000000001E-3</v>
      </c>
      <c r="D32">
        <f t="shared" si="1"/>
        <v>62</v>
      </c>
      <c r="E32">
        <f t="shared" si="0"/>
        <v>3.4532417585707866E-3</v>
      </c>
      <c r="G32">
        <v>-62</v>
      </c>
      <c r="H32">
        <v>3.0000000000000001E-6</v>
      </c>
      <c r="I32">
        <f t="shared" si="6"/>
        <v>62</v>
      </c>
      <c r="J32">
        <f t="shared" si="7"/>
        <v>5.6683202108730757E-6</v>
      </c>
      <c r="L32">
        <v>-62</v>
      </c>
      <c r="M32">
        <v>3.9899999999999999E-4</v>
      </c>
      <c r="N32">
        <f t="shared" si="4"/>
        <v>62</v>
      </c>
      <c r="O32">
        <f t="shared" si="5"/>
        <v>5.8315921771055919E-4</v>
      </c>
    </row>
    <row r="33" spans="2:15">
      <c r="B33">
        <v>-64</v>
      </c>
      <c r="C33">
        <v>2.3249999999999998E-3</v>
      </c>
      <c r="D33">
        <f t="shared" si="1"/>
        <v>64</v>
      </c>
      <c r="E33">
        <f t="shared" si="0"/>
        <v>3.2531552223164823E-3</v>
      </c>
      <c r="G33">
        <v>-64</v>
      </c>
      <c r="H33">
        <v>3.0000000000000001E-6</v>
      </c>
      <c r="I33">
        <f t="shared" si="6"/>
        <v>64</v>
      </c>
      <c r="J33">
        <f t="shared" si="7"/>
        <v>5.6683202108730757E-6</v>
      </c>
      <c r="L33">
        <v>-64</v>
      </c>
      <c r="M33">
        <v>3.79E-4</v>
      </c>
      <c r="N33">
        <f t="shared" si="4"/>
        <v>64</v>
      </c>
      <c r="O33">
        <f t="shared" si="5"/>
        <v>5.5392817922882685E-4</v>
      </c>
    </row>
    <row r="34" spans="2:15">
      <c r="B34">
        <v>-66</v>
      </c>
      <c r="C34">
        <v>2.1940000000000002E-3</v>
      </c>
      <c r="D34">
        <f t="shared" si="1"/>
        <v>66</v>
      </c>
      <c r="E34">
        <f t="shared" si="0"/>
        <v>3.0698591646289735E-3</v>
      </c>
      <c r="G34">
        <v>-66</v>
      </c>
      <c r="H34">
        <v>3.0000000000000001E-6</v>
      </c>
      <c r="I34">
        <f t="shared" si="6"/>
        <v>66</v>
      </c>
      <c r="J34">
        <f t="shared" si="7"/>
        <v>5.6683202108730757E-6</v>
      </c>
      <c r="L34">
        <v>-66</v>
      </c>
      <c r="M34">
        <v>3.59E-4</v>
      </c>
      <c r="N34">
        <f t="shared" si="4"/>
        <v>66</v>
      </c>
      <c r="O34">
        <f t="shared" si="5"/>
        <v>5.2469714074709461E-4</v>
      </c>
    </row>
    <row r="35" spans="2:15">
      <c r="B35">
        <v>-68</v>
      </c>
      <c r="C35">
        <v>2.0720000000000001E-3</v>
      </c>
      <c r="D35">
        <f t="shared" si="1"/>
        <v>68</v>
      </c>
      <c r="E35">
        <f t="shared" si="0"/>
        <v>2.89915596586656E-3</v>
      </c>
      <c r="G35">
        <v>-68</v>
      </c>
      <c r="H35">
        <v>3.0000000000000001E-6</v>
      </c>
      <c r="I35">
        <f t="shared" si="6"/>
        <v>68</v>
      </c>
      <c r="J35">
        <f t="shared" si="7"/>
        <v>5.6683202108730757E-6</v>
      </c>
      <c r="L35">
        <v>-68</v>
      </c>
      <c r="M35">
        <v>3.4099999999999999E-4</v>
      </c>
      <c r="N35">
        <f t="shared" si="4"/>
        <v>68</v>
      </c>
      <c r="O35">
        <f t="shared" si="5"/>
        <v>4.9838920611353554E-4</v>
      </c>
    </row>
    <row r="36" spans="2:15">
      <c r="B36">
        <v>-70</v>
      </c>
      <c r="C36">
        <v>1.9589999999999998E-3</v>
      </c>
      <c r="D36">
        <f t="shared" si="1"/>
        <v>70</v>
      </c>
      <c r="E36">
        <f t="shared" si="0"/>
        <v>2.7410456260292424E-3</v>
      </c>
      <c r="G36">
        <v>-70</v>
      </c>
      <c r="H36">
        <v>3.0000000000000001E-6</v>
      </c>
      <c r="I36">
        <f t="shared" si="6"/>
        <v>70</v>
      </c>
      <c r="J36">
        <f t="shared" si="7"/>
        <v>5.6683202108730757E-6</v>
      </c>
      <c r="L36">
        <v>-70</v>
      </c>
      <c r="M36">
        <v>3.2400000000000001E-4</v>
      </c>
      <c r="N36">
        <f t="shared" si="4"/>
        <v>70</v>
      </c>
      <c r="O36">
        <f t="shared" si="5"/>
        <v>4.7354282340406311E-4</v>
      </c>
    </row>
    <row r="37" spans="2:15">
      <c r="B37">
        <v>-72</v>
      </c>
      <c r="C37">
        <v>1.8550000000000001E-3</v>
      </c>
      <c r="D37">
        <f t="shared" si="1"/>
        <v>72</v>
      </c>
      <c r="E37">
        <f t="shared" si="0"/>
        <v>2.5955281451170219E-3</v>
      </c>
      <c r="G37">
        <v>-72</v>
      </c>
      <c r="H37">
        <v>3.0000000000000001E-6</v>
      </c>
      <c r="I37">
        <f t="shared" si="6"/>
        <v>72</v>
      </c>
      <c r="J37">
        <f t="shared" si="7"/>
        <v>5.6683202108730757E-6</v>
      </c>
      <c r="L37">
        <v>-72</v>
      </c>
      <c r="M37">
        <v>3.0800000000000001E-4</v>
      </c>
      <c r="N37">
        <f t="shared" si="4"/>
        <v>72</v>
      </c>
      <c r="O37">
        <f t="shared" si="5"/>
        <v>4.5015799261867722E-4</v>
      </c>
    </row>
    <row r="38" spans="2:15">
      <c r="B38">
        <v>-74</v>
      </c>
      <c r="C38">
        <v>1.7570000000000001E-3</v>
      </c>
      <c r="D38">
        <f t="shared" si="1"/>
        <v>74</v>
      </c>
      <c r="E38">
        <f t="shared" si="0"/>
        <v>2.4584059034881978E-3</v>
      </c>
      <c r="G38">
        <v>-74</v>
      </c>
      <c r="H38">
        <v>1.9999999999999999E-6</v>
      </c>
      <c r="I38">
        <f t="shared" si="6"/>
        <v>74</v>
      </c>
      <c r="J38">
        <f t="shared" si="7"/>
        <v>3.77888014058205E-6</v>
      </c>
      <c r="L38">
        <v>-74</v>
      </c>
      <c r="M38">
        <v>2.9300000000000002E-4</v>
      </c>
      <c r="N38">
        <f t="shared" si="4"/>
        <v>74</v>
      </c>
      <c r="O38">
        <f t="shared" si="5"/>
        <v>4.2823471375737801E-4</v>
      </c>
    </row>
    <row r="39" spans="2:15">
      <c r="B39">
        <v>-76</v>
      </c>
      <c r="C39">
        <v>1.6670000000000001E-3</v>
      </c>
      <c r="D39">
        <f t="shared" si="1"/>
        <v>76</v>
      </c>
      <c r="E39">
        <f t="shared" si="0"/>
        <v>2.3324773142372373E-3</v>
      </c>
      <c r="G39">
        <v>-76</v>
      </c>
      <c r="H39">
        <v>1.9999999999999999E-6</v>
      </c>
      <c r="I39">
        <f t="shared" si="6"/>
        <v>76</v>
      </c>
      <c r="J39">
        <f t="shared" si="7"/>
        <v>3.77888014058205E-6</v>
      </c>
      <c r="L39">
        <v>-76</v>
      </c>
      <c r="M39">
        <v>2.7900000000000001E-4</v>
      </c>
      <c r="N39">
        <f t="shared" si="4"/>
        <v>76</v>
      </c>
      <c r="O39">
        <f t="shared" si="5"/>
        <v>4.0777298682016544E-4</v>
      </c>
    </row>
    <row r="40" spans="2:15">
      <c r="B40">
        <v>-78</v>
      </c>
      <c r="C40">
        <v>1.5820000000000001E-3</v>
      </c>
      <c r="D40">
        <f t="shared" si="1"/>
        <v>78</v>
      </c>
      <c r="E40">
        <f t="shared" si="0"/>
        <v>2.2135447577224412E-3</v>
      </c>
      <c r="G40">
        <v>-78</v>
      </c>
      <c r="H40">
        <v>1.9999999999999999E-6</v>
      </c>
      <c r="I40">
        <f t="shared" si="6"/>
        <v>78</v>
      </c>
      <c r="J40">
        <f t="shared" si="7"/>
        <v>3.77888014058205E-6</v>
      </c>
      <c r="L40">
        <v>-78</v>
      </c>
      <c r="M40">
        <v>2.6600000000000001E-4</v>
      </c>
      <c r="N40">
        <f t="shared" si="4"/>
        <v>78</v>
      </c>
      <c r="O40">
        <f t="shared" si="5"/>
        <v>3.8877281180703941E-4</v>
      </c>
    </row>
    <row r="41" spans="2:15">
      <c r="B41">
        <v>-80</v>
      </c>
      <c r="C41">
        <v>1.503E-3</v>
      </c>
      <c r="D41">
        <f t="shared" si="1"/>
        <v>80</v>
      </c>
      <c r="E41">
        <f t="shared" si="0"/>
        <v>2.1030074404910421E-3</v>
      </c>
      <c r="G41">
        <v>-80</v>
      </c>
      <c r="H41">
        <v>1.9999999999999999E-6</v>
      </c>
      <c r="I41">
        <f t="shared" si="6"/>
        <v>80</v>
      </c>
      <c r="J41">
        <f t="shared" si="7"/>
        <v>3.77888014058205E-6</v>
      </c>
      <c r="L41">
        <v>-80</v>
      </c>
      <c r="M41">
        <v>2.5399999999999999E-4</v>
      </c>
      <c r="N41">
        <f t="shared" si="4"/>
        <v>80</v>
      </c>
      <c r="O41">
        <f t="shared" si="5"/>
        <v>3.7123418871800001E-4</v>
      </c>
    </row>
    <row r="42" spans="2:15">
      <c r="B42">
        <v>-82</v>
      </c>
      <c r="C42">
        <v>1.4300000000000001E-3</v>
      </c>
      <c r="D42">
        <f t="shared" si="1"/>
        <v>82</v>
      </c>
      <c r="E42">
        <f t="shared" si="0"/>
        <v>2.0008653625430408E-3</v>
      </c>
      <c r="G42">
        <v>-82</v>
      </c>
      <c r="H42">
        <v>1.9999999999999999E-6</v>
      </c>
      <c r="I42">
        <f t="shared" si="6"/>
        <v>82</v>
      </c>
      <c r="J42">
        <f t="shared" si="7"/>
        <v>3.77888014058205E-6</v>
      </c>
      <c r="L42">
        <v>-82</v>
      </c>
      <c r="M42">
        <v>2.42E-4</v>
      </c>
      <c r="N42">
        <f t="shared" si="4"/>
        <v>82</v>
      </c>
      <c r="O42">
        <f t="shared" si="5"/>
        <v>3.5369556562896067E-4</v>
      </c>
    </row>
    <row r="43" spans="2:15">
      <c r="B43">
        <v>-84</v>
      </c>
      <c r="C43">
        <v>1.361E-3</v>
      </c>
      <c r="D43">
        <f t="shared" si="1"/>
        <v>84</v>
      </c>
      <c r="E43">
        <f t="shared" si="0"/>
        <v>1.9043201107839711E-3</v>
      </c>
      <c r="G43">
        <v>-84</v>
      </c>
      <c r="H43">
        <v>1.9999999999999999E-6</v>
      </c>
      <c r="I43">
        <f t="shared" si="6"/>
        <v>84</v>
      </c>
      <c r="J43">
        <f t="shared" si="7"/>
        <v>3.77888014058205E-6</v>
      </c>
      <c r="L43">
        <v>-84</v>
      </c>
      <c r="M43">
        <v>2.31E-4</v>
      </c>
      <c r="N43">
        <f t="shared" si="4"/>
        <v>84</v>
      </c>
      <c r="O43">
        <f t="shared" si="5"/>
        <v>3.3761849446400791E-4</v>
      </c>
    </row>
    <row r="44" spans="2:15">
      <c r="B44">
        <v>-86</v>
      </c>
      <c r="C44">
        <v>1.2960000000000001E-3</v>
      </c>
      <c r="D44">
        <f t="shared" si="1"/>
        <v>86</v>
      </c>
      <c r="E44">
        <f t="shared" si="0"/>
        <v>1.8133716852138328E-3</v>
      </c>
      <c r="G44">
        <v>-86</v>
      </c>
      <c r="H44">
        <v>1.9999999999999999E-6</v>
      </c>
      <c r="I44">
        <f t="shared" si="6"/>
        <v>86</v>
      </c>
      <c r="J44">
        <f t="shared" si="7"/>
        <v>3.77888014058205E-6</v>
      </c>
      <c r="L44">
        <v>-86</v>
      </c>
      <c r="M44">
        <v>2.2100000000000001E-4</v>
      </c>
      <c r="N44">
        <f t="shared" si="4"/>
        <v>86</v>
      </c>
      <c r="O44">
        <f t="shared" si="5"/>
        <v>3.2300297522314174E-4</v>
      </c>
    </row>
    <row r="45" spans="2:15">
      <c r="B45">
        <v>-88</v>
      </c>
      <c r="C45">
        <v>1.2359999999999999E-3</v>
      </c>
      <c r="D45">
        <f t="shared" si="1"/>
        <v>88</v>
      </c>
      <c r="E45">
        <f t="shared" si="0"/>
        <v>1.7294192923798589E-3</v>
      </c>
      <c r="G45">
        <v>-88</v>
      </c>
      <c r="H45">
        <v>1.9999999999999999E-6</v>
      </c>
      <c r="I45">
        <f t="shared" si="6"/>
        <v>88</v>
      </c>
      <c r="J45">
        <f t="shared" si="7"/>
        <v>3.77888014058205E-6</v>
      </c>
      <c r="L45">
        <v>-88</v>
      </c>
      <c r="M45">
        <v>2.12E-4</v>
      </c>
      <c r="N45">
        <f t="shared" si="4"/>
        <v>88</v>
      </c>
      <c r="O45">
        <f t="shared" si="5"/>
        <v>3.098490079063622E-4</v>
      </c>
    </row>
    <row r="46" spans="2:15">
      <c r="B46">
        <v>-90</v>
      </c>
      <c r="C46">
        <v>1.1789999999999999E-3</v>
      </c>
      <c r="D46">
        <f t="shared" si="1"/>
        <v>90</v>
      </c>
      <c r="E46">
        <f t="shared" si="0"/>
        <v>1.6496645191875839E-3</v>
      </c>
      <c r="G46">
        <v>-90</v>
      </c>
      <c r="H46">
        <v>1.9999999999999999E-6</v>
      </c>
      <c r="I46">
        <f t="shared" si="6"/>
        <v>90</v>
      </c>
      <c r="J46">
        <f t="shared" si="7"/>
        <v>3.77888014058205E-6</v>
      </c>
      <c r="L46">
        <v>-90</v>
      </c>
      <c r="M46">
        <v>2.03E-4</v>
      </c>
      <c r="N46">
        <f t="shared" si="4"/>
        <v>90</v>
      </c>
      <c r="O46">
        <f t="shared" si="5"/>
        <v>2.9669504058958267E-4</v>
      </c>
    </row>
    <row r="47" spans="2:15">
      <c r="B47">
        <v>-92</v>
      </c>
      <c r="C47">
        <v>1.126E-3</v>
      </c>
      <c r="D47">
        <f t="shared" si="1"/>
        <v>92</v>
      </c>
      <c r="E47">
        <f t="shared" si="0"/>
        <v>1.5755065721842407E-3</v>
      </c>
      <c r="G47">
        <v>-92</v>
      </c>
      <c r="H47">
        <v>1.9999999999999999E-6</v>
      </c>
      <c r="I47">
        <f t="shared" si="6"/>
        <v>92</v>
      </c>
      <c r="J47">
        <f t="shared" si="7"/>
        <v>3.77888014058205E-6</v>
      </c>
      <c r="L47">
        <v>-92</v>
      </c>
      <c r="M47">
        <v>1.94E-4</v>
      </c>
      <c r="N47">
        <f t="shared" si="4"/>
        <v>92</v>
      </c>
      <c r="O47">
        <f t="shared" si="5"/>
        <v>2.8354107327280319E-4</v>
      </c>
    </row>
    <row r="48" spans="2:15">
      <c r="B48">
        <v>-94</v>
      </c>
      <c r="C48">
        <v>1.0759999999999999E-3</v>
      </c>
      <c r="D48">
        <f t="shared" si="1"/>
        <v>94</v>
      </c>
      <c r="E48">
        <f t="shared" si="0"/>
        <v>1.5055462448225958E-3</v>
      </c>
      <c r="G48">
        <v>-94</v>
      </c>
      <c r="H48">
        <v>9.9999999999999995E-7</v>
      </c>
      <c r="I48">
        <f t="shared" si="6"/>
        <v>94</v>
      </c>
      <c r="J48">
        <f t="shared" si="7"/>
        <v>1.889440070291025E-6</v>
      </c>
      <c r="L48">
        <v>-94</v>
      </c>
      <c r="M48">
        <v>1.8599999999999999E-4</v>
      </c>
      <c r="N48">
        <f t="shared" si="4"/>
        <v>94</v>
      </c>
      <c r="O48">
        <f t="shared" si="5"/>
        <v>2.7184865788011024E-4</v>
      </c>
    </row>
    <row r="49" spans="2:15">
      <c r="B49">
        <v>-96</v>
      </c>
      <c r="C49">
        <v>1.029E-3</v>
      </c>
      <c r="D49">
        <f t="shared" si="1"/>
        <v>96</v>
      </c>
      <c r="E49">
        <f t="shared" si="0"/>
        <v>1.4397835371026495E-3</v>
      </c>
      <c r="G49">
        <v>-96</v>
      </c>
      <c r="H49">
        <v>9.9999999999999995E-7</v>
      </c>
      <c r="I49">
        <f t="shared" si="6"/>
        <v>96</v>
      </c>
      <c r="J49">
        <f t="shared" si="7"/>
        <v>1.889440070291025E-6</v>
      </c>
      <c r="L49">
        <v>-96</v>
      </c>
      <c r="M49">
        <v>1.7799999999999999E-4</v>
      </c>
      <c r="N49">
        <f t="shared" si="4"/>
        <v>96</v>
      </c>
      <c r="O49">
        <f t="shared" si="5"/>
        <v>2.6015624248741735E-4</v>
      </c>
    </row>
    <row r="50" spans="2:15">
      <c r="B50">
        <v>-98</v>
      </c>
      <c r="C50">
        <v>9.8400000000000007E-4</v>
      </c>
      <c r="D50">
        <f t="shared" si="1"/>
        <v>98</v>
      </c>
      <c r="E50">
        <f t="shared" si="0"/>
        <v>1.3768192424771695E-3</v>
      </c>
      <c r="G50">
        <v>-98</v>
      </c>
      <c r="H50">
        <v>9.9999999999999995E-7</v>
      </c>
      <c r="I50">
        <f t="shared" si="6"/>
        <v>98</v>
      </c>
      <c r="J50">
        <f t="shared" si="7"/>
        <v>1.889440070291025E-6</v>
      </c>
      <c r="L50">
        <v>-98</v>
      </c>
      <c r="M50">
        <v>1.7100000000000001E-4</v>
      </c>
      <c r="N50">
        <f t="shared" si="4"/>
        <v>98</v>
      </c>
      <c r="O50">
        <f t="shared" si="5"/>
        <v>2.4992537901881109E-4</v>
      </c>
    </row>
    <row r="51" spans="2:15">
      <c r="B51">
        <v>-100</v>
      </c>
      <c r="C51">
        <v>9.4200000000000002E-4</v>
      </c>
      <c r="D51">
        <f t="shared" si="1"/>
        <v>100</v>
      </c>
      <c r="E51">
        <f t="shared" si="0"/>
        <v>1.3180525674933879E-3</v>
      </c>
      <c r="G51">
        <v>-100</v>
      </c>
      <c r="H51">
        <v>9.9999999999999995E-7</v>
      </c>
      <c r="I51">
        <f t="shared" si="6"/>
        <v>100</v>
      </c>
      <c r="J51">
        <f t="shared" si="7"/>
        <v>1.889440070291025E-6</v>
      </c>
      <c r="L51">
        <v>-100</v>
      </c>
      <c r="M51">
        <v>1.64E-4</v>
      </c>
      <c r="N51">
        <f t="shared" si="4"/>
        <v>100</v>
      </c>
      <c r="O51">
        <f t="shared" si="5"/>
        <v>2.3969451555020475E-4</v>
      </c>
    </row>
    <row r="52" spans="2:15">
      <c r="B52">
        <v>-102</v>
      </c>
      <c r="C52">
        <v>9.0300000000000005E-4</v>
      </c>
      <c r="D52">
        <f t="shared" si="1"/>
        <v>102</v>
      </c>
      <c r="E52">
        <f t="shared" si="0"/>
        <v>1.2634835121513048E-3</v>
      </c>
      <c r="G52">
        <v>-102</v>
      </c>
      <c r="H52">
        <v>9.9999999999999995E-7</v>
      </c>
      <c r="I52">
        <f t="shared" si="6"/>
        <v>102</v>
      </c>
      <c r="J52">
        <f t="shared" si="7"/>
        <v>1.889440070291025E-6</v>
      </c>
      <c r="L52">
        <v>-102</v>
      </c>
      <c r="M52">
        <v>1.5799999999999999E-4</v>
      </c>
      <c r="N52">
        <f t="shared" si="4"/>
        <v>102</v>
      </c>
      <c r="O52">
        <f t="shared" si="5"/>
        <v>2.3092520400568506E-4</v>
      </c>
    </row>
    <row r="53" spans="2:15">
      <c r="B53">
        <v>-104</v>
      </c>
      <c r="C53">
        <v>8.6499999999999999E-4</v>
      </c>
      <c r="D53">
        <f t="shared" si="1"/>
        <v>104</v>
      </c>
      <c r="E53">
        <f t="shared" si="0"/>
        <v>1.2103136633564548E-3</v>
      </c>
      <c r="G53">
        <v>-104</v>
      </c>
      <c r="H53">
        <v>9.9999999999999995E-7</v>
      </c>
      <c r="I53">
        <f t="shared" si="6"/>
        <v>104</v>
      </c>
      <c r="J53">
        <f t="shared" si="7"/>
        <v>1.889440070291025E-6</v>
      </c>
      <c r="L53">
        <v>-104</v>
      </c>
      <c r="M53">
        <v>1.5100000000000001E-4</v>
      </c>
      <c r="N53">
        <f t="shared" si="4"/>
        <v>104</v>
      </c>
      <c r="O53">
        <f t="shared" si="5"/>
        <v>2.2069434053707877E-4</v>
      </c>
    </row>
    <row r="54" spans="2:15">
      <c r="B54">
        <v>-106</v>
      </c>
      <c r="C54">
        <v>8.3000000000000001E-4</v>
      </c>
      <c r="D54">
        <f t="shared" si="1"/>
        <v>106</v>
      </c>
      <c r="E54">
        <f t="shared" si="0"/>
        <v>1.1613414342033033E-3</v>
      </c>
      <c r="G54">
        <v>-106</v>
      </c>
      <c r="H54">
        <v>9.9999999999999995E-7</v>
      </c>
      <c r="I54">
        <f t="shared" si="6"/>
        <v>106</v>
      </c>
      <c r="J54">
        <f t="shared" si="7"/>
        <v>1.889440070291025E-6</v>
      </c>
      <c r="L54">
        <v>-106</v>
      </c>
      <c r="M54">
        <v>1.46E-4</v>
      </c>
      <c r="N54">
        <f t="shared" si="4"/>
        <v>106</v>
      </c>
      <c r="O54">
        <f t="shared" si="5"/>
        <v>2.1338658091664569E-4</v>
      </c>
    </row>
    <row r="55" spans="2:15">
      <c r="B55">
        <v>-108</v>
      </c>
      <c r="C55">
        <v>7.9699999999999997E-4</v>
      </c>
      <c r="D55">
        <f t="shared" si="1"/>
        <v>108</v>
      </c>
      <c r="E55">
        <f t="shared" si="0"/>
        <v>1.1151676181446178E-3</v>
      </c>
      <c r="G55">
        <v>-108</v>
      </c>
      <c r="H55">
        <v>9.9999999999999995E-7</v>
      </c>
      <c r="I55">
        <f t="shared" si="6"/>
        <v>108</v>
      </c>
      <c r="J55">
        <f t="shared" si="7"/>
        <v>1.889440070291025E-6</v>
      </c>
      <c r="L55">
        <v>-108</v>
      </c>
      <c r="M55">
        <v>1.3999999999999999E-4</v>
      </c>
      <c r="N55">
        <f t="shared" si="4"/>
        <v>108</v>
      </c>
      <c r="O55">
        <f t="shared" si="5"/>
        <v>2.0461726937212599E-4</v>
      </c>
    </row>
    <row r="56" spans="2:15">
      <c r="B56">
        <v>-110</v>
      </c>
      <c r="C56">
        <v>7.6499999999999995E-4</v>
      </c>
      <c r="D56">
        <f t="shared" si="1"/>
        <v>110</v>
      </c>
      <c r="E56">
        <f t="shared" si="0"/>
        <v>1.0703930086331651E-3</v>
      </c>
      <c r="G56">
        <v>-110</v>
      </c>
      <c r="H56">
        <v>9.9999999999999995E-7</v>
      </c>
      <c r="I56">
        <f t="shared" si="6"/>
        <v>110</v>
      </c>
      <c r="J56">
        <f t="shared" si="7"/>
        <v>1.889440070291025E-6</v>
      </c>
      <c r="L56">
        <v>-110</v>
      </c>
      <c r="M56">
        <v>1.35E-4</v>
      </c>
      <c r="N56">
        <f t="shared" si="4"/>
        <v>110</v>
      </c>
      <c r="O56">
        <f t="shared" si="5"/>
        <v>1.9730950975169295E-4</v>
      </c>
    </row>
    <row r="57" spans="2:15">
      <c r="B57">
        <v>-112</v>
      </c>
      <c r="C57">
        <v>7.3499999999999998E-4</v>
      </c>
      <c r="D57">
        <f t="shared" si="1"/>
        <v>112</v>
      </c>
      <c r="E57">
        <f t="shared" si="0"/>
        <v>1.0284168122161783E-3</v>
      </c>
      <c r="G57">
        <v>-112</v>
      </c>
      <c r="H57">
        <v>9.9999999999999995E-7</v>
      </c>
      <c r="I57">
        <f t="shared" si="6"/>
        <v>112</v>
      </c>
      <c r="J57">
        <f t="shared" si="7"/>
        <v>1.889440070291025E-6</v>
      </c>
      <c r="L57">
        <v>-112</v>
      </c>
      <c r="M57">
        <v>1.2999999999999999E-4</v>
      </c>
      <c r="N57">
        <f t="shared" si="4"/>
        <v>112</v>
      </c>
      <c r="O57">
        <f t="shared" si="5"/>
        <v>1.9000175013125984E-4</v>
      </c>
    </row>
    <row r="58" spans="2:15">
      <c r="B58">
        <v>-114</v>
      </c>
      <c r="C58">
        <v>7.0699999999999995E-4</v>
      </c>
      <c r="D58">
        <f t="shared" si="1"/>
        <v>114</v>
      </c>
      <c r="E58">
        <f t="shared" si="0"/>
        <v>9.8923902889365726E-4</v>
      </c>
      <c r="G58">
        <v>-114</v>
      </c>
      <c r="H58">
        <v>9.9999999999999995E-7</v>
      </c>
      <c r="I58">
        <f t="shared" si="6"/>
        <v>114</v>
      </c>
      <c r="J58">
        <f t="shared" si="7"/>
        <v>1.889440070291025E-6</v>
      </c>
      <c r="L58">
        <v>-114</v>
      </c>
      <c r="M58">
        <v>1.25E-4</v>
      </c>
      <c r="N58">
        <f t="shared" si="4"/>
        <v>114</v>
      </c>
      <c r="O58">
        <f t="shared" si="5"/>
        <v>1.8269399051082681E-4</v>
      </c>
    </row>
    <row r="59" spans="2:15">
      <c r="B59">
        <v>-116</v>
      </c>
      <c r="C59">
        <v>6.8000000000000005E-4</v>
      </c>
      <c r="D59">
        <f t="shared" si="1"/>
        <v>116</v>
      </c>
      <c r="E59">
        <f t="shared" si="0"/>
        <v>9.5146045211836911E-4</v>
      </c>
      <c r="G59">
        <v>-116</v>
      </c>
      <c r="H59">
        <v>9.9999999999999995E-7</v>
      </c>
      <c r="I59">
        <f t="shared" si="6"/>
        <v>116</v>
      </c>
      <c r="J59">
        <f t="shared" si="7"/>
        <v>1.889440070291025E-6</v>
      </c>
      <c r="L59">
        <v>-116</v>
      </c>
      <c r="M59">
        <v>1.21E-4</v>
      </c>
      <c r="N59">
        <f t="shared" si="4"/>
        <v>116</v>
      </c>
      <c r="O59">
        <f t="shared" si="5"/>
        <v>1.7684778281448033E-4</v>
      </c>
    </row>
    <row r="60" spans="2:15">
      <c r="B60">
        <v>-118</v>
      </c>
      <c r="C60">
        <v>6.5499999999999998E-4</v>
      </c>
      <c r="D60">
        <f t="shared" si="1"/>
        <v>118</v>
      </c>
      <c r="E60">
        <f t="shared" si="0"/>
        <v>9.1648028843754664E-4</v>
      </c>
      <c r="G60">
        <v>-118</v>
      </c>
      <c r="H60">
        <v>9.9999999999999995E-7</v>
      </c>
      <c r="I60">
        <f t="shared" si="6"/>
        <v>118</v>
      </c>
      <c r="J60">
        <f t="shared" si="7"/>
        <v>1.889440070291025E-6</v>
      </c>
      <c r="L60">
        <v>-118</v>
      </c>
      <c r="M60">
        <v>1.16E-4</v>
      </c>
      <c r="N60">
        <f t="shared" si="4"/>
        <v>118</v>
      </c>
      <c r="O60">
        <f t="shared" si="5"/>
        <v>1.6954002319404728E-4</v>
      </c>
    </row>
    <row r="61" spans="2:15">
      <c r="B61">
        <v>-120</v>
      </c>
      <c r="C61">
        <v>6.3000000000000003E-4</v>
      </c>
      <c r="D61">
        <f t="shared" si="1"/>
        <v>120</v>
      </c>
      <c r="E61">
        <f t="shared" si="0"/>
        <v>8.8150012475672439E-4</v>
      </c>
      <c r="G61">
        <v>-120</v>
      </c>
      <c r="H61">
        <v>9.9999999999999995E-7</v>
      </c>
      <c r="I61">
        <f t="shared" si="6"/>
        <v>120</v>
      </c>
      <c r="J61">
        <f t="shared" si="7"/>
        <v>1.889440070291025E-6</v>
      </c>
      <c r="L61">
        <v>-120</v>
      </c>
      <c r="M61">
        <v>1.12E-4</v>
      </c>
      <c r="N61">
        <f t="shared" si="4"/>
        <v>120</v>
      </c>
      <c r="O61">
        <f t="shared" si="5"/>
        <v>1.636938154977008E-4</v>
      </c>
    </row>
    <row r="62" spans="2:15">
      <c r="B62">
        <v>-122</v>
      </c>
      <c r="C62">
        <v>6.0700000000000001E-4</v>
      </c>
      <c r="D62">
        <f t="shared" si="1"/>
        <v>122</v>
      </c>
      <c r="E62">
        <f t="shared" si="0"/>
        <v>8.4931837417036771E-4</v>
      </c>
      <c r="G62">
        <v>-122</v>
      </c>
      <c r="H62">
        <v>9.9999999999999995E-7</v>
      </c>
      <c r="I62">
        <f t="shared" si="6"/>
        <v>122</v>
      </c>
      <c r="J62">
        <f t="shared" si="7"/>
        <v>1.889440070291025E-6</v>
      </c>
      <c r="L62">
        <v>-122</v>
      </c>
      <c r="M62">
        <v>1.08E-4</v>
      </c>
      <c r="N62">
        <f t="shared" si="4"/>
        <v>122</v>
      </c>
      <c r="O62">
        <f t="shared" si="5"/>
        <v>1.5784760780135435E-4</v>
      </c>
    </row>
    <row r="63" spans="2:15">
      <c r="B63">
        <v>-124</v>
      </c>
      <c r="C63">
        <v>5.8500000000000002E-4</v>
      </c>
      <c r="D63">
        <f t="shared" si="1"/>
        <v>124</v>
      </c>
      <c r="E63">
        <f t="shared" si="0"/>
        <v>8.1853583013124392E-4</v>
      </c>
      <c r="G63">
        <v>-124</v>
      </c>
      <c r="H63">
        <v>9.9999999999999995E-7</v>
      </c>
      <c r="I63">
        <f t="shared" si="6"/>
        <v>124</v>
      </c>
      <c r="J63">
        <f t="shared" si="7"/>
        <v>1.889440070291025E-6</v>
      </c>
      <c r="L63">
        <v>-124</v>
      </c>
      <c r="M63">
        <v>1.0399999999999999E-4</v>
      </c>
      <c r="N63">
        <f t="shared" si="4"/>
        <v>124</v>
      </c>
      <c r="O63">
        <f t="shared" si="5"/>
        <v>1.5200140010500788E-4</v>
      </c>
    </row>
    <row r="64" spans="2:15">
      <c r="B64">
        <v>-126</v>
      </c>
      <c r="C64">
        <v>5.6499999999999996E-4</v>
      </c>
      <c r="D64">
        <f t="shared" si="1"/>
        <v>126</v>
      </c>
      <c r="E64">
        <f t="shared" si="0"/>
        <v>7.9055169918658603E-4</v>
      </c>
      <c r="G64">
        <v>-126</v>
      </c>
      <c r="H64">
        <v>9.9999999999999995E-7</v>
      </c>
      <c r="I64">
        <f t="shared" si="6"/>
        <v>126</v>
      </c>
      <c r="J64">
        <f t="shared" si="7"/>
        <v>1.889440070291025E-6</v>
      </c>
      <c r="L64">
        <v>-126</v>
      </c>
      <c r="M64">
        <v>1.01E-4</v>
      </c>
      <c r="N64">
        <f t="shared" si="4"/>
        <v>126</v>
      </c>
      <c r="O64">
        <f t="shared" si="5"/>
        <v>1.4761674433274804E-4</v>
      </c>
    </row>
    <row r="65" spans="2:15">
      <c r="B65">
        <v>-128</v>
      </c>
      <c r="C65">
        <v>5.4500000000000002E-4</v>
      </c>
      <c r="D65">
        <f t="shared" si="1"/>
        <v>128</v>
      </c>
      <c r="E65">
        <f t="shared" si="0"/>
        <v>7.6256756824192825E-4</v>
      </c>
      <c r="G65">
        <v>-128</v>
      </c>
      <c r="H65">
        <v>9.9999999999999995E-7</v>
      </c>
      <c r="I65">
        <f t="shared" si="6"/>
        <v>128</v>
      </c>
      <c r="J65">
        <f t="shared" si="7"/>
        <v>1.889440070291025E-6</v>
      </c>
      <c r="L65">
        <v>-128</v>
      </c>
      <c r="M65">
        <v>9.7999999999999997E-5</v>
      </c>
      <c r="N65">
        <f t="shared" si="4"/>
        <v>128</v>
      </c>
      <c r="O65">
        <f t="shared" si="5"/>
        <v>1.4323208856048818E-4</v>
      </c>
    </row>
    <row r="66" spans="2:15">
      <c r="B66">
        <v>-130</v>
      </c>
      <c r="C66">
        <v>5.2599999999999999E-4</v>
      </c>
      <c r="D66">
        <f t="shared" si="1"/>
        <v>130</v>
      </c>
      <c r="E66">
        <f t="shared" ref="E66:E129" si="8">C66/$A$3*$A$5</f>
        <v>7.3598264384450315E-4</v>
      </c>
      <c r="G66">
        <v>-130</v>
      </c>
      <c r="H66">
        <v>9.9999999999999995E-7</v>
      </c>
      <c r="I66">
        <f t="shared" si="6"/>
        <v>130</v>
      </c>
      <c r="J66">
        <f t="shared" si="7"/>
        <v>1.889440070291025E-6</v>
      </c>
      <c r="L66">
        <v>-130</v>
      </c>
      <c r="M66">
        <v>9.3999999999999994E-5</v>
      </c>
      <c r="N66">
        <f t="shared" si="4"/>
        <v>130</v>
      </c>
      <c r="O66">
        <f t="shared" si="5"/>
        <v>1.3738588086414173E-4</v>
      </c>
    </row>
    <row r="67" spans="2:15">
      <c r="B67">
        <v>-132</v>
      </c>
      <c r="C67">
        <v>5.0799999999999999E-4</v>
      </c>
      <c r="D67">
        <f t="shared" ref="D67:D130" si="9">ABS(B67)</f>
        <v>132</v>
      </c>
      <c r="E67">
        <f t="shared" si="8"/>
        <v>7.1079692599431104E-4</v>
      </c>
      <c r="G67">
        <v>-132</v>
      </c>
      <c r="H67">
        <v>9.9999999999999995E-7</v>
      </c>
      <c r="I67">
        <f t="shared" si="6"/>
        <v>132</v>
      </c>
      <c r="J67">
        <f t="shared" si="7"/>
        <v>1.889440070291025E-6</v>
      </c>
      <c r="L67">
        <v>-132</v>
      </c>
      <c r="M67">
        <v>9.1000000000000003E-5</v>
      </c>
      <c r="N67">
        <f t="shared" ref="N67:N130" si="10">ABS(L67)</f>
        <v>132</v>
      </c>
      <c r="O67">
        <f t="shared" ref="O67:O130" si="11">M67/$A$13*$A$15/2</f>
        <v>1.330012250918819E-4</v>
      </c>
    </row>
    <row r="68" spans="2:15">
      <c r="B68">
        <v>-134</v>
      </c>
      <c r="C68">
        <v>4.9100000000000001E-4</v>
      </c>
      <c r="D68">
        <f t="shared" si="9"/>
        <v>134</v>
      </c>
      <c r="E68">
        <f t="shared" si="8"/>
        <v>6.8701041469135184E-4</v>
      </c>
      <c r="G68">
        <v>-134</v>
      </c>
      <c r="H68">
        <v>9.9999999999999995E-7</v>
      </c>
      <c r="I68">
        <f t="shared" si="6"/>
        <v>134</v>
      </c>
      <c r="J68">
        <f t="shared" si="7"/>
        <v>1.889440070291025E-6</v>
      </c>
      <c r="L68">
        <v>-134</v>
      </c>
      <c r="M68">
        <v>8.7999999999999998E-5</v>
      </c>
      <c r="N68">
        <f t="shared" si="10"/>
        <v>134</v>
      </c>
      <c r="O68">
        <f t="shared" si="11"/>
        <v>1.2861656931962206E-4</v>
      </c>
    </row>
    <row r="69" spans="2:15">
      <c r="B69">
        <v>-136</v>
      </c>
      <c r="C69">
        <v>4.7399999999999997E-4</v>
      </c>
      <c r="D69">
        <f t="shared" si="9"/>
        <v>136</v>
      </c>
      <c r="E69">
        <f t="shared" si="8"/>
        <v>6.6322390338839252E-4</v>
      </c>
      <c r="G69">
        <v>-136</v>
      </c>
      <c r="H69">
        <v>9.9999999999999995E-7</v>
      </c>
      <c r="I69">
        <f t="shared" si="6"/>
        <v>136</v>
      </c>
      <c r="J69">
        <f t="shared" si="7"/>
        <v>1.889440070291025E-6</v>
      </c>
      <c r="L69">
        <v>-136</v>
      </c>
      <c r="M69">
        <v>8.5000000000000006E-5</v>
      </c>
      <c r="N69">
        <f t="shared" si="10"/>
        <v>136</v>
      </c>
      <c r="O69">
        <f t="shared" si="11"/>
        <v>1.2423191354736223E-4</v>
      </c>
    </row>
    <row r="70" spans="2:15">
      <c r="B70">
        <v>-138</v>
      </c>
      <c r="C70">
        <v>4.5800000000000002E-4</v>
      </c>
      <c r="D70">
        <f t="shared" si="9"/>
        <v>138</v>
      </c>
      <c r="E70">
        <f t="shared" si="8"/>
        <v>6.4083659863266621E-4</v>
      </c>
      <c r="G70">
        <v>-138</v>
      </c>
      <c r="H70">
        <v>9.9999999999999995E-7</v>
      </c>
      <c r="I70">
        <f t="shared" si="6"/>
        <v>138</v>
      </c>
      <c r="J70">
        <f t="shared" si="7"/>
        <v>1.889440070291025E-6</v>
      </c>
      <c r="L70">
        <v>-138</v>
      </c>
      <c r="M70">
        <v>8.2999999999999998E-5</v>
      </c>
      <c r="N70">
        <f t="shared" si="10"/>
        <v>138</v>
      </c>
      <c r="O70">
        <f t="shared" si="11"/>
        <v>1.2130880969918899E-4</v>
      </c>
    </row>
    <row r="71" spans="2:15">
      <c r="B71">
        <v>-140</v>
      </c>
      <c r="C71">
        <v>4.4299999999999998E-4</v>
      </c>
      <c r="D71">
        <f t="shared" si="9"/>
        <v>140</v>
      </c>
      <c r="E71">
        <f t="shared" si="8"/>
        <v>6.198485004241728E-4</v>
      </c>
      <c r="G71">
        <v>-140</v>
      </c>
      <c r="H71">
        <v>9.9999999999999995E-7</v>
      </c>
      <c r="I71">
        <f t="shared" si="6"/>
        <v>140</v>
      </c>
      <c r="J71">
        <f t="shared" si="7"/>
        <v>1.889440070291025E-6</v>
      </c>
      <c r="L71">
        <v>-140</v>
      </c>
      <c r="M71">
        <v>8.0000000000000007E-5</v>
      </c>
      <c r="N71">
        <f t="shared" si="10"/>
        <v>140</v>
      </c>
      <c r="O71">
        <f t="shared" si="11"/>
        <v>1.1692415392692915E-4</v>
      </c>
    </row>
    <row r="72" spans="2:15">
      <c r="B72">
        <v>-142</v>
      </c>
      <c r="C72">
        <v>4.2900000000000002E-4</v>
      </c>
      <c r="D72">
        <f t="shared" si="9"/>
        <v>142</v>
      </c>
      <c r="E72">
        <f t="shared" si="8"/>
        <v>6.0025960876291227E-4</v>
      </c>
      <c r="G72">
        <v>-142</v>
      </c>
      <c r="H72">
        <v>9.9999999999999995E-7</v>
      </c>
      <c r="I72">
        <f t="shared" si="6"/>
        <v>142</v>
      </c>
      <c r="J72">
        <f t="shared" si="7"/>
        <v>1.889440070291025E-6</v>
      </c>
      <c r="L72">
        <v>-142</v>
      </c>
      <c r="M72">
        <v>7.7999999999999999E-5</v>
      </c>
      <c r="N72">
        <f t="shared" si="10"/>
        <v>142</v>
      </c>
      <c r="O72">
        <f t="shared" si="11"/>
        <v>1.1400105007875592E-4</v>
      </c>
    </row>
    <row r="73" spans="2:15">
      <c r="B73">
        <v>-144</v>
      </c>
      <c r="C73">
        <v>4.15E-4</v>
      </c>
      <c r="D73">
        <f t="shared" si="9"/>
        <v>144</v>
      </c>
      <c r="E73">
        <f t="shared" si="8"/>
        <v>5.8067071710165164E-4</v>
      </c>
      <c r="G73">
        <v>-144</v>
      </c>
      <c r="H73">
        <v>9.9999999999999995E-7</v>
      </c>
      <c r="I73">
        <f t="shared" si="6"/>
        <v>144</v>
      </c>
      <c r="J73">
        <f t="shared" si="7"/>
        <v>1.889440070291025E-6</v>
      </c>
      <c r="L73">
        <v>-144</v>
      </c>
      <c r="M73">
        <v>7.4999999999999993E-5</v>
      </c>
      <c r="N73">
        <f t="shared" si="10"/>
        <v>144</v>
      </c>
      <c r="O73">
        <f t="shared" si="11"/>
        <v>1.0961639430649607E-4</v>
      </c>
    </row>
    <row r="74" spans="2:15">
      <c r="B74">
        <v>-146</v>
      </c>
      <c r="C74">
        <v>4.0200000000000001E-4</v>
      </c>
      <c r="D74">
        <f t="shared" si="9"/>
        <v>146</v>
      </c>
      <c r="E74">
        <f t="shared" si="8"/>
        <v>5.6248103198762401E-4</v>
      </c>
      <c r="G74">
        <v>-146</v>
      </c>
      <c r="H74">
        <v>9.9999999999999995E-7</v>
      </c>
      <c r="I74">
        <f t="shared" si="6"/>
        <v>146</v>
      </c>
      <c r="J74">
        <f t="shared" si="7"/>
        <v>1.889440070291025E-6</v>
      </c>
      <c r="L74">
        <v>-146</v>
      </c>
      <c r="M74">
        <v>7.2999999999999999E-5</v>
      </c>
      <c r="N74">
        <f t="shared" si="10"/>
        <v>146</v>
      </c>
      <c r="O74">
        <f t="shared" si="11"/>
        <v>1.0669329045832284E-4</v>
      </c>
    </row>
    <row r="75" spans="2:15">
      <c r="B75">
        <v>-148</v>
      </c>
      <c r="C75">
        <v>3.8999999999999999E-4</v>
      </c>
      <c r="D75">
        <f t="shared" si="9"/>
        <v>148</v>
      </c>
      <c r="E75">
        <f t="shared" si="8"/>
        <v>5.4569055342082928E-4</v>
      </c>
      <c r="G75">
        <v>-148</v>
      </c>
      <c r="H75">
        <v>9.9999999999999995E-7</v>
      </c>
      <c r="I75">
        <f t="shared" si="6"/>
        <v>148</v>
      </c>
      <c r="J75">
        <f t="shared" si="7"/>
        <v>1.889440070291025E-6</v>
      </c>
      <c r="L75">
        <v>-148</v>
      </c>
      <c r="M75">
        <v>7.1000000000000005E-5</v>
      </c>
      <c r="N75">
        <f t="shared" si="10"/>
        <v>148</v>
      </c>
      <c r="O75">
        <f t="shared" si="11"/>
        <v>1.0377018661014962E-4</v>
      </c>
    </row>
    <row r="76" spans="2:15">
      <c r="B76">
        <v>-150</v>
      </c>
      <c r="C76">
        <v>3.7800000000000003E-4</v>
      </c>
      <c r="D76">
        <f t="shared" si="9"/>
        <v>150</v>
      </c>
      <c r="E76">
        <f t="shared" si="8"/>
        <v>5.2890007485403455E-4</v>
      </c>
      <c r="G76">
        <v>-150</v>
      </c>
      <c r="H76">
        <v>9.9999999999999995E-7</v>
      </c>
      <c r="I76">
        <f t="shared" si="6"/>
        <v>150</v>
      </c>
      <c r="J76">
        <f t="shared" si="7"/>
        <v>1.889440070291025E-6</v>
      </c>
      <c r="L76">
        <v>-150</v>
      </c>
      <c r="M76">
        <v>6.8999999999999997E-5</v>
      </c>
      <c r="N76">
        <f t="shared" si="10"/>
        <v>150</v>
      </c>
      <c r="O76">
        <f t="shared" si="11"/>
        <v>1.0084708276197638E-4</v>
      </c>
    </row>
    <row r="77" spans="2:15">
      <c r="B77">
        <v>-152</v>
      </c>
      <c r="C77">
        <v>3.6600000000000001E-4</v>
      </c>
      <c r="D77">
        <f t="shared" si="9"/>
        <v>152</v>
      </c>
      <c r="E77">
        <f t="shared" si="8"/>
        <v>5.1210959628723981E-4</v>
      </c>
      <c r="G77">
        <v>-152</v>
      </c>
      <c r="H77">
        <v>0</v>
      </c>
      <c r="I77">
        <f t="shared" si="6"/>
        <v>152</v>
      </c>
      <c r="J77">
        <f t="shared" si="7"/>
        <v>0</v>
      </c>
      <c r="L77">
        <v>-152</v>
      </c>
      <c r="M77">
        <v>6.7000000000000002E-5</v>
      </c>
      <c r="N77">
        <f t="shared" si="10"/>
        <v>152</v>
      </c>
      <c r="O77">
        <f t="shared" si="11"/>
        <v>9.7923978913803158E-5</v>
      </c>
    </row>
    <row r="78" spans="2:15">
      <c r="B78">
        <v>-154</v>
      </c>
      <c r="C78">
        <v>3.5500000000000001E-4</v>
      </c>
      <c r="D78">
        <f t="shared" si="9"/>
        <v>154</v>
      </c>
      <c r="E78">
        <f t="shared" si="8"/>
        <v>4.9671832426767797E-4</v>
      </c>
      <c r="G78">
        <v>-154</v>
      </c>
      <c r="H78">
        <v>0</v>
      </c>
      <c r="I78">
        <f t="shared" si="6"/>
        <v>154</v>
      </c>
      <c r="J78">
        <f t="shared" si="7"/>
        <v>0</v>
      </c>
      <c r="L78">
        <v>-154</v>
      </c>
      <c r="M78">
        <v>6.4999999999999994E-5</v>
      </c>
      <c r="N78">
        <f t="shared" si="10"/>
        <v>154</v>
      </c>
      <c r="O78">
        <f t="shared" si="11"/>
        <v>9.5000875065629921E-5</v>
      </c>
    </row>
    <row r="79" spans="2:15">
      <c r="B79">
        <v>-156</v>
      </c>
      <c r="C79">
        <v>3.4499999999999998E-4</v>
      </c>
      <c r="D79">
        <f t="shared" si="9"/>
        <v>156</v>
      </c>
      <c r="E79">
        <f t="shared" si="8"/>
        <v>4.8272625879534903E-4</v>
      </c>
      <c r="G79">
        <v>-156</v>
      </c>
      <c r="H79">
        <v>0</v>
      </c>
      <c r="I79">
        <f t="shared" si="6"/>
        <v>156</v>
      </c>
      <c r="J79">
        <f t="shared" si="7"/>
        <v>0</v>
      </c>
      <c r="L79">
        <v>-156</v>
      </c>
      <c r="M79">
        <v>6.3E-5</v>
      </c>
      <c r="N79">
        <f t="shared" si="10"/>
        <v>156</v>
      </c>
      <c r="O79">
        <f t="shared" si="11"/>
        <v>9.2077771217456711E-5</v>
      </c>
    </row>
    <row r="80" spans="2:15">
      <c r="B80">
        <v>-158</v>
      </c>
      <c r="C80">
        <v>3.3500000000000001E-4</v>
      </c>
      <c r="D80">
        <f t="shared" si="9"/>
        <v>158</v>
      </c>
      <c r="E80">
        <f t="shared" si="8"/>
        <v>4.6873419332302008E-4</v>
      </c>
      <c r="G80">
        <v>-158</v>
      </c>
      <c r="H80">
        <v>0</v>
      </c>
      <c r="I80">
        <f t="shared" si="6"/>
        <v>158</v>
      </c>
      <c r="J80">
        <f t="shared" si="7"/>
        <v>0</v>
      </c>
      <c r="L80">
        <v>-158</v>
      </c>
      <c r="M80">
        <v>6.0999999999999999E-5</v>
      </c>
      <c r="N80">
        <f t="shared" si="10"/>
        <v>158</v>
      </c>
      <c r="O80">
        <f t="shared" si="11"/>
        <v>8.9154667369283473E-5</v>
      </c>
    </row>
    <row r="81" spans="2:15">
      <c r="B81">
        <v>-160</v>
      </c>
      <c r="C81">
        <v>3.2499999999999999E-4</v>
      </c>
      <c r="D81">
        <f t="shared" si="9"/>
        <v>160</v>
      </c>
      <c r="E81">
        <f t="shared" si="8"/>
        <v>4.5474212785069108E-4</v>
      </c>
      <c r="G81">
        <v>-160</v>
      </c>
      <c r="H81">
        <v>0</v>
      </c>
      <c r="I81">
        <f t="shared" si="6"/>
        <v>160</v>
      </c>
      <c r="J81">
        <f t="shared" si="7"/>
        <v>0</v>
      </c>
      <c r="L81">
        <v>-160</v>
      </c>
      <c r="M81">
        <v>5.8999999999999998E-5</v>
      </c>
      <c r="N81">
        <f t="shared" si="10"/>
        <v>160</v>
      </c>
      <c r="O81">
        <f t="shared" si="11"/>
        <v>8.6231563521110236E-5</v>
      </c>
    </row>
    <row r="82" spans="2:15">
      <c r="B82">
        <v>-162</v>
      </c>
      <c r="C82">
        <v>3.1500000000000001E-4</v>
      </c>
      <c r="D82">
        <f t="shared" si="9"/>
        <v>162</v>
      </c>
      <c r="E82">
        <f t="shared" si="8"/>
        <v>4.4075006237836219E-4</v>
      </c>
      <c r="G82">
        <v>-162</v>
      </c>
      <c r="H82">
        <v>0</v>
      </c>
      <c r="I82">
        <f t="shared" si="6"/>
        <v>162</v>
      </c>
      <c r="J82">
        <f t="shared" si="7"/>
        <v>0</v>
      </c>
      <c r="L82">
        <v>-162</v>
      </c>
      <c r="M82">
        <v>5.8E-5</v>
      </c>
      <c r="N82">
        <f t="shared" si="10"/>
        <v>162</v>
      </c>
      <c r="O82">
        <f t="shared" si="11"/>
        <v>8.4770011597023638E-5</v>
      </c>
    </row>
    <row r="83" spans="2:15">
      <c r="B83">
        <v>-164</v>
      </c>
      <c r="C83">
        <v>3.0600000000000001E-4</v>
      </c>
      <c r="D83">
        <f t="shared" si="9"/>
        <v>164</v>
      </c>
      <c r="E83">
        <f t="shared" si="8"/>
        <v>4.2815720345326609E-4</v>
      </c>
      <c r="G83">
        <v>-164</v>
      </c>
      <c r="H83">
        <v>0</v>
      </c>
      <c r="I83">
        <f t="shared" si="6"/>
        <v>164</v>
      </c>
      <c r="J83">
        <f t="shared" si="7"/>
        <v>0</v>
      </c>
      <c r="L83">
        <v>-164</v>
      </c>
      <c r="M83">
        <v>5.5999999999999999E-5</v>
      </c>
      <c r="N83">
        <f t="shared" si="10"/>
        <v>164</v>
      </c>
      <c r="O83">
        <f t="shared" si="11"/>
        <v>8.18469077488504E-5</v>
      </c>
    </row>
    <row r="84" spans="2:15">
      <c r="B84">
        <v>-166</v>
      </c>
      <c r="C84">
        <v>2.9799999999999998E-4</v>
      </c>
      <c r="D84">
        <f t="shared" si="9"/>
        <v>166</v>
      </c>
      <c r="E84">
        <f t="shared" si="8"/>
        <v>4.1696355107540288E-4</v>
      </c>
      <c r="G84">
        <v>-166</v>
      </c>
      <c r="H84">
        <v>0</v>
      </c>
      <c r="I84">
        <f t="shared" ref="I84:I147" si="12">ABS(G84)</f>
        <v>166</v>
      </c>
      <c r="J84">
        <f t="shared" ref="J84:J147" si="13">H84/$A$8*$A$10/2</f>
        <v>0</v>
      </c>
      <c r="L84">
        <v>-166</v>
      </c>
      <c r="M84">
        <v>5.3999999999999998E-5</v>
      </c>
      <c r="N84">
        <f t="shared" si="10"/>
        <v>166</v>
      </c>
      <c r="O84">
        <f t="shared" si="11"/>
        <v>7.8923803900677177E-5</v>
      </c>
    </row>
    <row r="85" spans="2:15">
      <c r="B85">
        <v>-168</v>
      </c>
      <c r="C85">
        <v>2.9E-4</v>
      </c>
      <c r="D85">
        <f t="shared" si="9"/>
        <v>168</v>
      </c>
      <c r="E85">
        <f t="shared" si="8"/>
        <v>4.0576989869753978E-4</v>
      </c>
      <c r="G85">
        <v>-168</v>
      </c>
      <c r="H85">
        <v>0</v>
      </c>
      <c r="I85">
        <f t="shared" si="12"/>
        <v>168</v>
      </c>
      <c r="J85">
        <f t="shared" si="13"/>
        <v>0</v>
      </c>
      <c r="L85">
        <v>-168</v>
      </c>
      <c r="M85">
        <v>5.3000000000000001E-5</v>
      </c>
      <c r="N85">
        <f t="shared" si="10"/>
        <v>168</v>
      </c>
      <c r="O85">
        <f t="shared" si="11"/>
        <v>7.7462251976590551E-5</v>
      </c>
    </row>
    <row r="86" spans="2:15">
      <c r="B86">
        <v>-170</v>
      </c>
      <c r="C86">
        <v>2.8200000000000002E-4</v>
      </c>
      <c r="D86">
        <f t="shared" si="9"/>
        <v>170</v>
      </c>
      <c r="E86">
        <f t="shared" si="8"/>
        <v>3.9457624631967662E-4</v>
      </c>
      <c r="G86">
        <v>-170</v>
      </c>
      <c r="H86">
        <v>0</v>
      </c>
      <c r="I86">
        <f t="shared" si="12"/>
        <v>170</v>
      </c>
      <c r="J86">
        <f t="shared" si="13"/>
        <v>0</v>
      </c>
      <c r="L86">
        <v>-170</v>
      </c>
      <c r="M86">
        <v>5.1999999999999997E-5</v>
      </c>
      <c r="N86">
        <f t="shared" si="10"/>
        <v>170</v>
      </c>
      <c r="O86">
        <f t="shared" si="11"/>
        <v>7.6000700052503939E-5</v>
      </c>
    </row>
    <row r="87" spans="2:15">
      <c r="B87">
        <v>-172</v>
      </c>
      <c r="C87">
        <v>2.7399999999999999E-4</v>
      </c>
      <c r="D87">
        <f t="shared" si="9"/>
        <v>172</v>
      </c>
      <c r="E87">
        <f t="shared" si="8"/>
        <v>3.8338259394181341E-4</v>
      </c>
      <c r="G87">
        <v>-172</v>
      </c>
      <c r="H87">
        <v>0</v>
      </c>
      <c r="I87">
        <f t="shared" si="12"/>
        <v>172</v>
      </c>
      <c r="J87">
        <f t="shared" si="13"/>
        <v>0</v>
      </c>
      <c r="L87">
        <v>-172</v>
      </c>
      <c r="M87">
        <v>5.0000000000000002E-5</v>
      </c>
      <c r="N87">
        <f t="shared" si="10"/>
        <v>172</v>
      </c>
      <c r="O87">
        <f t="shared" si="11"/>
        <v>7.3077596204330716E-5</v>
      </c>
    </row>
    <row r="88" spans="2:15">
      <c r="B88">
        <v>-174</v>
      </c>
      <c r="C88">
        <v>2.6600000000000001E-4</v>
      </c>
      <c r="D88">
        <f t="shared" si="9"/>
        <v>174</v>
      </c>
      <c r="E88">
        <f t="shared" si="8"/>
        <v>3.7218894156395031E-4</v>
      </c>
      <c r="G88">
        <v>-174</v>
      </c>
      <c r="H88">
        <v>0</v>
      </c>
      <c r="I88">
        <f t="shared" si="12"/>
        <v>174</v>
      </c>
      <c r="J88">
        <f t="shared" si="13"/>
        <v>0</v>
      </c>
      <c r="L88">
        <v>-174</v>
      </c>
      <c r="M88">
        <v>4.8999999999999998E-5</v>
      </c>
      <c r="N88">
        <f t="shared" si="10"/>
        <v>174</v>
      </c>
      <c r="O88">
        <f t="shared" si="11"/>
        <v>7.161604428024409E-5</v>
      </c>
    </row>
    <row r="89" spans="2:15">
      <c r="B89">
        <v>-176</v>
      </c>
      <c r="C89">
        <v>2.5900000000000001E-4</v>
      </c>
      <c r="D89">
        <f t="shared" si="9"/>
        <v>176</v>
      </c>
      <c r="E89">
        <f t="shared" si="8"/>
        <v>3.6239449573331999E-4</v>
      </c>
      <c r="G89">
        <v>-176</v>
      </c>
      <c r="H89">
        <v>0</v>
      </c>
      <c r="I89">
        <f t="shared" si="12"/>
        <v>176</v>
      </c>
      <c r="J89">
        <f t="shared" si="13"/>
        <v>0</v>
      </c>
      <c r="L89">
        <v>-176</v>
      </c>
      <c r="M89">
        <v>4.8000000000000001E-5</v>
      </c>
      <c r="N89">
        <f t="shared" si="10"/>
        <v>176</v>
      </c>
      <c r="O89">
        <f t="shared" si="11"/>
        <v>7.0154492356157492E-5</v>
      </c>
    </row>
    <row r="90" spans="2:15">
      <c r="B90">
        <v>-178</v>
      </c>
      <c r="C90">
        <v>2.52E-4</v>
      </c>
      <c r="D90">
        <f t="shared" si="9"/>
        <v>178</v>
      </c>
      <c r="E90">
        <f t="shared" si="8"/>
        <v>3.5260004990268973E-4</v>
      </c>
      <c r="G90">
        <v>-178</v>
      </c>
      <c r="H90">
        <v>0</v>
      </c>
      <c r="I90">
        <f t="shared" si="12"/>
        <v>178</v>
      </c>
      <c r="J90">
        <f t="shared" si="13"/>
        <v>0</v>
      </c>
      <c r="L90">
        <v>-178</v>
      </c>
      <c r="M90">
        <v>4.6E-5</v>
      </c>
      <c r="N90">
        <f t="shared" si="10"/>
        <v>178</v>
      </c>
      <c r="O90">
        <f t="shared" si="11"/>
        <v>6.7231388507984268E-5</v>
      </c>
    </row>
    <row r="91" spans="2:15">
      <c r="B91">
        <v>-180</v>
      </c>
      <c r="C91">
        <v>2.4600000000000002E-4</v>
      </c>
      <c r="D91">
        <f t="shared" si="9"/>
        <v>180</v>
      </c>
      <c r="E91">
        <f t="shared" si="8"/>
        <v>3.4420481061929237E-4</v>
      </c>
      <c r="G91">
        <v>-180</v>
      </c>
      <c r="H91">
        <v>0</v>
      </c>
      <c r="I91">
        <f t="shared" si="12"/>
        <v>180</v>
      </c>
      <c r="J91">
        <f t="shared" si="13"/>
        <v>0</v>
      </c>
      <c r="L91">
        <v>-180</v>
      </c>
      <c r="M91">
        <v>4.5000000000000003E-5</v>
      </c>
      <c r="N91">
        <f t="shared" si="10"/>
        <v>180</v>
      </c>
      <c r="O91">
        <f t="shared" si="11"/>
        <v>6.5769836583897643E-5</v>
      </c>
    </row>
    <row r="92" spans="2:15">
      <c r="B92">
        <v>-182</v>
      </c>
      <c r="C92">
        <v>2.3900000000000001E-4</v>
      </c>
      <c r="D92">
        <f t="shared" si="9"/>
        <v>182</v>
      </c>
      <c r="E92">
        <f t="shared" si="8"/>
        <v>3.3441036478866211E-4</v>
      </c>
      <c r="G92">
        <v>-182</v>
      </c>
      <c r="H92">
        <v>0</v>
      </c>
      <c r="I92">
        <f t="shared" si="12"/>
        <v>182</v>
      </c>
      <c r="J92">
        <f t="shared" si="13"/>
        <v>0</v>
      </c>
      <c r="L92">
        <v>-182</v>
      </c>
      <c r="M92">
        <v>4.3999999999999999E-5</v>
      </c>
      <c r="N92">
        <f t="shared" si="10"/>
        <v>182</v>
      </c>
      <c r="O92">
        <f t="shared" si="11"/>
        <v>6.4308284659811031E-5</v>
      </c>
    </row>
    <row r="93" spans="2:15">
      <c r="B93">
        <v>-184</v>
      </c>
      <c r="C93">
        <v>2.33E-4</v>
      </c>
      <c r="D93">
        <f t="shared" si="9"/>
        <v>184</v>
      </c>
      <c r="E93">
        <f t="shared" si="8"/>
        <v>3.2601512550526468E-4</v>
      </c>
      <c r="G93">
        <v>-184</v>
      </c>
      <c r="H93">
        <v>0</v>
      </c>
      <c r="I93">
        <f t="shared" si="12"/>
        <v>184</v>
      </c>
      <c r="J93">
        <f t="shared" si="13"/>
        <v>0</v>
      </c>
      <c r="L93">
        <v>-184</v>
      </c>
      <c r="M93">
        <v>4.3000000000000002E-5</v>
      </c>
      <c r="N93">
        <f t="shared" si="10"/>
        <v>184</v>
      </c>
      <c r="O93">
        <f t="shared" si="11"/>
        <v>6.2846732735724419E-5</v>
      </c>
    </row>
    <row r="94" spans="2:15">
      <c r="B94">
        <v>-186</v>
      </c>
      <c r="C94">
        <v>2.2699999999999999E-4</v>
      </c>
      <c r="D94">
        <f t="shared" si="9"/>
        <v>186</v>
      </c>
      <c r="E94">
        <f t="shared" si="8"/>
        <v>3.1761988622186732E-4</v>
      </c>
      <c r="G94">
        <v>-186</v>
      </c>
      <c r="H94">
        <v>0</v>
      </c>
      <c r="I94">
        <f t="shared" si="12"/>
        <v>186</v>
      </c>
      <c r="J94">
        <f t="shared" si="13"/>
        <v>0</v>
      </c>
      <c r="L94">
        <v>-186</v>
      </c>
      <c r="M94">
        <v>4.1999999999999998E-5</v>
      </c>
      <c r="N94">
        <f t="shared" si="10"/>
        <v>186</v>
      </c>
      <c r="O94">
        <f t="shared" si="11"/>
        <v>6.1385180811637793E-5</v>
      </c>
    </row>
    <row r="95" spans="2:15">
      <c r="B95">
        <v>-188</v>
      </c>
      <c r="C95">
        <v>2.22E-4</v>
      </c>
      <c r="D95">
        <f t="shared" si="9"/>
        <v>188</v>
      </c>
      <c r="E95">
        <f t="shared" si="8"/>
        <v>3.1062385348570284E-4</v>
      </c>
      <c r="G95">
        <v>-188</v>
      </c>
      <c r="H95">
        <v>0</v>
      </c>
      <c r="I95">
        <f t="shared" si="12"/>
        <v>188</v>
      </c>
      <c r="J95">
        <f t="shared" si="13"/>
        <v>0</v>
      </c>
      <c r="L95">
        <v>-188</v>
      </c>
      <c r="M95">
        <v>4.1E-5</v>
      </c>
      <c r="N95">
        <f t="shared" si="10"/>
        <v>188</v>
      </c>
      <c r="O95">
        <f t="shared" si="11"/>
        <v>5.9923628887551188E-5</v>
      </c>
    </row>
    <row r="96" spans="2:15">
      <c r="B96">
        <v>-190</v>
      </c>
      <c r="C96">
        <v>2.1599999999999999E-4</v>
      </c>
      <c r="D96">
        <f t="shared" si="9"/>
        <v>190</v>
      </c>
      <c r="E96">
        <f t="shared" si="8"/>
        <v>3.0222861420230542E-4</v>
      </c>
      <c r="G96">
        <v>-190</v>
      </c>
      <c r="H96">
        <v>0</v>
      </c>
      <c r="I96">
        <f t="shared" si="12"/>
        <v>190</v>
      </c>
      <c r="J96">
        <f t="shared" si="13"/>
        <v>0</v>
      </c>
      <c r="L96">
        <v>-190</v>
      </c>
      <c r="M96">
        <v>4.0000000000000003E-5</v>
      </c>
      <c r="N96">
        <f t="shared" si="10"/>
        <v>190</v>
      </c>
      <c r="O96">
        <f t="shared" si="11"/>
        <v>5.8462076963464576E-5</v>
      </c>
    </row>
    <row r="97" spans="2:15">
      <c r="B97">
        <v>-192</v>
      </c>
      <c r="C97">
        <v>2.1100000000000001E-4</v>
      </c>
      <c r="D97">
        <f t="shared" si="9"/>
        <v>192</v>
      </c>
      <c r="E97">
        <f t="shared" si="8"/>
        <v>2.9523258146614101E-4</v>
      </c>
      <c r="G97">
        <v>-192</v>
      </c>
      <c r="H97">
        <v>0</v>
      </c>
      <c r="I97">
        <f t="shared" si="12"/>
        <v>192</v>
      </c>
      <c r="J97">
        <f t="shared" si="13"/>
        <v>0</v>
      </c>
      <c r="L97">
        <v>-192</v>
      </c>
      <c r="M97">
        <v>3.8999999999999999E-5</v>
      </c>
      <c r="N97">
        <f t="shared" si="10"/>
        <v>192</v>
      </c>
      <c r="O97">
        <f t="shared" si="11"/>
        <v>5.7000525039377958E-5</v>
      </c>
    </row>
    <row r="98" spans="2:15">
      <c r="B98">
        <v>-194</v>
      </c>
      <c r="C98">
        <v>2.0599999999999999E-4</v>
      </c>
      <c r="D98">
        <f t="shared" si="9"/>
        <v>194</v>
      </c>
      <c r="E98">
        <f t="shared" si="8"/>
        <v>2.8823654872997648E-4</v>
      </c>
      <c r="G98">
        <v>-194</v>
      </c>
      <c r="H98">
        <v>0</v>
      </c>
      <c r="I98">
        <f t="shared" si="12"/>
        <v>194</v>
      </c>
      <c r="J98">
        <f t="shared" si="13"/>
        <v>0</v>
      </c>
      <c r="L98">
        <v>-194</v>
      </c>
      <c r="M98">
        <v>3.8000000000000002E-5</v>
      </c>
      <c r="N98">
        <f t="shared" si="10"/>
        <v>194</v>
      </c>
      <c r="O98">
        <f t="shared" si="11"/>
        <v>5.5538973115291346E-5</v>
      </c>
    </row>
    <row r="99" spans="2:15">
      <c r="B99">
        <v>-196</v>
      </c>
      <c r="C99">
        <v>2.0100000000000001E-4</v>
      </c>
      <c r="D99">
        <f t="shared" si="9"/>
        <v>196</v>
      </c>
      <c r="E99">
        <f t="shared" si="8"/>
        <v>2.8124051599381201E-4</v>
      </c>
      <c r="G99">
        <v>-196</v>
      </c>
      <c r="H99">
        <v>0</v>
      </c>
      <c r="I99">
        <f t="shared" si="12"/>
        <v>196</v>
      </c>
      <c r="J99">
        <f t="shared" si="13"/>
        <v>0</v>
      </c>
      <c r="L99">
        <v>-196</v>
      </c>
      <c r="M99">
        <v>3.6999999999999998E-5</v>
      </c>
      <c r="N99">
        <f t="shared" si="10"/>
        <v>196</v>
      </c>
      <c r="O99">
        <f t="shared" si="11"/>
        <v>5.4077421191204727E-5</v>
      </c>
    </row>
    <row r="100" spans="2:15">
      <c r="B100">
        <v>-198</v>
      </c>
      <c r="C100">
        <v>1.9599999999999999E-4</v>
      </c>
      <c r="D100">
        <f t="shared" si="9"/>
        <v>198</v>
      </c>
      <c r="E100">
        <f t="shared" si="8"/>
        <v>2.7424448325764759E-4</v>
      </c>
      <c r="G100">
        <v>-198</v>
      </c>
      <c r="H100">
        <v>0</v>
      </c>
      <c r="I100">
        <f t="shared" si="12"/>
        <v>198</v>
      </c>
      <c r="J100">
        <f t="shared" si="13"/>
        <v>0</v>
      </c>
      <c r="L100">
        <v>-198</v>
      </c>
      <c r="M100">
        <v>3.6000000000000001E-5</v>
      </c>
      <c r="N100">
        <f t="shared" si="10"/>
        <v>198</v>
      </c>
      <c r="O100">
        <f t="shared" si="11"/>
        <v>5.2615869267118122E-5</v>
      </c>
    </row>
    <row r="101" spans="2:15">
      <c r="B101">
        <v>-200</v>
      </c>
      <c r="C101">
        <v>1.9100000000000001E-4</v>
      </c>
      <c r="D101">
        <f t="shared" si="9"/>
        <v>200</v>
      </c>
      <c r="E101">
        <f t="shared" si="8"/>
        <v>2.6724845052148312E-4</v>
      </c>
      <c r="G101">
        <v>-200</v>
      </c>
      <c r="H101">
        <v>0</v>
      </c>
      <c r="I101">
        <f t="shared" si="12"/>
        <v>200</v>
      </c>
      <c r="J101">
        <f t="shared" si="13"/>
        <v>0</v>
      </c>
      <c r="L101">
        <v>-200</v>
      </c>
      <c r="M101">
        <v>3.4999999999999997E-5</v>
      </c>
      <c r="N101">
        <f t="shared" si="10"/>
        <v>200</v>
      </c>
      <c r="O101">
        <f t="shared" si="11"/>
        <v>5.1154317343031497E-5</v>
      </c>
    </row>
    <row r="102" spans="2:15">
      <c r="B102">
        <v>-202</v>
      </c>
      <c r="C102">
        <v>1.8699999999999999E-4</v>
      </c>
      <c r="D102">
        <f t="shared" si="9"/>
        <v>202</v>
      </c>
      <c r="E102">
        <f t="shared" si="8"/>
        <v>2.6165162433255148E-4</v>
      </c>
      <c r="G102">
        <v>-202</v>
      </c>
      <c r="H102">
        <v>0</v>
      </c>
      <c r="I102">
        <f t="shared" si="12"/>
        <v>202</v>
      </c>
      <c r="J102">
        <f t="shared" si="13"/>
        <v>0</v>
      </c>
      <c r="L102">
        <v>-202</v>
      </c>
      <c r="M102">
        <v>3.4999999999999997E-5</v>
      </c>
      <c r="N102">
        <f t="shared" si="10"/>
        <v>202</v>
      </c>
      <c r="O102">
        <f t="shared" si="11"/>
        <v>5.1154317343031497E-5</v>
      </c>
    </row>
    <row r="103" spans="2:15">
      <c r="B103">
        <v>-204</v>
      </c>
      <c r="C103">
        <v>1.8200000000000001E-4</v>
      </c>
      <c r="D103">
        <f t="shared" si="9"/>
        <v>204</v>
      </c>
      <c r="E103">
        <f t="shared" si="8"/>
        <v>2.5465559159638701E-4</v>
      </c>
      <c r="G103">
        <v>-204</v>
      </c>
      <c r="H103">
        <v>0</v>
      </c>
      <c r="I103">
        <f t="shared" si="12"/>
        <v>204</v>
      </c>
      <c r="J103">
        <f t="shared" si="13"/>
        <v>0</v>
      </c>
      <c r="L103">
        <v>-204</v>
      </c>
      <c r="M103">
        <v>3.4E-5</v>
      </c>
      <c r="N103">
        <f t="shared" si="10"/>
        <v>204</v>
      </c>
      <c r="O103">
        <f t="shared" si="11"/>
        <v>4.9692765418944885E-5</v>
      </c>
    </row>
    <row r="104" spans="2:15">
      <c r="B104">
        <v>-206</v>
      </c>
      <c r="C104">
        <v>1.7799999999999999E-4</v>
      </c>
      <c r="D104">
        <f t="shared" si="9"/>
        <v>206</v>
      </c>
      <c r="E104">
        <f t="shared" si="8"/>
        <v>2.4905876540745543E-4</v>
      </c>
      <c r="G104">
        <v>-206</v>
      </c>
      <c r="H104">
        <v>0</v>
      </c>
      <c r="I104">
        <f t="shared" si="12"/>
        <v>206</v>
      </c>
      <c r="J104">
        <f t="shared" si="13"/>
        <v>0</v>
      </c>
      <c r="L104">
        <v>-206</v>
      </c>
      <c r="M104">
        <v>3.3000000000000003E-5</v>
      </c>
      <c r="N104">
        <f t="shared" si="10"/>
        <v>206</v>
      </c>
      <c r="O104">
        <f t="shared" si="11"/>
        <v>4.823121349485828E-5</v>
      </c>
    </row>
    <row r="105" spans="2:15">
      <c r="B105">
        <v>-208</v>
      </c>
      <c r="C105">
        <v>1.74E-4</v>
      </c>
      <c r="D105">
        <f t="shared" si="9"/>
        <v>208</v>
      </c>
      <c r="E105">
        <f t="shared" si="8"/>
        <v>2.4346193921852388E-4</v>
      </c>
      <c r="G105">
        <v>-208</v>
      </c>
      <c r="H105">
        <v>0</v>
      </c>
      <c r="I105">
        <f t="shared" si="12"/>
        <v>208</v>
      </c>
      <c r="J105">
        <f t="shared" si="13"/>
        <v>0</v>
      </c>
      <c r="L105">
        <v>-208</v>
      </c>
      <c r="M105">
        <v>3.1999999999999999E-5</v>
      </c>
      <c r="N105">
        <f t="shared" si="10"/>
        <v>208</v>
      </c>
      <c r="O105">
        <f t="shared" si="11"/>
        <v>4.6769661570771654E-5</v>
      </c>
    </row>
    <row r="106" spans="2:15">
      <c r="B106">
        <v>-210</v>
      </c>
      <c r="C106">
        <v>1.7000000000000001E-4</v>
      </c>
      <c r="D106">
        <f t="shared" si="9"/>
        <v>210</v>
      </c>
      <c r="E106">
        <f t="shared" si="8"/>
        <v>2.3786511302959228E-4</v>
      </c>
      <c r="G106">
        <v>-210</v>
      </c>
      <c r="H106">
        <v>0</v>
      </c>
      <c r="I106">
        <f t="shared" si="12"/>
        <v>210</v>
      </c>
      <c r="J106">
        <f t="shared" si="13"/>
        <v>0</v>
      </c>
      <c r="L106">
        <v>-210</v>
      </c>
      <c r="M106">
        <v>3.1000000000000001E-5</v>
      </c>
      <c r="N106">
        <f t="shared" si="10"/>
        <v>210</v>
      </c>
      <c r="O106">
        <f t="shared" si="11"/>
        <v>4.5308109646685043E-5</v>
      </c>
    </row>
    <row r="107" spans="2:15">
      <c r="B107">
        <v>-212</v>
      </c>
      <c r="C107">
        <v>1.66E-4</v>
      </c>
      <c r="D107">
        <f t="shared" si="9"/>
        <v>212</v>
      </c>
      <c r="E107">
        <f t="shared" si="8"/>
        <v>2.3226828684066067E-4</v>
      </c>
      <c r="G107">
        <v>-212</v>
      </c>
      <c r="H107">
        <v>0</v>
      </c>
      <c r="I107">
        <f t="shared" si="12"/>
        <v>212</v>
      </c>
      <c r="J107">
        <f t="shared" si="13"/>
        <v>0</v>
      </c>
      <c r="L107">
        <v>-212</v>
      </c>
      <c r="M107">
        <v>3.1000000000000001E-5</v>
      </c>
      <c r="N107">
        <f t="shared" si="10"/>
        <v>212</v>
      </c>
      <c r="O107">
        <f t="shared" si="11"/>
        <v>4.5308109646685043E-5</v>
      </c>
    </row>
    <row r="108" spans="2:15">
      <c r="B108">
        <v>-214</v>
      </c>
      <c r="C108">
        <v>1.6200000000000001E-4</v>
      </c>
      <c r="D108">
        <f t="shared" si="9"/>
        <v>214</v>
      </c>
      <c r="E108">
        <f t="shared" si="8"/>
        <v>2.2667146065172909E-4</v>
      </c>
      <c r="G108">
        <v>-214</v>
      </c>
      <c r="H108">
        <v>0</v>
      </c>
      <c r="I108">
        <f t="shared" si="12"/>
        <v>214</v>
      </c>
      <c r="J108">
        <f t="shared" si="13"/>
        <v>0</v>
      </c>
      <c r="L108">
        <v>-214</v>
      </c>
      <c r="M108">
        <v>3.0000000000000001E-5</v>
      </c>
      <c r="N108">
        <f t="shared" si="10"/>
        <v>214</v>
      </c>
      <c r="O108">
        <f t="shared" si="11"/>
        <v>4.3846557722598431E-5</v>
      </c>
    </row>
    <row r="109" spans="2:15">
      <c r="B109">
        <v>-216</v>
      </c>
      <c r="C109">
        <v>1.5899999999999999E-4</v>
      </c>
      <c r="D109">
        <f t="shared" si="9"/>
        <v>216</v>
      </c>
      <c r="E109">
        <f t="shared" si="8"/>
        <v>2.2247384101003041E-4</v>
      </c>
      <c r="G109">
        <v>-216</v>
      </c>
      <c r="H109">
        <v>0</v>
      </c>
      <c r="I109">
        <f t="shared" si="12"/>
        <v>216</v>
      </c>
      <c r="J109">
        <f t="shared" si="13"/>
        <v>0</v>
      </c>
      <c r="L109">
        <v>-216</v>
      </c>
      <c r="M109">
        <v>2.9E-5</v>
      </c>
      <c r="N109">
        <f t="shared" si="10"/>
        <v>216</v>
      </c>
      <c r="O109">
        <f t="shared" si="11"/>
        <v>4.2385005798511819E-5</v>
      </c>
    </row>
    <row r="110" spans="2:15">
      <c r="B110">
        <v>-218</v>
      </c>
      <c r="C110">
        <v>1.55E-4</v>
      </c>
      <c r="D110">
        <f t="shared" si="9"/>
        <v>218</v>
      </c>
      <c r="E110">
        <f t="shared" si="8"/>
        <v>2.1687701482109881E-4</v>
      </c>
      <c r="G110">
        <v>-218</v>
      </c>
      <c r="H110">
        <v>0</v>
      </c>
      <c r="I110">
        <f t="shared" si="12"/>
        <v>218</v>
      </c>
      <c r="J110">
        <f t="shared" si="13"/>
        <v>0</v>
      </c>
      <c r="L110">
        <v>-218</v>
      </c>
      <c r="M110">
        <v>2.9E-5</v>
      </c>
      <c r="N110">
        <f t="shared" si="10"/>
        <v>218</v>
      </c>
      <c r="O110">
        <f t="shared" si="11"/>
        <v>4.2385005798511819E-5</v>
      </c>
    </row>
    <row r="111" spans="2:15">
      <c r="B111">
        <v>-220</v>
      </c>
      <c r="C111">
        <v>1.5200000000000001E-4</v>
      </c>
      <c r="D111">
        <f t="shared" si="9"/>
        <v>220</v>
      </c>
      <c r="E111">
        <f t="shared" si="8"/>
        <v>2.1267939517940015E-4</v>
      </c>
      <c r="G111">
        <v>-220</v>
      </c>
      <c r="H111">
        <v>0</v>
      </c>
      <c r="I111">
        <f t="shared" si="12"/>
        <v>220</v>
      </c>
      <c r="J111">
        <f t="shared" si="13"/>
        <v>0</v>
      </c>
      <c r="L111">
        <v>-220</v>
      </c>
      <c r="M111">
        <v>2.8E-5</v>
      </c>
      <c r="N111">
        <f t="shared" si="10"/>
        <v>220</v>
      </c>
      <c r="O111">
        <f t="shared" si="11"/>
        <v>4.09234538744252E-5</v>
      </c>
    </row>
    <row r="112" spans="2:15">
      <c r="B112">
        <v>-222</v>
      </c>
      <c r="C112">
        <v>1.4899999999999999E-4</v>
      </c>
      <c r="D112">
        <f t="shared" si="9"/>
        <v>222</v>
      </c>
      <c r="E112">
        <f t="shared" si="8"/>
        <v>2.0848177553770144E-4</v>
      </c>
      <c r="G112">
        <v>-222</v>
      </c>
      <c r="H112">
        <v>0</v>
      </c>
      <c r="I112">
        <f t="shared" si="12"/>
        <v>222</v>
      </c>
      <c r="J112">
        <f t="shared" si="13"/>
        <v>0</v>
      </c>
      <c r="L112">
        <v>-222</v>
      </c>
      <c r="M112">
        <v>2.8E-5</v>
      </c>
      <c r="N112">
        <f t="shared" si="10"/>
        <v>222</v>
      </c>
      <c r="O112">
        <f t="shared" si="11"/>
        <v>4.09234538744252E-5</v>
      </c>
    </row>
    <row r="113" spans="2:15">
      <c r="B113">
        <v>-224</v>
      </c>
      <c r="C113">
        <v>1.45E-4</v>
      </c>
      <c r="D113">
        <f t="shared" si="9"/>
        <v>224</v>
      </c>
      <c r="E113">
        <f t="shared" si="8"/>
        <v>2.0288494934876989E-4</v>
      </c>
      <c r="G113">
        <v>-224</v>
      </c>
      <c r="H113">
        <v>0</v>
      </c>
      <c r="I113">
        <f t="shared" si="12"/>
        <v>224</v>
      </c>
      <c r="J113">
        <f t="shared" si="13"/>
        <v>0</v>
      </c>
      <c r="L113">
        <v>-224</v>
      </c>
      <c r="M113">
        <v>2.6999999999999999E-5</v>
      </c>
      <c r="N113">
        <f t="shared" si="10"/>
        <v>224</v>
      </c>
      <c r="O113">
        <f t="shared" si="11"/>
        <v>3.9461901950338588E-5</v>
      </c>
    </row>
    <row r="114" spans="2:15">
      <c r="B114">
        <v>-226</v>
      </c>
      <c r="C114">
        <v>1.4200000000000001E-4</v>
      </c>
      <c r="D114">
        <f t="shared" si="9"/>
        <v>226</v>
      </c>
      <c r="E114">
        <f t="shared" si="8"/>
        <v>1.9868732970707121E-4</v>
      </c>
      <c r="G114">
        <v>-226</v>
      </c>
      <c r="H114">
        <v>0</v>
      </c>
      <c r="I114">
        <f t="shared" si="12"/>
        <v>226</v>
      </c>
      <c r="J114">
        <f t="shared" si="13"/>
        <v>0</v>
      </c>
      <c r="L114">
        <v>-226</v>
      </c>
      <c r="M114">
        <v>2.5999999999999998E-5</v>
      </c>
      <c r="N114">
        <f t="shared" si="10"/>
        <v>226</v>
      </c>
      <c r="O114">
        <f t="shared" si="11"/>
        <v>3.800035002625197E-5</v>
      </c>
    </row>
    <row r="115" spans="2:15">
      <c r="B115">
        <v>-228</v>
      </c>
      <c r="C115">
        <v>1.3899999999999999E-4</v>
      </c>
      <c r="D115">
        <f t="shared" si="9"/>
        <v>228</v>
      </c>
      <c r="E115">
        <f t="shared" si="8"/>
        <v>1.9448971006537249E-4</v>
      </c>
      <c r="G115">
        <v>-228</v>
      </c>
      <c r="H115">
        <v>0</v>
      </c>
      <c r="I115">
        <f t="shared" si="12"/>
        <v>228</v>
      </c>
      <c r="J115">
        <f t="shared" si="13"/>
        <v>0</v>
      </c>
      <c r="L115">
        <v>-228</v>
      </c>
      <c r="M115">
        <v>2.5999999999999998E-5</v>
      </c>
      <c r="N115">
        <f t="shared" si="10"/>
        <v>228</v>
      </c>
      <c r="O115">
        <f t="shared" si="11"/>
        <v>3.800035002625197E-5</v>
      </c>
    </row>
    <row r="116" spans="2:15">
      <c r="B116">
        <v>-230</v>
      </c>
      <c r="C116">
        <v>1.36E-4</v>
      </c>
      <c r="D116">
        <f t="shared" si="9"/>
        <v>230</v>
      </c>
      <c r="E116">
        <f t="shared" si="8"/>
        <v>1.9029209042367381E-4</v>
      </c>
      <c r="G116">
        <v>-230</v>
      </c>
      <c r="H116">
        <v>0</v>
      </c>
      <c r="I116">
        <f t="shared" si="12"/>
        <v>230</v>
      </c>
      <c r="J116">
        <f t="shared" si="13"/>
        <v>0</v>
      </c>
      <c r="L116">
        <v>-230</v>
      </c>
      <c r="M116">
        <v>2.5000000000000001E-5</v>
      </c>
      <c r="N116">
        <f t="shared" si="10"/>
        <v>230</v>
      </c>
      <c r="O116">
        <f t="shared" si="11"/>
        <v>3.6538798102165358E-5</v>
      </c>
    </row>
    <row r="117" spans="2:15">
      <c r="B117">
        <v>-232</v>
      </c>
      <c r="C117">
        <v>1.3300000000000001E-4</v>
      </c>
      <c r="D117">
        <f t="shared" si="9"/>
        <v>232</v>
      </c>
      <c r="E117">
        <f t="shared" si="8"/>
        <v>1.8609447078197516E-4</v>
      </c>
      <c r="G117">
        <v>-232</v>
      </c>
      <c r="H117">
        <v>0</v>
      </c>
      <c r="I117">
        <f t="shared" si="12"/>
        <v>232</v>
      </c>
      <c r="J117">
        <f t="shared" si="13"/>
        <v>0</v>
      </c>
      <c r="L117">
        <v>-232</v>
      </c>
      <c r="M117">
        <v>2.5000000000000001E-5</v>
      </c>
      <c r="N117">
        <f t="shared" si="10"/>
        <v>232</v>
      </c>
      <c r="O117">
        <f t="shared" si="11"/>
        <v>3.6538798102165358E-5</v>
      </c>
    </row>
    <row r="118" spans="2:15">
      <c r="B118">
        <v>-234</v>
      </c>
      <c r="C118">
        <v>1.3100000000000001E-4</v>
      </c>
      <c r="D118">
        <f t="shared" si="9"/>
        <v>234</v>
      </c>
      <c r="E118">
        <f t="shared" si="8"/>
        <v>1.8329605768750934E-4</v>
      </c>
      <c r="G118">
        <v>-234</v>
      </c>
      <c r="H118">
        <v>0</v>
      </c>
      <c r="I118">
        <f t="shared" si="12"/>
        <v>234</v>
      </c>
      <c r="J118">
        <f t="shared" si="13"/>
        <v>0</v>
      </c>
      <c r="L118">
        <v>-234</v>
      </c>
      <c r="M118">
        <v>2.4000000000000001E-5</v>
      </c>
      <c r="N118">
        <f t="shared" si="10"/>
        <v>234</v>
      </c>
      <c r="O118">
        <f t="shared" si="11"/>
        <v>3.5077246178078746E-5</v>
      </c>
    </row>
    <row r="119" spans="2:15">
      <c r="B119">
        <v>-236</v>
      </c>
      <c r="C119">
        <v>1.2799999999999999E-4</v>
      </c>
      <c r="D119">
        <f t="shared" si="9"/>
        <v>236</v>
      </c>
      <c r="E119">
        <f t="shared" si="8"/>
        <v>1.7909843804581063E-4</v>
      </c>
      <c r="G119">
        <v>-236</v>
      </c>
      <c r="H119">
        <v>0</v>
      </c>
      <c r="I119">
        <f t="shared" si="12"/>
        <v>236</v>
      </c>
      <c r="J119">
        <f t="shared" si="13"/>
        <v>0</v>
      </c>
      <c r="L119">
        <v>-236</v>
      </c>
      <c r="M119">
        <v>2.4000000000000001E-5</v>
      </c>
      <c r="N119">
        <f t="shared" si="10"/>
        <v>236</v>
      </c>
      <c r="O119">
        <f t="shared" si="11"/>
        <v>3.5077246178078746E-5</v>
      </c>
    </row>
    <row r="120" spans="2:15">
      <c r="B120">
        <v>-238</v>
      </c>
      <c r="C120">
        <v>1.25E-4</v>
      </c>
      <c r="D120">
        <f t="shared" si="9"/>
        <v>238</v>
      </c>
      <c r="E120">
        <f t="shared" si="8"/>
        <v>1.7490081840411195E-4</v>
      </c>
      <c r="G120">
        <v>-238</v>
      </c>
      <c r="H120">
        <v>0</v>
      </c>
      <c r="I120">
        <f t="shared" si="12"/>
        <v>238</v>
      </c>
      <c r="J120">
        <f t="shared" si="13"/>
        <v>0</v>
      </c>
      <c r="L120">
        <v>-238</v>
      </c>
      <c r="M120">
        <v>2.3E-5</v>
      </c>
      <c r="N120">
        <f t="shared" si="10"/>
        <v>238</v>
      </c>
      <c r="O120">
        <f t="shared" si="11"/>
        <v>3.3615694253992134E-5</v>
      </c>
    </row>
    <row r="121" spans="2:15">
      <c r="B121">
        <v>-240</v>
      </c>
      <c r="C121">
        <v>1.2300000000000001E-4</v>
      </c>
      <c r="D121">
        <f t="shared" si="9"/>
        <v>240</v>
      </c>
      <c r="E121">
        <f t="shared" si="8"/>
        <v>1.7210240530964618E-4</v>
      </c>
      <c r="G121">
        <v>-240</v>
      </c>
      <c r="H121">
        <v>0</v>
      </c>
      <c r="I121">
        <f t="shared" si="12"/>
        <v>240</v>
      </c>
      <c r="J121">
        <f t="shared" si="13"/>
        <v>0</v>
      </c>
      <c r="L121">
        <v>-240</v>
      </c>
      <c r="M121">
        <v>2.3E-5</v>
      </c>
      <c r="N121">
        <f t="shared" si="10"/>
        <v>240</v>
      </c>
      <c r="O121">
        <f t="shared" si="11"/>
        <v>3.3615694253992134E-5</v>
      </c>
    </row>
    <row r="122" spans="2:15">
      <c r="B122">
        <v>-242</v>
      </c>
      <c r="C122">
        <v>1.2E-4</v>
      </c>
      <c r="D122">
        <f t="shared" si="9"/>
        <v>242</v>
      </c>
      <c r="E122">
        <f t="shared" si="8"/>
        <v>1.6790478566794747E-4</v>
      </c>
      <c r="G122">
        <v>-242</v>
      </c>
      <c r="H122">
        <v>0</v>
      </c>
      <c r="I122">
        <f t="shared" si="12"/>
        <v>242</v>
      </c>
      <c r="J122">
        <f t="shared" si="13"/>
        <v>0</v>
      </c>
      <c r="L122">
        <v>-242</v>
      </c>
      <c r="M122">
        <v>2.1999999999999999E-5</v>
      </c>
      <c r="N122">
        <f t="shared" si="10"/>
        <v>242</v>
      </c>
      <c r="O122">
        <f t="shared" si="11"/>
        <v>3.2154142329905515E-5</v>
      </c>
    </row>
    <row r="123" spans="2:15">
      <c r="B123">
        <v>-244</v>
      </c>
      <c r="C123">
        <v>1.18E-4</v>
      </c>
      <c r="D123">
        <f t="shared" si="9"/>
        <v>244</v>
      </c>
      <c r="E123">
        <f t="shared" si="8"/>
        <v>1.6510637257348168E-4</v>
      </c>
      <c r="G123">
        <v>-244</v>
      </c>
      <c r="H123">
        <v>0</v>
      </c>
      <c r="I123">
        <f t="shared" si="12"/>
        <v>244</v>
      </c>
      <c r="J123">
        <f t="shared" si="13"/>
        <v>0</v>
      </c>
      <c r="L123">
        <v>-244</v>
      </c>
      <c r="M123">
        <v>2.1999999999999999E-5</v>
      </c>
      <c r="N123">
        <f t="shared" si="10"/>
        <v>244</v>
      </c>
      <c r="O123">
        <f t="shared" si="11"/>
        <v>3.2154142329905515E-5</v>
      </c>
    </row>
    <row r="124" spans="2:15">
      <c r="B124">
        <v>-246</v>
      </c>
      <c r="C124">
        <v>1.16E-4</v>
      </c>
      <c r="D124">
        <f t="shared" si="9"/>
        <v>246</v>
      </c>
      <c r="E124">
        <f t="shared" si="8"/>
        <v>1.6230795947901589E-4</v>
      </c>
      <c r="G124">
        <v>-246</v>
      </c>
      <c r="H124">
        <v>0</v>
      </c>
      <c r="I124">
        <f t="shared" si="12"/>
        <v>246</v>
      </c>
      <c r="J124">
        <f t="shared" si="13"/>
        <v>0</v>
      </c>
      <c r="L124">
        <v>-246</v>
      </c>
      <c r="M124">
        <v>2.1999999999999999E-5</v>
      </c>
      <c r="N124">
        <f t="shared" si="10"/>
        <v>246</v>
      </c>
      <c r="O124">
        <f t="shared" si="11"/>
        <v>3.2154142329905515E-5</v>
      </c>
    </row>
    <row r="125" spans="2:15">
      <c r="B125">
        <v>-248</v>
      </c>
      <c r="C125">
        <v>1.13E-4</v>
      </c>
      <c r="D125">
        <f t="shared" si="9"/>
        <v>248</v>
      </c>
      <c r="E125">
        <f t="shared" si="8"/>
        <v>1.5811033983731721E-4</v>
      </c>
      <c r="G125">
        <v>-248</v>
      </c>
      <c r="H125">
        <v>0</v>
      </c>
      <c r="I125">
        <f t="shared" si="12"/>
        <v>248</v>
      </c>
      <c r="J125">
        <f t="shared" si="13"/>
        <v>0</v>
      </c>
      <c r="L125">
        <v>-248</v>
      </c>
      <c r="M125">
        <v>2.0999999999999999E-5</v>
      </c>
      <c r="N125">
        <f t="shared" si="10"/>
        <v>248</v>
      </c>
      <c r="O125">
        <f t="shared" si="11"/>
        <v>3.0692590405818897E-5</v>
      </c>
    </row>
    <row r="126" spans="2:15">
      <c r="B126">
        <v>-250</v>
      </c>
      <c r="C126">
        <v>1.11E-4</v>
      </c>
      <c r="D126">
        <f t="shared" si="9"/>
        <v>250</v>
      </c>
      <c r="E126">
        <f t="shared" si="8"/>
        <v>1.5531192674285142E-4</v>
      </c>
      <c r="G126">
        <v>-250</v>
      </c>
      <c r="H126">
        <v>0</v>
      </c>
      <c r="I126">
        <f t="shared" si="12"/>
        <v>250</v>
      </c>
      <c r="J126">
        <f t="shared" si="13"/>
        <v>0</v>
      </c>
      <c r="L126">
        <v>-250</v>
      </c>
      <c r="M126">
        <v>2.0999999999999999E-5</v>
      </c>
      <c r="N126">
        <f t="shared" si="10"/>
        <v>250</v>
      </c>
      <c r="O126">
        <f t="shared" si="11"/>
        <v>3.0692590405818897E-5</v>
      </c>
    </row>
    <row r="127" spans="2:15">
      <c r="B127">
        <v>-252</v>
      </c>
      <c r="C127">
        <v>1.0900000000000001E-4</v>
      </c>
      <c r="D127">
        <f t="shared" si="9"/>
        <v>252</v>
      </c>
      <c r="E127">
        <f t="shared" si="8"/>
        <v>1.5251351364838563E-4</v>
      </c>
      <c r="G127">
        <v>-252</v>
      </c>
      <c r="H127">
        <v>0</v>
      </c>
      <c r="I127">
        <f t="shared" si="12"/>
        <v>252</v>
      </c>
      <c r="J127">
        <f t="shared" si="13"/>
        <v>0</v>
      </c>
      <c r="L127">
        <v>-252</v>
      </c>
      <c r="M127">
        <v>2.0000000000000002E-5</v>
      </c>
      <c r="N127">
        <f t="shared" si="10"/>
        <v>252</v>
      </c>
      <c r="O127">
        <f t="shared" si="11"/>
        <v>2.9231038481732288E-5</v>
      </c>
    </row>
    <row r="128" spans="2:15">
      <c r="B128">
        <v>-254</v>
      </c>
      <c r="C128">
        <v>1.07E-4</v>
      </c>
      <c r="D128">
        <f t="shared" si="9"/>
        <v>254</v>
      </c>
      <c r="E128">
        <f t="shared" si="8"/>
        <v>1.4971510055391984E-4</v>
      </c>
      <c r="G128">
        <v>-254</v>
      </c>
      <c r="H128">
        <v>0</v>
      </c>
      <c r="I128">
        <f t="shared" si="12"/>
        <v>254</v>
      </c>
      <c r="J128">
        <f t="shared" si="13"/>
        <v>0</v>
      </c>
      <c r="L128">
        <v>-254</v>
      </c>
      <c r="M128">
        <v>2.0000000000000002E-5</v>
      </c>
      <c r="N128">
        <f t="shared" si="10"/>
        <v>254</v>
      </c>
      <c r="O128">
        <f t="shared" si="11"/>
        <v>2.9231038481732288E-5</v>
      </c>
    </row>
    <row r="129" spans="2:15">
      <c r="B129">
        <v>-256</v>
      </c>
      <c r="C129">
        <v>1.05E-4</v>
      </c>
      <c r="D129">
        <f t="shared" si="9"/>
        <v>256</v>
      </c>
      <c r="E129">
        <f t="shared" si="8"/>
        <v>1.4691668745945406E-4</v>
      </c>
      <c r="G129">
        <v>-256</v>
      </c>
      <c r="H129">
        <v>0</v>
      </c>
      <c r="I129">
        <f t="shared" si="12"/>
        <v>256</v>
      </c>
      <c r="J129">
        <f t="shared" si="13"/>
        <v>0</v>
      </c>
      <c r="L129">
        <v>-256</v>
      </c>
      <c r="M129">
        <v>2.0000000000000002E-5</v>
      </c>
      <c r="N129">
        <f t="shared" si="10"/>
        <v>256</v>
      </c>
      <c r="O129">
        <f t="shared" si="11"/>
        <v>2.9231038481732288E-5</v>
      </c>
    </row>
    <row r="130" spans="2:15">
      <c r="B130">
        <v>-258</v>
      </c>
      <c r="C130">
        <v>1.03E-4</v>
      </c>
      <c r="D130">
        <f t="shared" si="9"/>
        <v>258</v>
      </c>
      <c r="E130">
        <f t="shared" ref="E130:E193" si="14">C130/$A$3*$A$5</f>
        <v>1.4411827436498824E-4</v>
      </c>
      <c r="G130">
        <v>-258</v>
      </c>
      <c r="H130">
        <v>0</v>
      </c>
      <c r="I130">
        <f t="shared" si="12"/>
        <v>258</v>
      </c>
      <c r="J130">
        <f t="shared" si="13"/>
        <v>0</v>
      </c>
      <c r="L130">
        <v>-258</v>
      </c>
      <c r="M130">
        <v>1.9000000000000001E-5</v>
      </c>
      <c r="N130">
        <f t="shared" si="10"/>
        <v>258</v>
      </c>
      <c r="O130">
        <f t="shared" si="11"/>
        <v>2.7769486557645673E-5</v>
      </c>
    </row>
    <row r="131" spans="2:15">
      <c r="B131">
        <v>-260</v>
      </c>
      <c r="C131">
        <v>1.01E-4</v>
      </c>
      <c r="D131">
        <f t="shared" ref="D131:D194" si="15">ABS(B131)</f>
        <v>260</v>
      </c>
      <c r="E131">
        <f t="shared" si="14"/>
        <v>1.4131986127052248E-4</v>
      </c>
      <c r="G131">
        <v>-260</v>
      </c>
      <c r="H131">
        <v>0</v>
      </c>
      <c r="I131">
        <f t="shared" si="12"/>
        <v>260</v>
      </c>
      <c r="J131">
        <f t="shared" si="13"/>
        <v>0</v>
      </c>
      <c r="L131">
        <v>-260</v>
      </c>
      <c r="M131">
        <v>1.9000000000000001E-5</v>
      </c>
      <c r="N131">
        <f t="shared" ref="N131:N194" si="16">ABS(L131)</f>
        <v>260</v>
      </c>
      <c r="O131">
        <f t="shared" ref="O131:O194" si="17">M131/$A$13*$A$15/2</f>
        <v>2.7769486557645673E-5</v>
      </c>
    </row>
    <row r="132" spans="2:15">
      <c r="B132">
        <v>-262</v>
      </c>
      <c r="C132">
        <v>9.8999999999999994E-5</v>
      </c>
      <c r="D132">
        <f t="shared" si="15"/>
        <v>262</v>
      </c>
      <c r="E132">
        <f t="shared" si="14"/>
        <v>1.3852144817605666E-4</v>
      </c>
      <c r="G132">
        <v>-262</v>
      </c>
      <c r="H132">
        <v>0</v>
      </c>
      <c r="I132">
        <f t="shared" si="12"/>
        <v>262</v>
      </c>
      <c r="J132">
        <f t="shared" si="13"/>
        <v>0</v>
      </c>
      <c r="L132">
        <v>-262</v>
      </c>
      <c r="M132">
        <v>1.9000000000000001E-5</v>
      </c>
      <c r="N132">
        <f t="shared" si="16"/>
        <v>262</v>
      </c>
      <c r="O132">
        <f t="shared" si="17"/>
        <v>2.7769486557645673E-5</v>
      </c>
    </row>
    <row r="133" spans="2:15">
      <c r="B133">
        <v>-264</v>
      </c>
      <c r="C133">
        <v>9.7E-5</v>
      </c>
      <c r="D133">
        <f t="shared" si="15"/>
        <v>264</v>
      </c>
      <c r="E133">
        <f t="shared" si="14"/>
        <v>1.3572303508159087E-4</v>
      </c>
      <c r="G133">
        <v>-264</v>
      </c>
      <c r="H133">
        <v>0</v>
      </c>
      <c r="I133">
        <f t="shared" si="12"/>
        <v>264</v>
      </c>
      <c r="J133">
        <f t="shared" si="13"/>
        <v>0</v>
      </c>
      <c r="L133">
        <v>-264</v>
      </c>
      <c r="M133">
        <v>1.8E-5</v>
      </c>
      <c r="N133">
        <f t="shared" si="16"/>
        <v>264</v>
      </c>
      <c r="O133">
        <f t="shared" si="17"/>
        <v>2.6307934633559061E-5</v>
      </c>
    </row>
    <row r="134" spans="2:15">
      <c r="B134">
        <v>-266</v>
      </c>
      <c r="C134">
        <v>9.5000000000000005E-5</v>
      </c>
      <c r="D134">
        <f t="shared" si="15"/>
        <v>266</v>
      </c>
      <c r="E134">
        <f t="shared" si="14"/>
        <v>1.3292462198712511E-4</v>
      </c>
      <c r="G134">
        <v>-266</v>
      </c>
      <c r="H134">
        <v>0</v>
      </c>
      <c r="I134">
        <f t="shared" si="12"/>
        <v>266</v>
      </c>
      <c r="J134">
        <f t="shared" si="13"/>
        <v>0</v>
      </c>
      <c r="L134">
        <v>-266</v>
      </c>
      <c r="M134">
        <v>1.8E-5</v>
      </c>
      <c r="N134">
        <f t="shared" si="16"/>
        <v>266</v>
      </c>
      <c r="O134">
        <f t="shared" si="17"/>
        <v>2.6307934633559061E-5</v>
      </c>
    </row>
    <row r="135" spans="2:15">
      <c r="B135">
        <v>-268</v>
      </c>
      <c r="C135">
        <v>9.3999999999999994E-5</v>
      </c>
      <c r="D135">
        <f t="shared" si="15"/>
        <v>268</v>
      </c>
      <c r="E135">
        <f t="shared" si="14"/>
        <v>1.3152541543989219E-4</v>
      </c>
      <c r="G135">
        <v>-268</v>
      </c>
      <c r="H135">
        <v>0</v>
      </c>
      <c r="I135">
        <f t="shared" si="12"/>
        <v>268</v>
      </c>
      <c r="J135">
        <f t="shared" si="13"/>
        <v>0</v>
      </c>
      <c r="L135">
        <v>-268</v>
      </c>
      <c r="M135">
        <v>1.8E-5</v>
      </c>
      <c r="N135">
        <f t="shared" si="16"/>
        <v>268</v>
      </c>
      <c r="O135">
        <f t="shared" si="17"/>
        <v>2.6307934633559061E-5</v>
      </c>
    </row>
    <row r="136" spans="2:15">
      <c r="B136">
        <v>-270</v>
      </c>
      <c r="C136">
        <v>9.2E-5</v>
      </c>
      <c r="D136">
        <f t="shared" si="15"/>
        <v>270</v>
      </c>
      <c r="E136">
        <f t="shared" si="14"/>
        <v>1.287270023454264E-4</v>
      </c>
      <c r="G136">
        <v>-270</v>
      </c>
      <c r="H136">
        <v>0</v>
      </c>
      <c r="I136">
        <f t="shared" si="12"/>
        <v>270</v>
      </c>
      <c r="J136">
        <f t="shared" si="13"/>
        <v>0</v>
      </c>
      <c r="L136">
        <v>-270</v>
      </c>
      <c r="M136">
        <v>1.7E-5</v>
      </c>
      <c r="N136">
        <f t="shared" si="16"/>
        <v>270</v>
      </c>
      <c r="O136">
        <f t="shared" si="17"/>
        <v>2.4846382709472442E-5</v>
      </c>
    </row>
    <row r="137" spans="2:15">
      <c r="B137">
        <v>-272</v>
      </c>
      <c r="C137">
        <v>9.0000000000000006E-5</v>
      </c>
      <c r="D137">
        <f t="shared" si="15"/>
        <v>272</v>
      </c>
      <c r="E137">
        <f t="shared" si="14"/>
        <v>1.2592858925096061E-4</v>
      </c>
      <c r="G137">
        <v>-272</v>
      </c>
      <c r="H137">
        <v>0</v>
      </c>
      <c r="I137">
        <f t="shared" si="12"/>
        <v>272</v>
      </c>
      <c r="J137">
        <f t="shared" si="13"/>
        <v>0</v>
      </c>
      <c r="L137">
        <v>-272</v>
      </c>
      <c r="M137">
        <v>1.7E-5</v>
      </c>
      <c r="N137">
        <f t="shared" si="16"/>
        <v>272</v>
      </c>
      <c r="O137">
        <f t="shared" si="17"/>
        <v>2.4846382709472442E-5</v>
      </c>
    </row>
    <row r="138" spans="2:15">
      <c r="B138">
        <v>-274</v>
      </c>
      <c r="C138">
        <v>8.8999999999999995E-5</v>
      </c>
      <c r="D138">
        <f t="shared" si="15"/>
        <v>274</v>
      </c>
      <c r="E138">
        <f t="shared" si="14"/>
        <v>1.2452938270372772E-4</v>
      </c>
      <c r="G138">
        <v>-274</v>
      </c>
      <c r="H138">
        <v>0</v>
      </c>
      <c r="I138">
        <f t="shared" si="12"/>
        <v>274</v>
      </c>
      <c r="J138">
        <f t="shared" si="13"/>
        <v>0</v>
      </c>
      <c r="L138">
        <v>-274</v>
      </c>
      <c r="M138">
        <v>1.7E-5</v>
      </c>
      <c r="N138">
        <f t="shared" si="16"/>
        <v>274</v>
      </c>
      <c r="O138">
        <f t="shared" si="17"/>
        <v>2.4846382709472442E-5</v>
      </c>
    </row>
    <row r="139" spans="2:15">
      <c r="B139">
        <v>-276</v>
      </c>
      <c r="C139">
        <v>8.7000000000000001E-5</v>
      </c>
      <c r="D139">
        <f t="shared" si="15"/>
        <v>276</v>
      </c>
      <c r="E139">
        <f t="shared" si="14"/>
        <v>1.2173096960926194E-4</v>
      </c>
      <c r="G139">
        <v>-276</v>
      </c>
      <c r="H139">
        <v>0</v>
      </c>
      <c r="I139">
        <f t="shared" si="12"/>
        <v>276</v>
      </c>
      <c r="J139">
        <f t="shared" si="13"/>
        <v>0</v>
      </c>
      <c r="L139">
        <v>-276</v>
      </c>
      <c r="M139">
        <v>1.5999999999999999E-5</v>
      </c>
      <c r="N139">
        <f t="shared" si="16"/>
        <v>276</v>
      </c>
      <c r="O139">
        <f t="shared" si="17"/>
        <v>2.3384830785385827E-5</v>
      </c>
    </row>
    <row r="140" spans="2:15">
      <c r="B140">
        <v>-278</v>
      </c>
      <c r="C140">
        <v>8.6000000000000003E-5</v>
      </c>
      <c r="D140">
        <f t="shared" si="15"/>
        <v>278</v>
      </c>
      <c r="E140">
        <f t="shared" si="14"/>
        <v>1.2033176306202902E-4</v>
      </c>
      <c r="G140">
        <v>-278</v>
      </c>
      <c r="H140">
        <v>0</v>
      </c>
      <c r="I140">
        <f t="shared" si="12"/>
        <v>278</v>
      </c>
      <c r="J140">
        <f t="shared" si="13"/>
        <v>0</v>
      </c>
      <c r="L140">
        <v>-278</v>
      </c>
      <c r="M140">
        <v>1.5999999999999999E-5</v>
      </c>
      <c r="N140">
        <f t="shared" si="16"/>
        <v>278</v>
      </c>
      <c r="O140">
        <f t="shared" si="17"/>
        <v>2.3384830785385827E-5</v>
      </c>
    </row>
    <row r="141" spans="2:15">
      <c r="B141">
        <v>-280</v>
      </c>
      <c r="C141">
        <v>8.3999999999999995E-5</v>
      </c>
      <c r="D141">
        <f t="shared" si="15"/>
        <v>280</v>
      </c>
      <c r="E141">
        <f t="shared" si="14"/>
        <v>1.1753334996756323E-4</v>
      </c>
      <c r="G141">
        <v>-280</v>
      </c>
      <c r="H141">
        <v>0</v>
      </c>
      <c r="I141">
        <f t="shared" si="12"/>
        <v>280</v>
      </c>
      <c r="J141">
        <f t="shared" si="13"/>
        <v>0</v>
      </c>
      <c r="L141">
        <v>-280</v>
      </c>
      <c r="M141">
        <v>1.5999999999999999E-5</v>
      </c>
      <c r="N141">
        <f t="shared" si="16"/>
        <v>280</v>
      </c>
      <c r="O141">
        <f t="shared" si="17"/>
        <v>2.3384830785385827E-5</v>
      </c>
    </row>
    <row r="142" spans="2:15">
      <c r="B142">
        <v>-282</v>
      </c>
      <c r="C142">
        <v>8.2999999999999998E-5</v>
      </c>
      <c r="D142">
        <f t="shared" si="15"/>
        <v>282</v>
      </c>
      <c r="E142">
        <f t="shared" si="14"/>
        <v>1.1613414342033034E-4</v>
      </c>
      <c r="G142">
        <v>-282</v>
      </c>
      <c r="H142">
        <v>0</v>
      </c>
      <c r="I142">
        <f t="shared" si="12"/>
        <v>282</v>
      </c>
      <c r="J142">
        <f t="shared" si="13"/>
        <v>0</v>
      </c>
      <c r="L142">
        <v>-282</v>
      </c>
      <c r="M142">
        <v>1.5E-5</v>
      </c>
      <c r="N142">
        <f t="shared" si="16"/>
        <v>282</v>
      </c>
      <c r="O142">
        <f t="shared" si="17"/>
        <v>2.1923278861299215E-5</v>
      </c>
    </row>
    <row r="143" spans="2:15">
      <c r="B143">
        <v>-284</v>
      </c>
      <c r="C143">
        <v>8.1000000000000004E-5</v>
      </c>
      <c r="D143">
        <f t="shared" si="15"/>
        <v>284</v>
      </c>
      <c r="E143">
        <f t="shared" si="14"/>
        <v>1.1333573032586455E-4</v>
      </c>
      <c r="G143">
        <v>-284</v>
      </c>
      <c r="H143">
        <v>0</v>
      </c>
      <c r="I143">
        <f t="shared" si="12"/>
        <v>284</v>
      </c>
      <c r="J143">
        <f t="shared" si="13"/>
        <v>0</v>
      </c>
      <c r="L143">
        <v>-284</v>
      </c>
      <c r="M143">
        <v>1.5E-5</v>
      </c>
      <c r="N143">
        <f t="shared" si="16"/>
        <v>284</v>
      </c>
      <c r="O143">
        <f t="shared" si="17"/>
        <v>2.1923278861299215E-5</v>
      </c>
    </row>
    <row r="144" spans="2:15">
      <c r="B144">
        <v>-286</v>
      </c>
      <c r="C144">
        <v>8.0000000000000007E-5</v>
      </c>
      <c r="D144">
        <f t="shared" si="15"/>
        <v>286</v>
      </c>
      <c r="E144">
        <f t="shared" si="14"/>
        <v>1.1193652377863165E-4</v>
      </c>
      <c r="G144">
        <v>-286</v>
      </c>
      <c r="H144">
        <v>0</v>
      </c>
      <c r="I144">
        <f t="shared" si="12"/>
        <v>286</v>
      </c>
      <c r="J144">
        <f t="shared" si="13"/>
        <v>0</v>
      </c>
      <c r="L144">
        <v>-286</v>
      </c>
      <c r="M144">
        <v>1.5E-5</v>
      </c>
      <c r="N144">
        <f t="shared" si="16"/>
        <v>286</v>
      </c>
      <c r="O144">
        <f t="shared" si="17"/>
        <v>2.1923278861299215E-5</v>
      </c>
    </row>
    <row r="145" spans="2:15">
      <c r="B145">
        <v>-288</v>
      </c>
      <c r="C145">
        <v>7.7999999999999999E-5</v>
      </c>
      <c r="D145">
        <f t="shared" si="15"/>
        <v>288</v>
      </c>
      <c r="E145">
        <f t="shared" si="14"/>
        <v>1.0913811068416586E-4</v>
      </c>
      <c r="G145">
        <v>-288</v>
      </c>
      <c r="H145">
        <v>0</v>
      </c>
      <c r="I145">
        <f t="shared" si="12"/>
        <v>288</v>
      </c>
      <c r="J145">
        <f t="shared" si="13"/>
        <v>0</v>
      </c>
      <c r="L145">
        <v>-288</v>
      </c>
      <c r="M145">
        <v>1.5E-5</v>
      </c>
      <c r="N145">
        <f t="shared" si="16"/>
        <v>288</v>
      </c>
      <c r="O145">
        <f t="shared" si="17"/>
        <v>2.1923278861299215E-5</v>
      </c>
    </row>
    <row r="146" spans="2:15">
      <c r="B146">
        <v>-290</v>
      </c>
      <c r="C146">
        <v>7.7000000000000001E-5</v>
      </c>
      <c r="D146">
        <f t="shared" si="15"/>
        <v>290</v>
      </c>
      <c r="E146">
        <f t="shared" si="14"/>
        <v>1.0773890413693297E-4</v>
      </c>
      <c r="G146">
        <v>-290</v>
      </c>
      <c r="H146">
        <v>0</v>
      </c>
      <c r="I146">
        <f t="shared" si="12"/>
        <v>290</v>
      </c>
      <c r="J146">
        <f t="shared" si="13"/>
        <v>0</v>
      </c>
      <c r="L146">
        <v>-290</v>
      </c>
      <c r="M146">
        <v>1.4E-5</v>
      </c>
      <c r="N146">
        <f t="shared" si="16"/>
        <v>290</v>
      </c>
      <c r="O146">
        <f t="shared" si="17"/>
        <v>2.04617269372126E-5</v>
      </c>
    </row>
    <row r="147" spans="2:15">
      <c r="B147">
        <v>-292</v>
      </c>
      <c r="C147">
        <v>7.6000000000000004E-5</v>
      </c>
      <c r="D147">
        <f t="shared" si="15"/>
        <v>292</v>
      </c>
      <c r="E147">
        <f t="shared" si="14"/>
        <v>1.0633969758970008E-4</v>
      </c>
      <c r="G147">
        <v>-292</v>
      </c>
      <c r="H147">
        <v>0</v>
      </c>
      <c r="I147">
        <f t="shared" si="12"/>
        <v>292</v>
      </c>
      <c r="J147">
        <f t="shared" si="13"/>
        <v>0</v>
      </c>
      <c r="L147">
        <v>-292</v>
      </c>
      <c r="M147">
        <v>1.4E-5</v>
      </c>
      <c r="N147">
        <f t="shared" si="16"/>
        <v>292</v>
      </c>
      <c r="O147">
        <f t="shared" si="17"/>
        <v>2.04617269372126E-5</v>
      </c>
    </row>
    <row r="148" spans="2:15">
      <c r="B148">
        <v>-294</v>
      </c>
      <c r="C148">
        <v>7.3999999999999996E-5</v>
      </c>
      <c r="D148">
        <f t="shared" si="15"/>
        <v>294</v>
      </c>
      <c r="E148">
        <f t="shared" si="14"/>
        <v>1.0354128449523429E-4</v>
      </c>
      <c r="G148">
        <v>-294</v>
      </c>
      <c r="H148">
        <v>0</v>
      </c>
      <c r="I148">
        <f t="shared" ref="I148:I211" si="18">ABS(G148)</f>
        <v>294</v>
      </c>
      <c r="J148">
        <f t="shared" ref="J148:J211" si="19">H148/$A$8*$A$10/2</f>
        <v>0</v>
      </c>
      <c r="L148">
        <v>-294</v>
      </c>
      <c r="M148">
        <v>1.4E-5</v>
      </c>
      <c r="N148">
        <f t="shared" si="16"/>
        <v>294</v>
      </c>
      <c r="O148">
        <f t="shared" si="17"/>
        <v>2.04617269372126E-5</v>
      </c>
    </row>
    <row r="149" spans="2:15">
      <c r="B149">
        <v>-296</v>
      </c>
      <c r="C149">
        <v>7.2999999999999999E-5</v>
      </c>
      <c r="D149">
        <f t="shared" si="15"/>
        <v>296</v>
      </c>
      <c r="E149">
        <f t="shared" si="14"/>
        <v>1.0214207794800138E-4</v>
      </c>
      <c r="G149">
        <v>-296</v>
      </c>
      <c r="H149">
        <v>0</v>
      </c>
      <c r="I149">
        <f t="shared" si="18"/>
        <v>296</v>
      </c>
      <c r="J149">
        <f t="shared" si="19"/>
        <v>0</v>
      </c>
      <c r="L149">
        <v>-296</v>
      </c>
      <c r="M149">
        <v>1.4E-5</v>
      </c>
      <c r="N149">
        <f t="shared" si="16"/>
        <v>296</v>
      </c>
      <c r="O149">
        <f t="shared" si="17"/>
        <v>2.04617269372126E-5</v>
      </c>
    </row>
    <row r="150" spans="2:15">
      <c r="B150">
        <v>-298</v>
      </c>
      <c r="C150">
        <v>7.2000000000000002E-5</v>
      </c>
      <c r="D150">
        <f t="shared" si="15"/>
        <v>298</v>
      </c>
      <c r="E150">
        <f t="shared" si="14"/>
        <v>1.007428714007685E-4</v>
      </c>
      <c r="G150">
        <v>-298</v>
      </c>
      <c r="H150">
        <v>0</v>
      </c>
      <c r="I150">
        <f t="shared" si="18"/>
        <v>298</v>
      </c>
      <c r="J150">
        <f t="shared" si="19"/>
        <v>0</v>
      </c>
      <c r="L150">
        <v>-298</v>
      </c>
      <c r="M150">
        <v>1.2999999999999999E-5</v>
      </c>
      <c r="N150">
        <f t="shared" si="16"/>
        <v>298</v>
      </c>
      <c r="O150">
        <f t="shared" si="17"/>
        <v>1.9000175013125985E-5</v>
      </c>
    </row>
    <row r="151" spans="2:15">
      <c r="B151">
        <v>-300</v>
      </c>
      <c r="C151">
        <v>7.1000000000000005E-5</v>
      </c>
      <c r="D151">
        <f t="shared" si="15"/>
        <v>300</v>
      </c>
      <c r="E151">
        <f t="shared" si="14"/>
        <v>9.9343664853535603E-5</v>
      </c>
      <c r="G151">
        <v>-300</v>
      </c>
      <c r="H151">
        <v>0</v>
      </c>
      <c r="I151">
        <f t="shared" si="18"/>
        <v>300</v>
      </c>
      <c r="J151">
        <f t="shared" si="19"/>
        <v>0</v>
      </c>
      <c r="L151">
        <v>-300</v>
      </c>
      <c r="M151">
        <v>1.2999999999999999E-5</v>
      </c>
      <c r="N151">
        <f t="shared" si="16"/>
        <v>300</v>
      </c>
      <c r="O151">
        <f t="shared" si="17"/>
        <v>1.9000175013125985E-5</v>
      </c>
    </row>
    <row r="152" spans="2:15">
      <c r="B152">
        <v>-302</v>
      </c>
      <c r="C152">
        <v>6.9999999999999994E-5</v>
      </c>
      <c r="D152">
        <f t="shared" si="15"/>
        <v>302</v>
      </c>
      <c r="E152">
        <f t="shared" si="14"/>
        <v>9.7944458306302681E-5</v>
      </c>
      <c r="G152">
        <v>-302</v>
      </c>
      <c r="H152">
        <v>0</v>
      </c>
      <c r="I152">
        <f t="shared" si="18"/>
        <v>302</v>
      </c>
      <c r="J152">
        <f t="shared" si="19"/>
        <v>0</v>
      </c>
      <c r="L152">
        <v>-302</v>
      </c>
      <c r="M152">
        <v>1.2999999999999999E-5</v>
      </c>
      <c r="N152">
        <f t="shared" si="16"/>
        <v>302</v>
      </c>
      <c r="O152">
        <f t="shared" si="17"/>
        <v>1.9000175013125985E-5</v>
      </c>
    </row>
    <row r="153" spans="2:15">
      <c r="B153">
        <v>-304</v>
      </c>
      <c r="C153">
        <v>6.7999999999999999E-5</v>
      </c>
      <c r="D153">
        <f t="shared" si="15"/>
        <v>304</v>
      </c>
      <c r="E153">
        <f t="shared" si="14"/>
        <v>9.5146045211836906E-5</v>
      </c>
      <c r="G153">
        <v>-304</v>
      </c>
      <c r="H153">
        <v>0</v>
      </c>
      <c r="I153">
        <f t="shared" si="18"/>
        <v>304</v>
      </c>
      <c r="J153">
        <f t="shared" si="19"/>
        <v>0</v>
      </c>
      <c r="L153">
        <v>-304</v>
      </c>
      <c r="M153">
        <v>1.2999999999999999E-5</v>
      </c>
      <c r="N153">
        <f t="shared" si="16"/>
        <v>304</v>
      </c>
      <c r="O153">
        <f t="shared" si="17"/>
        <v>1.9000175013125985E-5</v>
      </c>
    </row>
    <row r="154" spans="2:15">
      <c r="B154">
        <v>-306</v>
      </c>
      <c r="C154">
        <v>6.7000000000000002E-5</v>
      </c>
      <c r="D154">
        <f t="shared" si="15"/>
        <v>306</v>
      </c>
      <c r="E154">
        <f t="shared" si="14"/>
        <v>9.3746838664604011E-5</v>
      </c>
      <c r="G154">
        <v>-306</v>
      </c>
      <c r="H154">
        <v>0</v>
      </c>
      <c r="I154">
        <f t="shared" si="18"/>
        <v>306</v>
      </c>
      <c r="J154">
        <f t="shared" si="19"/>
        <v>0</v>
      </c>
      <c r="L154">
        <v>-306</v>
      </c>
      <c r="M154">
        <v>1.2999999999999999E-5</v>
      </c>
      <c r="N154">
        <f t="shared" si="16"/>
        <v>306</v>
      </c>
      <c r="O154">
        <f t="shared" si="17"/>
        <v>1.9000175013125985E-5</v>
      </c>
    </row>
    <row r="155" spans="2:15">
      <c r="B155">
        <v>-308</v>
      </c>
      <c r="C155">
        <v>6.6000000000000005E-5</v>
      </c>
      <c r="D155">
        <f t="shared" si="15"/>
        <v>308</v>
      </c>
      <c r="E155">
        <f t="shared" si="14"/>
        <v>9.2347632117371117E-5</v>
      </c>
      <c r="G155">
        <v>-308</v>
      </c>
      <c r="H155">
        <v>0</v>
      </c>
      <c r="I155">
        <f t="shared" si="18"/>
        <v>308</v>
      </c>
      <c r="J155">
        <f t="shared" si="19"/>
        <v>0</v>
      </c>
      <c r="L155">
        <v>-308</v>
      </c>
      <c r="M155">
        <v>1.2E-5</v>
      </c>
      <c r="N155">
        <f t="shared" si="16"/>
        <v>308</v>
      </c>
      <c r="O155">
        <f t="shared" si="17"/>
        <v>1.7538623089039373E-5</v>
      </c>
    </row>
    <row r="156" spans="2:15">
      <c r="B156">
        <v>-310</v>
      </c>
      <c r="C156">
        <v>6.4999999999999994E-5</v>
      </c>
      <c r="D156">
        <f t="shared" si="15"/>
        <v>310</v>
      </c>
      <c r="E156">
        <f t="shared" si="14"/>
        <v>9.0948425570138209E-5</v>
      </c>
      <c r="G156">
        <v>-310</v>
      </c>
      <c r="H156">
        <v>0</v>
      </c>
      <c r="I156">
        <f t="shared" si="18"/>
        <v>310</v>
      </c>
      <c r="J156">
        <f t="shared" si="19"/>
        <v>0</v>
      </c>
      <c r="L156">
        <v>-310</v>
      </c>
      <c r="M156">
        <v>1.2E-5</v>
      </c>
      <c r="N156">
        <f t="shared" si="16"/>
        <v>310</v>
      </c>
      <c r="O156">
        <f t="shared" si="17"/>
        <v>1.7538623089039373E-5</v>
      </c>
    </row>
    <row r="157" spans="2:15">
      <c r="B157">
        <v>-312</v>
      </c>
      <c r="C157">
        <v>6.3999999999999997E-5</v>
      </c>
      <c r="D157">
        <f t="shared" si="15"/>
        <v>312</v>
      </c>
      <c r="E157">
        <f t="shared" si="14"/>
        <v>8.9549219022905314E-5</v>
      </c>
      <c r="G157">
        <v>-312</v>
      </c>
      <c r="H157">
        <v>0</v>
      </c>
      <c r="I157">
        <f t="shared" si="18"/>
        <v>312</v>
      </c>
      <c r="J157">
        <f t="shared" si="19"/>
        <v>0</v>
      </c>
      <c r="L157">
        <v>-312</v>
      </c>
      <c r="M157">
        <v>1.2E-5</v>
      </c>
      <c r="N157">
        <f t="shared" si="16"/>
        <v>312</v>
      </c>
      <c r="O157">
        <f t="shared" si="17"/>
        <v>1.7538623089039373E-5</v>
      </c>
    </row>
    <row r="158" spans="2:15">
      <c r="B158">
        <v>-314</v>
      </c>
      <c r="C158">
        <v>6.3E-5</v>
      </c>
      <c r="D158">
        <f t="shared" si="15"/>
        <v>314</v>
      </c>
      <c r="E158">
        <f t="shared" si="14"/>
        <v>8.8150012475672433E-5</v>
      </c>
      <c r="G158">
        <v>-314</v>
      </c>
      <c r="H158">
        <v>0</v>
      </c>
      <c r="I158">
        <f t="shared" si="18"/>
        <v>314</v>
      </c>
      <c r="J158">
        <f t="shared" si="19"/>
        <v>0</v>
      </c>
      <c r="L158">
        <v>-314</v>
      </c>
      <c r="M158">
        <v>1.2E-5</v>
      </c>
      <c r="N158">
        <f t="shared" si="16"/>
        <v>314</v>
      </c>
      <c r="O158">
        <f t="shared" si="17"/>
        <v>1.7538623089039373E-5</v>
      </c>
    </row>
    <row r="159" spans="2:15">
      <c r="B159">
        <v>-316</v>
      </c>
      <c r="C159">
        <v>6.2000000000000003E-5</v>
      </c>
      <c r="D159">
        <f t="shared" si="15"/>
        <v>316</v>
      </c>
      <c r="E159">
        <f t="shared" si="14"/>
        <v>8.6750805928439539E-5</v>
      </c>
      <c r="G159">
        <v>-316</v>
      </c>
      <c r="H159">
        <v>0</v>
      </c>
      <c r="I159">
        <f t="shared" si="18"/>
        <v>316</v>
      </c>
      <c r="J159">
        <f t="shared" si="19"/>
        <v>0</v>
      </c>
      <c r="L159">
        <v>-316</v>
      </c>
      <c r="M159">
        <v>1.2E-5</v>
      </c>
      <c r="N159">
        <f t="shared" si="16"/>
        <v>316</v>
      </c>
      <c r="O159">
        <f t="shared" si="17"/>
        <v>1.7538623089039373E-5</v>
      </c>
    </row>
    <row r="160" spans="2:15">
      <c r="B160">
        <v>-318</v>
      </c>
      <c r="C160">
        <v>6.0999999999999999E-5</v>
      </c>
      <c r="D160">
        <f t="shared" si="15"/>
        <v>318</v>
      </c>
      <c r="E160">
        <f t="shared" si="14"/>
        <v>8.5351599381206631E-5</v>
      </c>
      <c r="G160">
        <v>-318</v>
      </c>
      <c r="H160">
        <v>0</v>
      </c>
      <c r="I160">
        <f t="shared" si="18"/>
        <v>318</v>
      </c>
      <c r="J160">
        <f t="shared" si="19"/>
        <v>0</v>
      </c>
      <c r="L160">
        <v>-318</v>
      </c>
      <c r="M160">
        <v>1.1E-5</v>
      </c>
      <c r="N160">
        <f t="shared" si="16"/>
        <v>318</v>
      </c>
      <c r="O160">
        <f t="shared" si="17"/>
        <v>1.6077071164952758E-5</v>
      </c>
    </row>
    <row r="161" spans="2:15">
      <c r="B161">
        <v>-320</v>
      </c>
      <c r="C161">
        <v>6.0000000000000002E-5</v>
      </c>
      <c r="D161">
        <f t="shared" si="15"/>
        <v>320</v>
      </c>
      <c r="E161">
        <f t="shared" si="14"/>
        <v>8.3952392833973736E-5</v>
      </c>
      <c r="G161">
        <v>-320</v>
      </c>
      <c r="H161">
        <v>0</v>
      </c>
      <c r="I161">
        <f t="shared" si="18"/>
        <v>320</v>
      </c>
      <c r="J161">
        <f t="shared" si="19"/>
        <v>0</v>
      </c>
      <c r="L161">
        <v>-320</v>
      </c>
      <c r="M161">
        <v>1.1E-5</v>
      </c>
      <c r="N161">
        <f t="shared" si="16"/>
        <v>320</v>
      </c>
      <c r="O161">
        <f t="shared" si="17"/>
        <v>1.6077071164952758E-5</v>
      </c>
    </row>
    <row r="162" spans="2:15">
      <c r="B162">
        <v>-322</v>
      </c>
      <c r="C162">
        <v>5.8999999999999998E-5</v>
      </c>
      <c r="D162">
        <f t="shared" si="15"/>
        <v>322</v>
      </c>
      <c r="E162">
        <f t="shared" si="14"/>
        <v>8.2553186286740842E-5</v>
      </c>
      <c r="G162">
        <v>-322</v>
      </c>
      <c r="H162">
        <v>0</v>
      </c>
      <c r="I162">
        <f t="shared" si="18"/>
        <v>322</v>
      </c>
      <c r="J162">
        <f t="shared" si="19"/>
        <v>0</v>
      </c>
      <c r="L162">
        <v>-322</v>
      </c>
      <c r="M162">
        <v>1.1E-5</v>
      </c>
      <c r="N162">
        <f t="shared" si="16"/>
        <v>322</v>
      </c>
      <c r="O162">
        <f t="shared" si="17"/>
        <v>1.6077071164952758E-5</v>
      </c>
    </row>
    <row r="163" spans="2:15">
      <c r="B163">
        <v>-324</v>
      </c>
      <c r="C163">
        <v>5.8E-5</v>
      </c>
      <c r="D163">
        <f t="shared" si="15"/>
        <v>324</v>
      </c>
      <c r="E163">
        <f t="shared" si="14"/>
        <v>8.1153979739507947E-5</v>
      </c>
      <c r="G163">
        <v>-324</v>
      </c>
      <c r="H163">
        <v>0</v>
      </c>
      <c r="I163">
        <f t="shared" si="18"/>
        <v>324</v>
      </c>
      <c r="J163">
        <f t="shared" si="19"/>
        <v>0</v>
      </c>
      <c r="L163">
        <v>-324</v>
      </c>
      <c r="M163">
        <v>1.1E-5</v>
      </c>
      <c r="N163">
        <f t="shared" si="16"/>
        <v>324</v>
      </c>
      <c r="O163">
        <f t="shared" si="17"/>
        <v>1.6077071164952758E-5</v>
      </c>
    </row>
    <row r="164" spans="2:15">
      <c r="B164">
        <v>-326</v>
      </c>
      <c r="C164">
        <v>5.7000000000000003E-5</v>
      </c>
      <c r="D164">
        <f t="shared" si="15"/>
        <v>326</v>
      </c>
      <c r="E164">
        <f t="shared" si="14"/>
        <v>7.9754773192275053E-5</v>
      </c>
      <c r="G164">
        <v>-326</v>
      </c>
      <c r="H164">
        <v>0</v>
      </c>
      <c r="I164">
        <f t="shared" si="18"/>
        <v>326</v>
      </c>
      <c r="J164">
        <f t="shared" si="19"/>
        <v>0</v>
      </c>
      <c r="L164">
        <v>-326</v>
      </c>
      <c r="M164">
        <v>1.1E-5</v>
      </c>
      <c r="N164">
        <f t="shared" si="16"/>
        <v>326</v>
      </c>
      <c r="O164">
        <f t="shared" si="17"/>
        <v>1.6077071164952758E-5</v>
      </c>
    </row>
    <row r="165" spans="2:15">
      <c r="B165">
        <v>-328</v>
      </c>
      <c r="C165">
        <v>5.5999999999999999E-5</v>
      </c>
      <c r="D165">
        <f t="shared" si="15"/>
        <v>328</v>
      </c>
      <c r="E165">
        <f t="shared" si="14"/>
        <v>7.8355566645042158E-5</v>
      </c>
      <c r="G165">
        <v>-328</v>
      </c>
      <c r="H165">
        <v>0</v>
      </c>
      <c r="I165">
        <f t="shared" si="18"/>
        <v>328</v>
      </c>
      <c r="J165">
        <f t="shared" si="19"/>
        <v>0</v>
      </c>
      <c r="L165">
        <v>-328</v>
      </c>
      <c r="M165">
        <v>1.1E-5</v>
      </c>
      <c r="N165">
        <f t="shared" si="16"/>
        <v>328</v>
      </c>
      <c r="O165">
        <f t="shared" si="17"/>
        <v>1.6077071164952758E-5</v>
      </c>
    </row>
    <row r="166" spans="2:15">
      <c r="B166">
        <v>-330</v>
      </c>
      <c r="C166">
        <v>5.5000000000000002E-5</v>
      </c>
      <c r="D166">
        <f t="shared" si="15"/>
        <v>330</v>
      </c>
      <c r="E166">
        <f t="shared" si="14"/>
        <v>7.6956360097809264E-5</v>
      </c>
      <c r="G166">
        <v>-330</v>
      </c>
      <c r="H166">
        <v>0</v>
      </c>
      <c r="I166">
        <f t="shared" si="18"/>
        <v>330</v>
      </c>
      <c r="J166">
        <f t="shared" si="19"/>
        <v>0</v>
      </c>
      <c r="L166">
        <v>-330</v>
      </c>
      <c r="M166">
        <v>1.0000000000000001E-5</v>
      </c>
      <c r="N166">
        <f t="shared" si="16"/>
        <v>330</v>
      </c>
      <c r="O166">
        <f t="shared" si="17"/>
        <v>1.4615519240866144E-5</v>
      </c>
    </row>
    <row r="167" spans="2:15">
      <c r="B167">
        <v>-332</v>
      </c>
      <c r="C167">
        <v>5.5000000000000002E-5</v>
      </c>
      <c r="D167">
        <f t="shared" si="15"/>
        <v>332</v>
      </c>
      <c r="E167">
        <f t="shared" si="14"/>
        <v>7.6956360097809264E-5</v>
      </c>
      <c r="G167">
        <v>-332</v>
      </c>
      <c r="H167">
        <v>0</v>
      </c>
      <c r="I167">
        <f t="shared" si="18"/>
        <v>332</v>
      </c>
      <c r="J167">
        <f t="shared" si="19"/>
        <v>0</v>
      </c>
      <c r="L167">
        <v>-332</v>
      </c>
      <c r="M167">
        <v>1.0000000000000001E-5</v>
      </c>
      <c r="N167">
        <f t="shared" si="16"/>
        <v>332</v>
      </c>
      <c r="O167">
        <f t="shared" si="17"/>
        <v>1.4615519240866144E-5</v>
      </c>
    </row>
    <row r="168" spans="2:15">
      <c r="B168">
        <v>-334</v>
      </c>
      <c r="C168">
        <v>5.3999999999999998E-5</v>
      </c>
      <c r="D168">
        <f t="shared" si="15"/>
        <v>334</v>
      </c>
      <c r="E168">
        <f t="shared" si="14"/>
        <v>7.5557153550576356E-5</v>
      </c>
      <c r="G168">
        <v>-334</v>
      </c>
      <c r="H168">
        <v>0</v>
      </c>
      <c r="I168">
        <f t="shared" si="18"/>
        <v>334</v>
      </c>
      <c r="J168">
        <f t="shared" si="19"/>
        <v>0</v>
      </c>
      <c r="L168">
        <v>-334</v>
      </c>
      <c r="M168">
        <v>1.0000000000000001E-5</v>
      </c>
      <c r="N168">
        <f t="shared" si="16"/>
        <v>334</v>
      </c>
      <c r="O168">
        <f t="shared" si="17"/>
        <v>1.4615519240866144E-5</v>
      </c>
    </row>
    <row r="169" spans="2:15">
      <c r="B169">
        <v>-336</v>
      </c>
      <c r="C169">
        <v>5.3000000000000001E-5</v>
      </c>
      <c r="D169">
        <f t="shared" si="15"/>
        <v>336</v>
      </c>
      <c r="E169">
        <f t="shared" si="14"/>
        <v>7.4157947003343475E-5</v>
      </c>
      <c r="G169">
        <v>-336</v>
      </c>
      <c r="H169">
        <v>0</v>
      </c>
      <c r="I169">
        <f t="shared" si="18"/>
        <v>336</v>
      </c>
      <c r="J169">
        <f t="shared" si="19"/>
        <v>0</v>
      </c>
      <c r="L169">
        <v>-336</v>
      </c>
      <c r="M169">
        <v>1.0000000000000001E-5</v>
      </c>
      <c r="N169">
        <f t="shared" si="16"/>
        <v>336</v>
      </c>
      <c r="O169">
        <f t="shared" si="17"/>
        <v>1.4615519240866144E-5</v>
      </c>
    </row>
    <row r="170" spans="2:15">
      <c r="B170">
        <v>-338</v>
      </c>
      <c r="C170">
        <v>5.1999999999999997E-5</v>
      </c>
      <c r="D170">
        <f t="shared" si="15"/>
        <v>338</v>
      </c>
      <c r="E170">
        <f t="shared" si="14"/>
        <v>7.2758740456110581E-5</v>
      </c>
      <c r="G170">
        <v>-338</v>
      </c>
      <c r="H170">
        <v>0</v>
      </c>
      <c r="I170">
        <f t="shared" si="18"/>
        <v>338</v>
      </c>
      <c r="J170">
        <f t="shared" si="19"/>
        <v>0</v>
      </c>
      <c r="L170">
        <v>-338</v>
      </c>
      <c r="M170">
        <v>1.0000000000000001E-5</v>
      </c>
      <c r="N170">
        <f t="shared" si="16"/>
        <v>338</v>
      </c>
      <c r="O170">
        <f t="shared" si="17"/>
        <v>1.4615519240866144E-5</v>
      </c>
    </row>
    <row r="171" spans="2:15">
      <c r="B171">
        <v>-340</v>
      </c>
      <c r="C171">
        <v>5.1E-5</v>
      </c>
      <c r="D171">
        <f t="shared" si="15"/>
        <v>340</v>
      </c>
      <c r="E171">
        <f t="shared" si="14"/>
        <v>7.1359533908877673E-5</v>
      </c>
      <c r="G171">
        <v>-340</v>
      </c>
      <c r="H171">
        <v>0</v>
      </c>
      <c r="I171">
        <f t="shared" si="18"/>
        <v>340</v>
      </c>
      <c r="J171">
        <f t="shared" si="19"/>
        <v>0</v>
      </c>
      <c r="L171">
        <v>-340</v>
      </c>
      <c r="M171">
        <v>1.0000000000000001E-5</v>
      </c>
      <c r="N171">
        <f t="shared" si="16"/>
        <v>340</v>
      </c>
      <c r="O171">
        <f t="shared" si="17"/>
        <v>1.4615519240866144E-5</v>
      </c>
    </row>
    <row r="172" spans="2:15">
      <c r="B172">
        <v>-342</v>
      </c>
      <c r="C172">
        <v>5.1E-5</v>
      </c>
      <c r="D172">
        <f t="shared" si="15"/>
        <v>342</v>
      </c>
      <c r="E172">
        <f t="shared" si="14"/>
        <v>7.1359533908877673E-5</v>
      </c>
      <c r="G172">
        <v>-342</v>
      </c>
      <c r="H172">
        <v>0</v>
      </c>
      <c r="I172">
        <f t="shared" si="18"/>
        <v>342</v>
      </c>
      <c r="J172">
        <f t="shared" si="19"/>
        <v>0</v>
      </c>
      <c r="L172">
        <v>-342</v>
      </c>
      <c r="M172">
        <v>1.0000000000000001E-5</v>
      </c>
      <c r="N172">
        <f t="shared" si="16"/>
        <v>342</v>
      </c>
      <c r="O172">
        <f t="shared" si="17"/>
        <v>1.4615519240866144E-5</v>
      </c>
    </row>
    <row r="173" spans="2:15">
      <c r="B173">
        <v>-344</v>
      </c>
      <c r="C173">
        <v>5.0000000000000002E-5</v>
      </c>
      <c r="D173">
        <f t="shared" si="15"/>
        <v>344</v>
      </c>
      <c r="E173">
        <f t="shared" si="14"/>
        <v>6.9960327361644792E-5</v>
      </c>
      <c r="G173">
        <v>-344</v>
      </c>
      <c r="H173">
        <v>0</v>
      </c>
      <c r="I173">
        <f t="shared" si="18"/>
        <v>344</v>
      </c>
      <c r="J173">
        <f t="shared" si="19"/>
        <v>0</v>
      </c>
      <c r="L173">
        <v>-344</v>
      </c>
      <c r="M173">
        <v>9.0000000000000002E-6</v>
      </c>
      <c r="N173">
        <f t="shared" si="16"/>
        <v>344</v>
      </c>
      <c r="O173">
        <f t="shared" si="17"/>
        <v>1.3153967316779531E-5</v>
      </c>
    </row>
    <row r="174" spans="2:15">
      <c r="B174">
        <v>-346</v>
      </c>
      <c r="C174">
        <v>4.8999999999999998E-5</v>
      </c>
      <c r="D174">
        <f t="shared" si="15"/>
        <v>346</v>
      </c>
      <c r="E174">
        <f t="shared" si="14"/>
        <v>6.8561120814411897E-5</v>
      </c>
      <c r="G174">
        <v>-346</v>
      </c>
      <c r="H174">
        <v>0</v>
      </c>
      <c r="I174">
        <f t="shared" si="18"/>
        <v>346</v>
      </c>
      <c r="J174">
        <f t="shared" si="19"/>
        <v>0</v>
      </c>
      <c r="L174">
        <v>-346</v>
      </c>
      <c r="M174">
        <v>9.0000000000000002E-6</v>
      </c>
      <c r="N174">
        <f t="shared" si="16"/>
        <v>346</v>
      </c>
      <c r="O174">
        <f t="shared" si="17"/>
        <v>1.3153967316779531E-5</v>
      </c>
    </row>
    <row r="175" spans="2:15">
      <c r="B175">
        <v>-348</v>
      </c>
      <c r="C175">
        <v>4.8000000000000001E-5</v>
      </c>
      <c r="D175">
        <f t="shared" si="15"/>
        <v>348</v>
      </c>
      <c r="E175">
        <f t="shared" si="14"/>
        <v>6.7161914267178989E-5</v>
      </c>
      <c r="G175">
        <v>-348</v>
      </c>
      <c r="H175">
        <v>0</v>
      </c>
      <c r="I175">
        <f t="shared" si="18"/>
        <v>348</v>
      </c>
      <c r="J175">
        <f t="shared" si="19"/>
        <v>0</v>
      </c>
      <c r="L175">
        <v>-348</v>
      </c>
      <c r="M175">
        <v>9.0000000000000002E-6</v>
      </c>
      <c r="N175">
        <f t="shared" si="16"/>
        <v>348</v>
      </c>
      <c r="O175">
        <f t="shared" si="17"/>
        <v>1.3153967316779531E-5</v>
      </c>
    </row>
    <row r="176" spans="2:15">
      <c r="B176">
        <v>-350</v>
      </c>
      <c r="C176">
        <v>4.8000000000000001E-5</v>
      </c>
      <c r="D176">
        <f t="shared" si="15"/>
        <v>350</v>
      </c>
      <c r="E176">
        <f t="shared" si="14"/>
        <v>6.7161914267178989E-5</v>
      </c>
      <c r="G176">
        <v>-350</v>
      </c>
      <c r="H176">
        <v>0</v>
      </c>
      <c r="I176">
        <f t="shared" si="18"/>
        <v>350</v>
      </c>
      <c r="J176">
        <f t="shared" si="19"/>
        <v>0</v>
      </c>
      <c r="L176">
        <v>-350</v>
      </c>
      <c r="M176">
        <v>9.0000000000000002E-6</v>
      </c>
      <c r="N176">
        <f t="shared" si="16"/>
        <v>350</v>
      </c>
      <c r="O176">
        <f t="shared" si="17"/>
        <v>1.3153967316779531E-5</v>
      </c>
    </row>
    <row r="177" spans="2:15">
      <c r="B177">
        <v>-352</v>
      </c>
      <c r="C177">
        <v>4.6999999999999997E-5</v>
      </c>
      <c r="D177">
        <f t="shared" si="15"/>
        <v>352</v>
      </c>
      <c r="E177">
        <f t="shared" si="14"/>
        <v>6.5762707719946095E-5</v>
      </c>
      <c r="G177">
        <v>-352</v>
      </c>
      <c r="H177">
        <v>0</v>
      </c>
      <c r="I177">
        <f t="shared" si="18"/>
        <v>352</v>
      </c>
      <c r="J177">
        <f t="shared" si="19"/>
        <v>0</v>
      </c>
      <c r="L177">
        <v>-352</v>
      </c>
      <c r="M177">
        <v>9.0000000000000002E-6</v>
      </c>
      <c r="N177">
        <f t="shared" si="16"/>
        <v>352</v>
      </c>
      <c r="O177">
        <f t="shared" si="17"/>
        <v>1.3153967316779531E-5</v>
      </c>
    </row>
    <row r="178" spans="2:15">
      <c r="B178">
        <v>-354</v>
      </c>
      <c r="C178">
        <v>4.6E-5</v>
      </c>
      <c r="D178">
        <f t="shared" si="15"/>
        <v>354</v>
      </c>
      <c r="E178">
        <f t="shared" si="14"/>
        <v>6.43635011727132E-5</v>
      </c>
      <c r="G178">
        <v>-354</v>
      </c>
      <c r="H178">
        <v>0</v>
      </c>
      <c r="I178">
        <f t="shared" si="18"/>
        <v>354</v>
      </c>
      <c r="J178">
        <f t="shared" si="19"/>
        <v>0</v>
      </c>
      <c r="L178">
        <v>-354</v>
      </c>
      <c r="M178">
        <v>9.0000000000000002E-6</v>
      </c>
      <c r="N178">
        <f t="shared" si="16"/>
        <v>354</v>
      </c>
      <c r="O178">
        <f t="shared" si="17"/>
        <v>1.3153967316779531E-5</v>
      </c>
    </row>
    <row r="179" spans="2:15">
      <c r="B179">
        <v>-356</v>
      </c>
      <c r="C179">
        <v>4.6E-5</v>
      </c>
      <c r="D179">
        <f t="shared" si="15"/>
        <v>356</v>
      </c>
      <c r="E179">
        <f t="shared" si="14"/>
        <v>6.43635011727132E-5</v>
      </c>
      <c r="G179">
        <v>-356</v>
      </c>
      <c r="H179">
        <v>0</v>
      </c>
      <c r="I179">
        <f t="shared" si="18"/>
        <v>356</v>
      </c>
      <c r="J179">
        <f t="shared" si="19"/>
        <v>0</v>
      </c>
      <c r="L179">
        <v>-356</v>
      </c>
      <c r="M179">
        <v>9.0000000000000002E-6</v>
      </c>
      <c r="N179">
        <f t="shared" si="16"/>
        <v>356</v>
      </c>
      <c r="O179">
        <f t="shared" si="17"/>
        <v>1.3153967316779531E-5</v>
      </c>
    </row>
    <row r="180" spans="2:15">
      <c r="B180">
        <v>-358</v>
      </c>
      <c r="C180">
        <v>4.5000000000000003E-5</v>
      </c>
      <c r="D180">
        <f t="shared" si="15"/>
        <v>358</v>
      </c>
      <c r="E180">
        <f t="shared" si="14"/>
        <v>6.2964294625480306E-5</v>
      </c>
      <c r="G180">
        <v>-358</v>
      </c>
      <c r="H180">
        <v>0</v>
      </c>
      <c r="I180">
        <f t="shared" si="18"/>
        <v>358</v>
      </c>
      <c r="J180">
        <f t="shared" si="19"/>
        <v>0</v>
      </c>
      <c r="L180">
        <v>-358</v>
      </c>
      <c r="M180">
        <v>7.9999999999999996E-6</v>
      </c>
      <c r="N180">
        <f t="shared" si="16"/>
        <v>358</v>
      </c>
      <c r="O180">
        <f t="shared" si="17"/>
        <v>1.1692415392692914E-5</v>
      </c>
    </row>
    <row r="181" spans="2:15">
      <c r="B181">
        <v>-360</v>
      </c>
      <c r="C181">
        <v>4.3999999999999999E-5</v>
      </c>
      <c r="D181">
        <f t="shared" si="15"/>
        <v>360</v>
      </c>
      <c r="E181">
        <f t="shared" si="14"/>
        <v>6.1565088078247411E-5</v>
      </c>
      <c r="G181">
        <v>-360</v>
      </c>
      <c r="H181">
        <v>0</v>
      </c>
      <c r="I181">
        <f t="shared" si="18"/>
        <v>360</v>
      </c>
      <c r="J181">
        <f t="shared" si="19"/>
        <v>0</v>
      </c>
      <c r="L181">
        <v>-360</v>
      </c>
      <c r="M181">
        <v>7.9999999999999996E-6</v>
      </c>
      <c r="N181">
        <f t="shared" si="16"/>
        <v>360</v>
      </c>
      <c r="O181">
        <f t="shared" si="17"/>
        <v>1.1692415392692914E-5</v>
      </c>
    </row>
    <row r="182" spans="2:15">
      <c r="B182">
        <v>-362</v>
      </c>
      <c r="C182">
        <v>4.3999999999999999E-5</v>
      </c>
      <c r="D182">
        <f t="shared" si="15"/>
        <v>362</v>
      </c>
      <c r="E182">
        <f t="shared" si="14"/>
        <v>6.1565088078247411E-5</v>
      </c>
      <c r="G182">
        <v>-362</v>
      </c>
      <c r="H182">
        <v>0</v>
      </c>
      <c r="I182">
        <f t="shared" si="18"/>
        <v>362</v>
      </c>
      <c r="J182">
        <f t="shared" si="19"/>
        <v>0</v>
      </c>
      <c r="L182">
        <v>-362</v>
      </c>
      <c r="M182">
        <v>7.9999999999999996E-6</v>
      </c>
      <c r="N182">
        <f t="shared" si="16"/>
        <v>362</v>
      </c>
      <c r="O182">
        <f t="shared" si="17"/>
        <v>1.1692415392692914E-5</v>
      </c>
    </row>
    <row r="183" spans="2:15">
      <c r="B183">
        <v>-364</v>
      </c>
      <c r="C183">
        <v>4.3000000000000002E-5</v>
      </c>
      <c r="D183">
        <f t="shared" si="15"/>
        <v>364</v>
      </c>
      <c r="E183">
        <f t="shared" si="14"/>
        <v>6.016588153101451E-5</v>
      </c>
      <c r="G183">
        <v>-364</v>
      </c>
      <c r="H183">
        <v>0</v>
      </c>
      <c r="I183">
        <f t="shared" si="18"/>
        <v>364</v>
      </c>
      <c r="J183">
        <f t="shared" si="19"/>
        <v>0</v>
      </c>
      <c r="L183">
        <v>-364</v>
      </c>
      <c r="M183">
        <v>7.9999999999999996E-6</v>
      </c>
      <c r="N183">
        <f t="shared" si="16"/>
        <v>364</v>
      </c>
      <c r="O183">
        <f t="shared" si="17"/>
        <v>1.1692415392692914E-5</v>
      </c>
    </row>
    <row r="184" spans="2:15">
      <c r="B184">
        <v>-366</v>
      </c>
      <c r="C184">
        <v>4.1999999999999998E-5</v>
      </c>
      <c r="D184">
        <f t="shared" si="15"/>
        <v>366</v>
      </c>
      <c r="E184">
        <f t="shared" si="14"/>
        <v>5.8766674983781615E-5</v>
      </c>
      <c r="G184">
        <v>-366</v>
      </c>
      <c r="H184">
        <v>0</v>
      </c>
      <c r="I184">
        <f t="shared" si="18"/>
        <v>366</v>
      </c>
      <c r="J184">
        <f t="shared" si="19"/>
        <v>0</v>
      </c>
      <c r="L184">
        <v>-366</v>
      </c>
      <c r="M184">
        <v>7.9999999999999996E-6</v>
      </c>
      <c r="N184">
        <f t="shared" si="16"/>
        <v>366</v>
      </c>
      <c r="O184">
        <f t="shared" si="17"/>
        <v>1.1692415392692914E-5</v>
      </c>
    </row>
    <row r="185" spans="2:15">
      <c r="B185">
        <v>-368</v>
      </c>
      <c r="C185">
        <v>4.1999999999999998E-5</v>
      </c>
      <c r="D185">
        <f t="shared" si="15"/>
        <v>368</v>
      </c>
      <c r="E185">
        <f t="shared" si="14"/>
        <v>5.8766674983781615E-5</v>
      </c>
      <c r="G185">
        <v>-368</v>
      </c>
      <c r="H185">
        <v>0</v>
      </c>
      <c r="I185">
        <f t="shared" si="18"/>
        <v>368</v>
      </c>
      <c r="J185">
        <f t="shared" si="19"/>
        <v>0</v>
      </c>
      <c r="L185">
        <v>-368</v>
      </c>
      <c r="M185">
        <v>7.9999999999999996E-6</v>
      </c>
      <c r="N185">
        <f t="shared" si="16"/>
        <v>368</v>
      </c>
      <c r="O185">
        <f t="shared" si="17"/>
        <v>1.1692415392692914E-5</v>
      </c>
    </row>
    <row r="186" spans="2:15">
      <c r="B186">
        <v>-370</v>
      </c>
      <c r="C186">
        <v>4.1E-5</v>
      </c>
      <c r="D186">
        <f t="shared" si="15"/>
        <v>370</v>
      </c>
      <c r="E186">
        <f t="shared" si="14"/>
        <v>5.7367468436548728E-5</v>
      </c>
      <c r="G186">
        <v>-370</v>
      </c>
      <c r="H186">
        <v>0</v>
      </c>
      <c r="I186">
        <f t="shared" si="18"/>
        <v>370</v>
      </c>
      <c r="J186">
        <f t="shared" si="19"/>
        <v>0</v>
      </c>
      <c r="L186">
        <v>-370</v>
      </c>
      <c r="M186">
        <v>7.9999999999999996E-6</v>
      </c>
      <c r="N186">
        <f t="shared" si="16"/>
        <v>370</v>
      </c>
      <c r="O186">
        <f t="shared" si="17"/>
        <v>1.1692415392692914E-5</v>
      </c>
    </row>
    <row r="187" spans="2:15">
      <c r="B187">
        <v>-372</v>
      </c>
      <c r="C187">
        <v>4.1E-5</v>
      </c>
      <c r="D187">
        <f t="shared" si="15"/>
        <v>372</v>
      </c>
      <c r="E187">
        <f t="shared" si="14"/>
        <v>5.7367468436548728E-5</v>
      </c>
      <c r="G187">
        <v>-372</v>
      </c>
      <c r="H187">
        <v>0</v>
      </c>
      <c r="I187">
        <f t="shared" si="18"/>
        <v>372</v>
      </c>
      <c r="J187">
        <f t="shared" si="19"/>
        <v>0</v>
      </c>
      <c r="L187">
        <v>-372</v>
      </c>
      <c r="M187">
        <v>7.9999999999999996E-6</v>
      </c>
      <c r="N187">
        <f t="shared" si="16"/>
        <v>372</v>
      </c>
      <c r="O187">
        <f t="shared" si="17"/>
        <v>1.1692415392692914E-5</v>
      </c>
    </row>
    <row r="188" spans="2:15">
      <c r="B188">
        <v>-374</v>
      </c>
      <c r="C188">
        <v>4.0000000000000003E-5</v>
      </c>
      <c r="D188">
        <f t="shared" si="15"/>
        <v>374</v>
      </c>
      <c r="E188">
        <f t="shared" si="14"/>
        <v>5.5968261889315826E-5</v>
      </c>
      <c r="G188">
        <v>-374</v>
      </c>
      <c r="H188">
        <v>0</v>
      </c>
      <c r="I188">
        <f t="shared" si="18"/>
        <v>374</v>
      </c>
      <c r="J188">
        <f t="shared" si="19"/>
        <v>0</v>
      </c>
      <c r="L188">
        <v>-374</v>
      </c>
      <c r="M188">
        <v>7.9999999999999996E-6</v>
      </c>
      <c r="N188">
        <f t="shared" si="16"/>
        <v>374</v>
      </c>
      <c r="O188">
        <f t="shared" si="17"/>
        <v>1.1692415392692914E-5</v>
      </c>
    </row>
    <row r="189" spans="2:15">
      <c r="B189">
        <v>-376</v>
      </c>
      <c r="C189">
        <v>3.8999999999999999E-5</v>
      </c>
      <c r="D189">
        <f t="shared" si="15"/>
        <v>376</v>
      </c>
      <c r="E189">
        <f t="shared" si="14"/>
        <v>5.4569055342082932E-5</v>
      </c>
      <c r="G189">
        <v>-376</v>
      </c>
      <c r="H189">
        <v>0</v>
      </c>
      <c r="I189">
        <f t="shared" si="18"/>
        <v>376</v>
      </c>
      <c r="J189">
        <f t="shared" si="19"/>
        <v>0</v>
      </c>
      <c r="L189">
        <v>-376</v>
      </c>
      <c r="M189">
        <v>6.9999999999999999E-6</v>
      </c>
      <c r="N189">
        <f t="shared" si="16"/>
        <v>376</v>
      </c>
      <c r="O189">
        <f t="shared" si="17"/>
        <v>1.02308634686063E-5</v>
      </c>
    </row>
    <row r="190" spans="2:15">
      <c r="B190">
        <v>-378</v>
      </c>
      <c r="C190">
        <v>3.8999999999999999E-5</v>
      </c>
      <c r="D190">
        <f t="shared" si="15"/>
        <v>378</v>
      </c>
      <c r="E190">
        <f t="shared" si="14"/>
        <v>5.4569055342082932E-5</v>
      </c>
      <c r="G190">
        <v>-378</v>
      </c>
      <c r="H190">
        <v>0</v>
      </c>
      <c r="I190">
        <f t="shared" si="18"/>
        <v>378</v>
      </c>
      <c r="J190">
        <f t="shared" si="19"/>
        <v>0</v>
      </c>
      <c r="L190">
        <v>-378</v>
      </c>
      <c r="M190">
        <v>6.9999999999999999E-6</v>
      </c>
      <c r="N190">
        <f t="shared" si="16"/>
        <v>378</v>
      </c>
      <c r="O190">
        <f t="shared" si="17"/>
        <v>1.02308634686063E-5</v>
      </c>
    </row>
    <row r="191" spans="2:15">
      <c r="B191">
        <v>-380</v>
      </c>
      <c r="C191">
        <v>3.8000000000000002E-5</v>
      </c>
      <c r="D191">
        <f t="shared" si="15"/>
        <v>380</v>
      </c>
      <c r="E191">
        <f t="shared" si="14"/>
        <v>5.3169848794850038E-5</v>
      </c>
      <c r="G191">
        <v>-380</v>
      </c>
      <c r="H191">
        <v>0</v>
      </c>
      <c r="I191">
        <f t="shared" si="18"/>
        <v>380</v>
      </c>
      <c r="J191">
        <f t="shared" si="19"/>
        <v>0</v>
      </c>
      <c r="L191">
        <v>-380</v>
      </c>
      <c r="M191">
        <v>6.9999999999999999E-6</v>
      </c>
      <c r="N191">
        <f t="shared" si="16"/>
        <v>380</v>
      </c>
      <c r="O191">
        <f t="shared" si="17"/>
        <v>1.02308634686063E-5</v>
      </c>
    </row>
    <row r="192" spans="2:15">
      <c r="B192">
        <v>-382</v>
      </c>
      <c r="C192">
        <v>3.8000000000000002E-5</v>
      </c>
      <c r="D192">
        <f t="shared" si="15"/>
        <v>382</v>
      </c>
      <c r="E192">
        <f t="shared" si="14"/>
        <v>5.3169848794850038E-5</v>
      </c>
      <c r="G192">
        <v>-382</v>
      </c>
      <c r="H192">
        <v>0</v>
      </c>
      <c r="I192">
        <f t="shared" si="18"/>
        <v>382</v>
      </c>
      <c r="J192">
        <f t="shared" si="19"/>
        <v>0</v>
      </c>
      <c r="L192">
        <v>-382</v>
      </c>
      <c r="M192">
        <v>6.9999999999999999E-6</v>
      </c>
      <c r="N192">
        <f t="shared" si="16"/>
        <v>382</v>
      </c>
      <c r="O192">
        <f t="shared" si="17"/>
        <v>1.02308634686063E-5</v>
      </c>
    </row>
    <row r="193" spans="2:15">
      <c r="B193">
        <v>-384</v>
      </c>
      <c r="C193">
        <v>3.6999999999999998E-5</v>
      </c>
      <c r="D193">
        <f t="shared" si="15"/>
        <v>384</v>
      </c>
      <c r="E193">
        <f t="shared" si="14"/>
        <v>5.1770642247617143E-5</v>
      </c>
      <c r="G193">
        <v>-384</v>
      </c>
      <c r="H193">
        <v>0</v>
      </c>
      <c r="I193">
        <f t="shared" si="18"/>
        <v>384</v>
      </c>
      <c r="J193">
        <f t="shared" si="19"/>
        <v>0</v>
      </c>
      <c r="L193">
        <v>-384</v>
      </c>
      <c r="M193">
        <v>6.9999999999999999E-6</v>
      </c>
      <c r="N193">
        <f t="shared" si="16"/>
        <v>384</v>
      </c>
      <c r="O193">
        <f t="shared" si="17"/>
        <v>1.02308634686063E-5</v>
      </c>
    </row>
    <row r="194" spans="2:15">
      <c r="B194">
        <v>-386</v>
      </c>
      <c r="C194">
        <v>3.6999999999999998E-5</v>
      </c>
      <c r="D194">
        <f t="shared" si="15"/>
        <v>386</v>
      </c>
      <c r="E194">
        <f t="shared" ref="E194:E257" si="20">C194/$A$3*$A$5</f>
        <v>5.1770642247617143E-5</v>
      </c>
      <c r="G194">
        <v>-386</v>
      </c>
      <c r="H194">
        <v>0</v>
      </c>
      <c r="I194">
        <f t="shared" si="18"/>
        <v>386</v>
      </c>
      <c r="J194">
        <f t="shared" si="19"/>
        <v>0</v>
      </c>
      <c r="L194">
        <v>-386</v>
      </c>
      <c r="M194">
        <v>6.9999999999999999E-6</v>
      </c>
      <c r="N194">
        <f t="shared" si="16"/>
        <v>386</v>
      </c>
      <c r="O194">
        <f t="shared" si="17"/>
        <v>1.02308634686063E-5</v>
      </c>
    </row>
    <row r="195" spans="2:15">
      <c r="B195">
        <v>-388</v>
      </c>
      <c r="C195">
        <v>3.6000000000000001E-5</v>
      </c>
      <c r="D195">
        <f t="shared" ref="D195:D258" si="21">ABS(B195)</f>
        <v>388</v>
      </c>
      <c r="E195">
        <f t="shared" si="20"/>
        <v>5.0371435700384249E-5</v>
      </c>
      <c r="G195">
        <v>-388</v>
      </c>
      <c r="H195">
        <v>0</v>
      </c>
      <c r="I195">
        <f t="shared" si="18"/>
        <v>388</v>
      </c>
      <c r="J195">
        <f t="shared" si="19"/>
        <v>0</v>
      </c>
      <c r="L195">
        <v>-388</v>
      </c>
      <c r="M195">
        <v>6.9999999999999999E-6</v>
      </c>
      <c r="N195">
        <f t="shared" ref="N195:N258" si="22">ABS(L195)</f>
        <v>388</v>
      </c>
      <c r="O195">
        <f t="shared" ref="O195:O258" si="23">M195/$A$13*$A$15/2</f>
        <v>1.02308634686063E-5</v>
      </c>
    </row>
    <row r="196" spans="2:15">
      <c r="B196">
        <v>-390</v>
      </c>
      <c r="C196">
        <v>3.6000000000000001E-5</v>
      </c>
      <c r="D196">
        <f t="shared" si="21"/>
        <v>390</v>
      </c>
      <c r="E196">
        <f t="shared" si="20"/>
        <v>5.0371435700384249E-5</v>
      </c>
      <c r="G196">
        <v>-390</v>
      </c>
      <c r="H196">
        <v>0</v>
      </c>
      <c r="I196">
        <f t="shared" si="18"/>
        <v>390</v>
      </c>
      <c r="J196">
        <f t="shared" si="19"/>
        <v>0</v>
      </c>
      <c r="L196">
        <v>-390</v>
      </c>
      <c r="M196">
        <v>6.9999999999999999E-6</v>
      </c>
      <c r="N196">
        <f t="shared" si="22"/>
        <v>390</v>
      </c>
      <c r="O196">
        <f t="shared" si="23"/>
        <v>1.02308634686063E-5</v>
      </c>
    </row>
    <row r="197" spans="2:15">
      <c r="B197">
        <v>-392</v>
      </c>
      <c r="C197">
        <v>3.4999999999999997E-5</v>
      </c>
      <c r="D197">
        <f t="shared" si="21"/>
        <v>392</v>
      </c>
      <c r="E197">
        <f t="shared" si="20"/>
        <v>4.8972229153151341E-5</v>
      </c>
      <c r="G197">
        <v>-392</v>
      </c>
      <c r="H197">
        <v>0</v>
      </c>
      <c r="I197">
        <f t="shared" si="18"/>
        <v>392</v>
      </c>
      <c r="J197">
        <f t="shared" si="19"/>
        <v>0</v>
      </c>
      <c r="L197">
        <v>-392</v>
      </c>
      <c r="M197">
        <v>6.9999999999999999E-6</v>
      </c>
      <c r="N197">
        <f t="shared" si="22"/>
        <v>392</v>
      </c>
      <c r="O197">
        <f t="shared" si="23"/>
        <v>1.02308634686063E-5</v>
      </c>
    </row>
    <row r="198" spans="2:15">
      <c r="B198">
        <v>-394</v>
      </c>
      <c r="C198">
        <v>3.4999999999999997E-5</v>
      </c>
      <c r="D198">
        <f t="shared" si="21"/>
        <v>394</v>
      </c>
      <c r="E198">
        <f t="shared" si="20"/>
        <v>4.8972229153151341E-5</v>
      </c>
      <c r="G198">
        <v>-394</v>
      </c>
      <c r="H198">
        <v>0</v>
      </c>
      <c r="I198">
        <f t="shared" si="18"/>
        <v>394</v>
      </c>
      <c r="J198">
        <f t="shared" si="19"/>
        <v>0</v>
      </c>
      <c r="L198">
        <v>-394</v>
      </c>
      <c r="M198">
        <v>6.9999999999999999E-6</v>
      </c>
      <c r="N198">
        <f t="shared" si="22"/>
        <v>394</v>
      </c>
      <c r="O198">
        <f t="shared" si="23"/>
        <v>1.02308634686063E-5</v>
      </c>
    </row>
    <row r="199" spans="2:15">
      <c r="B199">
        <v>-396</v>
      </c>
      <c r="C199">
        <v>3.4E-5</v>
      </c>
      <c r="D199">
        <f t="shared" si="21"/>
        <v>396</v>
      </c>
      <c r="E199">
        <f t="shared" si="20"/>
        <v>4.7573022605918453E-5</v>
      </c>
      <c r="G199">
        <v>-396</v>
      </c>
      <c r="H199">
        <v>0</v>
      </c>
      <c r="I199">
        <f t="shared" si="18"/>
        <v>396</v>
      </c>
      <c r="J199">
        <f t="shared" si="19"/>
        <v>0</v>
      </c>
      <c r="L199">
        <v>-396</v>
      </c>
      <c r="M199">
        <v>6.0000000000000002E-6</v>
      </c>
      <c r="N199">
        <f t="shared" si="22"/>
        <v>396</v>
      </c>
      <c r="O199">
        <f t="shared" si="23"/>
        <v>8.7693115445196865E-6</v>
      </c>
    </row>
    <row r="200" spans="2:15">
      <c r="B200">
        <v>-398</v>
      </c>
      <c r="C200">
        <v>3.4E-5</v>
      </c>
      <c r="D200">
        <f t="shared" si="21"/>
        <v>398</v>
      </c>
      <c r="E200">
        <f t="shared" si="20"/>
        <v>4.7573022605918453E-5</v>
      </c>
      <c r="G200">
        <v>-398</v>
      </c>
      <c r="H200">
        <v>0</v>
      </c>
      <c r="I200">
        <f t="shared" si="18"/>
        <v>398</v>
      </c>
      <c r="J200">
        <f t="shared" si="19"/>
        <v>0</v>
      </c>
      <c r="L200">
        <v>-398</v>
      </c>
      <c r="M200">
        <v>6.0000000000000002E-6</v>
      </c>
      <c r="N200">
        <f t="shared" si="22"/>
        <v>398</v>
      </c>
      <c r="O200">
        <f t="shared" si="23"/>
        <v>8.7693115445196865E-6</v>
      </c>
    </row>
    <row r="201" spans="2:15">
      <c r="B201">
        <v>-400</v>
      </c>
      <c r="C201">
        <v>3.3000000000000003E-5</v>
      </c>
      <c r="D201">
        <f t="shared" si="21"/>
        <v>400</v>
      </c>
      <c r="E201">
        <f t="shared" si="20"/>
        <v>4.6173816058685558E-5</v>
      </c>
      <c r="G201">
        <v>-400</v>
      </c>
      <c r="H201">
        <v>0</v>
      </c>
      <c r="I201">
        <f t="shared" si="18"/>
        <v>400</v>
      </c>
      <c r="J201">
        <f t="shared" si="19"/>
        <v>0</v>
      </c>
      <c r="L201">
        <v>-400</v>
      </c>
      <c r="M201">
        <v>6.0000000000000002E-6</v>
      </c>
      <c r="N201">
        <f t="shared" si="22"/>
        <v>400</v>
      </c>
      <c r="O201">
        <f t="shared" si="23"/>
        <v>8.7693115445196865E-6</v>
      </c>
    </row>
    <row r="202" spans="2:15">
      <c r="B202">
        <v>-402</v>
      </c>
      <c r="C202">
        <v>3.3000000000000003E-5</v>
      </c>
      <c r="D202">
        <f t="shared" si="21"/>
        <v>402</v>
      </c>
      <c r="E202">
        <f t="shared" si="20"/>
        <v>4.6173816058685558E-5</v>
      </c>
      <c r="G202">
        <v>-402</v>
      </c>
      <c r="H202">
        <v>0</v>
      </c>
      <c r="I202">
        <f t="shared" si="18"/>
        <v>402</v>
      </c>
      <c r="J202">
        <f t="shared" si="19"/>
        <v>0</v>
      </c>
      <c r="L202">
        <v>-402</v>
      </c>
      <c r="M202">
        <v>6.0000000000000002E-6</v>
      </c>
      <c r="N202">
        <f t="shared" si="22"/>
        <v>402</v>
      </c>
      <c r="O202">
        <f t="shared" si="23"/>
        <v>8.7693115445196865E-6</v>
      </c>
    </row>
    <row r="203" spans="2:15">
      <c r="B203">
        <v>-404</v>
      </c>
      <c r="C203">
        <v>3.3000000000000003E-5</v>
      </c>
      <c r="D203">
        <f t="shared" si="21"/>
        <v>404</v>
      </c>
      <c r="E203">
        <f t="shared" si="20"/>
        <v>4.6173816058685558E-5</v>
      </c>
      <c r="G203">
        <v>-404</v>
      </c>
      <c r="H203">
        <v>0</v>
      </c>
      <c r="I203">
        <f t="shared" si="18"/>
        <v>404</v>
      </c>
      <c r="J203">
        <f t="shared" si="19"/>
        <v>0</v>
      </c>
      <c r="L203">
        <v>-404</v>
      </c>
      <c r="M203">
        <v>6.0000000000000002E-6</v>
      </c>
      <c r="N203">
        <f t="shared" si="22"/>
        <v>404</v>
      </c>
      <c r="O203">
        <f t="shared" si="23"/>
        <v>8.7693115445196865E-6</v>
      </c>
    </row>
    <row r="204" spans="2:15">
      <c r="B204">
        <v>-406</v>
      </c>
      <c r="C204">
        <v>3.1999999999999999E-5</v>
      </c>
      <c r="D204">
        <f t="shared" si="21"/>
        <v>406</v>
      </c>
      <c r="E204">
        <f t="shared" si="20"/>
        <v>4.4774609511452657E-5</v>
      </c>
      <c r="G204">
        <v>-406</v>
      </c>
      <c r="H204">
        <v>0</v>
      </c>
      <c r="I204">
        <f t="shared" si="18"/>
        <v>406</v>
      </c>
      <c r="J204">
        <f t="shared" si="19"/>
        <v>0</v>
      </c>
      <c r="L204">
        <v>-406</v>
      </c>
      <c r="M204">
        <v>6.0000000000000002E-6</v>
      </c>
      <c r="N204">
        <f t="shared" si="22"/>
        <v>406</v>
      </c>
      <c r="O204">
        <f t="shared" si="23"/>
        <v>8.7693115445196865E-6</v>
      </c>
    </row>
    <row r="205" spans="2:15">
      <c r="B205">
        <v>-408</v>
      </c>
      <c r="C205">
        <v>3.1999999999999999E-5</v>
      </c>
      <c r="D205">
        <f t="shared" si="21"/>
        <v>408</v>
      </c>
      <c r="E205">
        <f t="shared" si="20"/>
        <v>4.4774609511452657E-5</v>
      </c>
      <c r="G205">
        <v>-408</v>
      </c>
      <c r="H205">
        <v>0</v>
      </c>
      <c r="I205">
        <f t="shared" si="18"/>
        <v>408</v>
      </c>
      <c r="J205">
        <f t="shared" si="19"/>
        <v>0</v>
      </c>
      <c r="L205">
        <v>-408</v>
      </c>
      <c r="M205">
        <v>6.0000000000000002E-6</v>
      </c>
      <c r="N205">
        <f t="shared" si="22"/>
        <v>408</v>
      </c>
      <c r="O205">
        <f t="shared" si="23"/>
        <v>8.7693115445196865E-6</v>
      </c>
    </row>
    <row r="206" spans="2:15">
      <c r="B206">
        <v>-410</v>
      </c>
      <c r="C206">
        <v>3.1000000000000001E-5</v>
      </c>
      <c r="D206">
        <f t="shared" si="21"/>
        <v>410</v>
      </c>
      <c r="E206">
        <f t="shared" si="20"/>
        <v>4.3375402964219769E-5</v>
      </c>
      <c r="G206">
        <v>-410</v>
      </c>
      <c r="H206">
        <v>0</v>
      </c>
      <c r="I206">
        <f t="shared" si="18"/>
        <v>410</v>
      </c>
      <c r="J206">
        <f t="shared" si="19"/>
        <v>0</v>
      </c>
      <c r="L206">
        <v>-410</v>
      </c>
      <c r="M206">
        <v>6.0000000000000002E-6</v>
      </c>
      <c r="N206">
        <f t="shared" si="22"/>
        <v>410</v>
      </c>
      <c r="O206">
        <f t="shared" si="23"/>
        <v>8.7693115445196865E-6</v>
      </c>
    </row>
    <row r="207" spans="2:15">
      <c r="B207">
        <v>-412</v>
      </c>
      <c r="C207">
        <v>3.1000000000000001E-5</v>
      </c>
      <c r="D207">
        <f t="shared" si="21"/>
        <v>412</v>
      </c>
      <c r="E207">
        <f t="shared" si="20"/>
        <v>4.3375402964219769E-5</v>
      </c>
      <c r="G207">
        <v>-412</v>
      </c>
      <c r="H207">
        <v>0</v>
      </c>
      <c r="I207">
        <f t="shared" si="18"/>
        <v>412</v>
      </c>
      <c r="J207">
        <f t="shared" si="19"/>
        <v>0</v>
      </c>
      <c r="L207">
        <v>-412</v>
      </c>
      <c r="M207">
        <v>6.0000000000000002E-6</v>
      </c>
      <c r="N207">
        <f t="shared" si="22"/>
        <v>412</v>
      </c>
      <c r="O207">
        <f t="shared" si="23"/>
        <v>8.7693115445196865E-6</v>
      </c>
    </row>
    <row r="208" spans="2:15">
      <c r="B208">
        <v>-414</v>
      </c>
      <c r="C208">
        <v>3.0000000000000001E-5</v>
      </c>
      <c r="D208">
        <f t="shared" si="21"/>
        <v>414</v>
      </c>
      <c r="E208">
        <f t="shared" si="20"/>
        <v>4.1976196416986868E-5</v>
      </c>
      <c r="G208">
        <v>-414</v>
      </c>
      <c r="H208">
        <v>0</v>
      </c>
      <c r="I208">
        <f t="shared" si="18"/>
        <v>414</v>
      </c>
      <c r="J208">
        <f t="shared" si="19"/>
        <v>0</v>
      </c>
      <c r="L208">
        <v>-414</v>
      </c>
      <c r="M208">
        <v>6.0000000000000002E-6</v>
      </c>
      <c r="N208">
        <f t="shared" si="22"/>
        <v>414</v>
      </c>
      <c r="O208">
        <f t="shared" si="23"/>
        <v>8.7693115445196865E-6</v>
      </c>
    </row>
    <row r="209" spans="2:15">
      <c r="B209">
        <v>-416</v>
      </c>
      <c r="C209">
        <v>3.0000000000000001E-5</v>
      </c>
      <c r="D209">
        <f t="shared" si="21"/>
        <v>416</v>
      </c>
      <c r="E209">
        <f t="shared" si="20"/>
        <v>4.1976196416986868E-5</v>
      </c>
      <c r="G209">
        <v>-416</v>
      </c>
      <c r="H209">
        <v>0</v>
      </c>
      <c r="I209">
        <f t="shared" si="18"/>
        <v>416</v>
      </c>
      <c r="J209">
        <f t="shared" si="19"/>
        <v>0</v>
      </c>
      <c r="L209">
        <v>-416</v>
      </c>
      <c r="M209">
        <v>6.0000000000000002E-6</v>
      </c>
      <c r="N209">
        <f t="shared" si="22"/>
        <v>416</v>
      </c>
      <c r="O209">
        <f t="shared" si="23"/>
        <v>8.7693115445196865E-6</v>
      </c>
    </row>
    <row r="210" spans="2:15">
      <c r="B210">
        <v>-418</v>
      </c>
      <c r="C210">
        <v>3.0000000000000001E-5</v>
      </c>
      <c r="D210">
        <f t="shared" si="21"/>
        <v>418</v>
      </c>
      <c r="E210">
        <f t="shared" si="20"/>
        <v>4.1976196416986868E-5</v>
      </c>
      <c r="G210">
        <v>-418</v>
      </c>
      <c r="H210">
        <v>0</v>
      </c>
      <c r="I210">
        <f t="shared" si="18"/>
        <v>418</v>
      </c>
      <c r="J210">
        <f t="shared" si="19"/>
        <v>0</v>
      </c>
      <c r="L210">
        <v>-418</v>
      </c>
      <c r="M210">
        <v>6.0000000000000002E-6</v>
      </c>
      <c r="N210">
        <f t="shared" si="22"/>
        <v>418</v>
      </c>
      <c r="O210">
        <f t="shared" si="23"/>
        <v>8.7693115445196865E-6</v>
      </c>
    </row>
    <row r="211" spans="2:15">
      <c r="B211">
        <v>-420</v>
      </c>
      <c r="C211">
        <v>2.9E-5</v>
      </c>
      <c r="D211">
        <f t="shared" si="21"/>
        <v>420</v>
      </c>
      <c r="E211">
        <f t="shared" si="20"/>
        <v>4.0576989869753974E-5</v>
      </c>
      <c r="G211">
        <v>-420</v>
      </c>
      <c r="H211">
        <v>0</v>
      </c>
      <c r="I211">
        <f t="shared" si="18"/>
        <v>420</v>
      </c>
      <c r="J211">
        <f t="shared" si="19"/>
        <v>0</v>
      </c>
      <c r="L211">
        <v>-420</v>
      </c>
      <c r="M211">
        <v>6.0000000000000002E-6</v>
      </c>
      <c r="N211">
        <f t="shared" si="22"/>
        <v>420</v>
      </c>
      <c r="O211">
        <f t="shared" si="23"/>
        <v>8.7693115445196865E-6</v>
      </c>
    </row>
    <row r="212" spans="2:15">
      <c r="B212">
        <v>-422</v>
      </c>
      <c r="C212">
        <v>2.9E-5</v>
      </c>
      <c r="D212">
        <f t="shared" si="21"/>
        <v>422</v>
      </c>
      <c r="E212">
        <f t="shared" si="20"/>
        <v>4.0576989869753974E-5</v>
      </c>
      <c r="G212">
        <v>-422</v>
      </c>
      <c r="H212">
        <v>0</v>
      </c>
      <c r="I212">
        <f t="shared" ref="I212:I275" si="24">ABS(G212)</f>
        <v>422</v>
      </c>
      <c r="J212">
        <f t="shared" ref="J212:J275" si="25">H212/$A$8*$A$10/2</f>
        <v>0</v>
      </c>
      <c r="L212">
        <v>-422</v>
      </c>
      <c r="M212">
        <v>5.0000000000000004E-6</v>
      </c>
      <c r="N212">
        <f t="shared" si="22"/>
        <v>422</v>
      </c>
      <c r="O212">
        <f t="shared" si="23"/>
        <v>7.3077596204330721E-6</v>
      </c>
    </row>
    <row r="213" spans="2:15">
      <c r="B213">
        <v>-424</v>
      </c>
      <c r="C213">
        <v>2.9E-5</v>
      </c>
      <c r="D213">
        <f t="shared" si="21"/>
        <v>424</v>
      </c>
      <c r="E213">
        <f t="shared" si="20"/>
        <v>4.0576989869753974E-5</v>
      </c>
      <c r="G213">
        <v>-424</v>
      </c>
      <c r="H213">
        <v>0</v>
      </c>
      <c r="I213">
        <f t="shared" si="24"/>
        <v>424</v>
      </c>
      <c r="J213">
        <f t="shared" si="25"/>
        <v>0</v>
      </c>
      <c r="L213">
        <v>-424</v>
      </c>
      <c r="M213">
        <v>5.0000000000000004E-6</v>
      </c>
      <c r="N213">
        <f t="shared" si="22"/>
        <v>424</v>
      </c>
      <c r="O213">
        <f t="shared" si="23"/>
        <v>7.3077596204330721E-6</v>
      </c>
    </row>
    <row r="214" spans="2:15">
      <c r="B214">
        <v>-426</v>
      </c>
      <c r="C214">
        <v>2.8E-5</v>
      </c>
      <c r="D214">
        <f t="shared" si="21"/>
        <v>426</v>
      </c>
      <c r="E214">
        <f t="shared" si="20"/>
        <v>3.9177783322521079E-5</v>
      </c>
      <c r="G214">
        <v>-426</v>
      </c>
      <c r="H214">
        <v>0</v>
      </c>
      <c r="I214">
        <f t="shared" si="24"/>
        <v>426</v>
      </c>
      <c r="J214">
        <f t="shared" si="25"/>
        <v>0</v>
      </c>
      <c r="L214">
        <v>-426</v>
      </c>
      <c r="M214">
        <v>5.0000000000000004E-6</v>
      </c>
      <c r="N214">
        <f t="shared" si="22"/>
        <v>426</v>
      </c>
      <c r="O214">
        <f t="shared" si="23"/>
        <v>7.3077596204330721E-6</v>
      </c>
    </row>
    <row r="215" spans="2:15">
      <c r="B215">
        <v>-428</v>
      </c>
      <c r="C215">
        <v>2.8E-5</v>
      </c>
      <c r="D215">
        <f t="shared" si="21"/>
        <v>428</v>
      </c>
      <c r="E215">
        <f t="shared" si="20"/>
        <v>3.9177783322521079E-5</v>
      </c>
      <c r="G215">
        <v>-428</v>
      </c>
      <c r="H215">
        <v>0</v>
      </c>
      <c r="I215">
        <f t="shared" si="24"/>
        <v>428</v>
      </c>
      <c r="J215">
        <f t="shared" si="25"/>
        <v>0</v>
      </c>
      <c r="L215">
        <v>-428</v>
      </c>
      <c r="M215">
        <v>5.0000000000000004E-6</v>
      </c>
      <c r="N215">
        <f t="shared" si="22"/>
        <v>428</v>
      </c>
      <c r="O215">
        <f t="shared" si="23"/>
        <v>7.3077596204330721E-6</v>
      </c>
    </row>
    <row r="216" spans="2:15">
      <c r="B216">
        <v>-430</v>
      </c>
      <c r="C216">
        <v>2.6999999999999999E-5</v>
      </c>
      <c r="D216">
        <f t="shared" si="21"/>
        <v>430</v>
      </c>
      <c r="E216">
        <f t="shared" si="20"/>
        <v>3.7778576775288178E-5</v>
      </c>
      <c r="G216">
        <v>-430</v>
      </c>
      <c r="H216">
        <v>0</v>
      </c>
      <c r="I216">
        <f t="shared" si="24"/>
        <v>430</v>
      </c>
      <c r="J216">
        <f t="shared" si="25"/>
        <v>0</v>
      </c>
      <c r="L216">
        <v>-430</v>
      </c>
      <c r="M216">
        <v>5.0000000000000004E-6</v>
      </c>
      <c r="N216">
        <f t="shared" si="22"/>
        <v>430</v>
      </c>
      <c r="O216">
        <f t="shared" si="23"/>
        <v>7.3077596204330721E-6</v>
      </c>
    </row>
    <row r="217" spans="2:15">
      <c r="B217">
        <v>-432</v>
      </c>
      <c r="C217">
        <v>2.6999999999999999E-5</v>
      </c>
      <c r="D217">
        <f t="shared" si="21"/>
        <v>432</v>
      </c>
      <c r="E217">
        <f t="shared" si="20"/>
        <v>3.7778576775288178E-5</v>
      </c>
      <c r="G217">
        <v>-432</v>
      </c>
      <c r="H217">
        <v>0</v>
      </c>
      <c r="I217">
        <f t="shared" si="24"/>
        <v>432</v>
      </c>
      <c r="J217">
        <f t="shared" si="25"/>
        <v>0</v>
      </c>
      <c r="L217">
        <v>-432</v>
      </c>
      <c r="M217">
        <v>5.0000000000000004E-6</v>
      </c>
      <c r="N217">
        <f t="shared" si="22"/>
        <v>432</v>
      </c>
      <c r="O217">
        <f t="shared" si="23"/>
        <v>7.3077596204330721E-6</v>
      </c>
    </row>
    <row r="218" spans="2:15">
      <c r="B218">
        <v>-434</v>
      </c>
      <c r="C218">
        <v>2.6999999999999999E-5</v>
      </c>
      <c r="D218">
        <f t="shared" si="21"/>
        <v>434</v>
      </c>
      <c r="E218">
        <f t="shared" si="20"/>
        <v>3.7778576775288178E-5</v>
      </c>
      <c r="G218">
        <v>-434</v>
      </c>
      <c r="H218">
        <v>0</v>
      </c>
      <c r="I218">
        <f t="shared" si="24"/>
        <v>434</v>
      </c>
      <c r="J218">
        <f t="shared" si="25"/>
        <v>0</v>
      </c>
      <c r="L218">
        <v>-434</v>
      </c>
      <c r="M218">
        <v>5.0000000000000004E-6</v>
      </c>
      <c r="N218">
        <f t="shared" si="22"/>
        <v>434</v>
      </c>
      <c r="O218">
        <f t="shared" si="23"/>
        <v>7.3077596204330721E-6</v>
      </c>
    </row>
    <row r="219" spans="2:15">
      <c r="B219">
        <v>-436</v>
      </c>
      <c r="C219">
        <v>2.5999999999999998E-5</v>
      </c>
      <c r="D219">
        <f t="shared" si="21"/>
        <v>436</v>
      </c>
      <c r="E219">
        <f t="shared" si="20"/>
        <v>3.637937022805529E-5</v>
      </c>
      <c r="G219">
        <v>-436</v>
      </c>
      <c r="H219">
        <v>0</v>
      </c>
      <c r="I219">
        <f t="shared" si="24"/>
        <v>436</v>
      </c>
      <c r="J219">
        <f t="shared" si="25"/>
        <v>0</v>
      </c>
      <c r="L219">
        <v>-436</v>
      </c>
      <c r="M219">
        <v>5.0000000000000004E-6</v>
      </c>
      <c r="N219">
        <f t="shared" si="22"/>
        <v>436</v>
      </c>
      <c r="O219">
        <f t="shared" si="23"/>
        <v>7.3077596204330721E-6</v>
      </c>
    </row>
    <row r="220" spans="2:15">
      <c r="B220">
        <v>-438</v>
      </c>
      <c r="C220">
        <v>2.5999999999999998E-5</v>
      </c>
      <c r="D220">
        <f t="shared" si="21"/>
        <v>438</v>
      </c>
      <c r="E220">
        <f t="shared" si="20"/>
        <v>3.637937022805529E-5</v>
      </c>
      <c r="G220">
        <v>-438</v>
      </c>
      <c r="H220">
        <v>0</v>
      </c>
      <c r="I220">
        <f t="shared" si="24"/>
        <v>438</v>
      </c>
      <c r="J220">
        <f t="shared" si="25"/>
        <v>0</v>
      </c>
      <c r="L220">
        <v>-438</v>
      </c>
      <c r="M220">
        <v>5.0000000000000004E-6</v>
      </c>
      <c r="N220">
        <f t="shared" si="22"/>
        <v>438</v>
      </c>
      <c r="O220">
        <f t="shared" si="23"/>
        <v>7.3077596204330721E-6</v>
      </c>
    </row>
    <row r="221" spans="2:15">
      <c r="B221">
        <v>-440</v>
      </c>
      <c r="C221">
        <v>2.5999999999999998E-5</v>
      </c>
      <c r="D221">
        <f t="shared" si="21"/>
        <v>440</v>
      </c>
      <c r="E221">
        <f t="shared" si="20"/>
        <v>3.637937022805529E-5</v>
      </c>
      <c r="G221">
        <v>-440</v>
      </c>
      <c r="H221">
        <v>0</v>
      </c>
      <c r="I221">
        <f t="shared" si="24"/>
        <v>440</v>
      </c>
      <c r="J221">
        <f t="shared" si="25"/>
        <v>0</v>
      </c>
      <c r="L221">
        <v>-440</v>
      </c>
      <c r="M221">
        <v>5.0000000000000004E-6</v>
      </c>
      <c r="N221">
        <f t="shared" si="22"/>
        <v>440</v>
      </c>
      <c r="O221">
        <f t="shared" si="23"/>
        <v>7.3077596204330721E-6</v>
      </c>
    </row>
    <row r="222" spans="2:15">
      <c r="B222">
        <v>-442</v>
      </c>
      <c r="C222">
        <v>2.5000000000000001E-5</v>
      </c>
      <c r="D222">
        <f t="shared" si="21"/>
        <v>442</v>
      </c>
      <c r="E222">
        <f t="shared" si="20"/>
        <v>3.4980163680822396E-5</v>
      </c>
      <c r="G222">
        <v>-442</v>
      </c>
      <c r="H222">
        <v>0</v>
      </c>
      <c r="I222">
        <f t="shared" si="24"/>
        <v>442</v>
      </c>
      <c r="J222">
        <f t="shared" si="25"/>
        <v>0</v>
      </c>
      <c r="L222">
        <v>-442</v>
      </c>
      <c r="M222">
        <v>5.0000000000000004E-6</v>
      </c>
      <c r="N222">
        <f t="shared" si="22"/>
        <v>442</v>
      </c>
      <c r="O222">
        <f t="shared" si="23"/>
        <v>7.3077596204330721E-6</v>
      </c>
    </row>
    <row r="223" spans="2:15">
      <c r="B223">
        <v>-444</v>
      </c>
      <c r="C223">
        <v>2.5000000000000001E-5</v>
      </c>
      <c r="D223">
        <f t="shared" si="21"/>
        <v>444</v>
      </c>
      <c r="E223">
        <f t="shared" si="20"/>
        <v>3.4980163680822396E-5</v>
      </c>
      <c r="G223">
        <v>-444</v>
      </c>
      <c r="H223">
        <v>0</v>
      </c>
      <c r="I223">
        <f t="shared" si="24"/>
        <v>444</v>
      </c>
      <c r="J223">
        <f t="shared" si="25"/>
        <v>0</v>
      </c>
      <c r="L223">
        <v>-444</v>
      </c>
      <c r="M223">
        <v>5.0000000000000004E-6</v>
      </c>
      <c r="N223">
        <f t="shared" si="22"/>
        <v>444</v>
      </c>
      <c r="O223">
        <f t="shared" si="23"/>
        <v>7.3077596204330721E-6</v>
      </c>
    </row>
    <row r="224" spans="2:15">
      <c r="B224">
        <v>-446</v>
      </c>
      <c r="C224">
        <v>2.5000000000000001E-5</v>
      </c>
      <c r="D224">
        <f t="shared" si="21"/>
        <v>446</v>
      </c>
      <c r="E224">
        <f t="shared" si="20"/>
        <v>3.4980163680822396E-5</v>
      </c>
      <c r="G224">
        <v>-446</v>
      </c>
      <c r="H224">
        <v>0</v>
      </c>
      <c r="I224">
        <f t="shared" si="24"/>
        <v>446</v>
      </c>
      <c r="J224">
        <f t="shared" si="25"/>
        <v>0</v>
      </c>
      <c r="L224">
        <v>-446</v>
      </c>
      <c r="M224">
        <v>5.0000000000000004E-6</v>
      </c>
      <c r="N224">
        <f t="shared" si="22"/>
        <v>446</v>
      </c>
      <c r="O224">
        <f t="shared" si="23"/>
        <v>7.3077596204330721E-6</v>
      </c>
    </row>
    <row r="225" spans="2:15">
      <c r="B225">
        <v>-448</v>
      </c>
      <c r="C225">
        <v>2.4000000000000001E-5</v>
      </c>
      <c r="D225">
        <f t="shared" si="21"/>
        <v>448</v>
      </c>
      <c r="E225">
        <f t="shared" si="20"/>
        <v>3.3580957133589495E-5</v>
      </c>
      <c r="G225">
        <v>-448</v>
      </c>
      <c r="H225">
        <v>0</v>
      </c>
      <c r="I225">
        <f t="shared" si="24"/>
        <v>448</v>
      </c>
      <c r="J225">
        <f t="shared" si="25"/>
        <v>0</v>
      </c>
      <c r="L225">
        <v>-448</v>
      </c>
      <c r="M225">
        <v>5.0000000000000004E-6</v>
      </c>
      <c r="N225">
        <f t="shared" si="22"/>
        <v>448</v>
      </c>
      <c r="O225">
        <f t="shared" si="23"/>
        <v>7.3077596204330721E-6</v>
      </c>
    </row>
    <row r="226" spans="2:15">
      <c r="B226">
        <v>-450</v>
      </c>
      <c r="C226">
        <v>2.4000000000000001E-5</v>
      </c>
      <c r="D226">
        <f t="shared" si="21"/>
        <v>450</v>
      </c>
      <c r="E226">
        <f t="shared" si="20"/>
        <v>3.3580957133589495E-5</v>
      </c>
      <c r="G226">
        <v>-450</v>
      </c>
      <c r="H226">
        <v>0</v>
      </c>
      <c r="I226">
        <f t="shared" si="24"/>
        <v>450</v>
      </c>
      <c r="J226">
        <f t="shared" si="25"/>
        <v>0</v>
      </c>
      <c r="L226">
        <v>-450</v>
      </c>
      <c r="M226">
        <v>5.0000000000000004E-6</v>
      </c>
      <c r="N226">
        <f t="shared" si="22"/>
        <v>450</v>
      </c>
      <c r="O226">
        <f t="shared" si="23"/>
        <v>7.3077596204330721E-6</v>
      </c>
    </row>
    <row r="227" spans="2:15">
      <c r="B227">
        <v>-452</v>
      </c>
      <c r="C227">
        <v>2.4000000000000001E-5</v>
      </c>
      <c r="D227">
        <f t="shared" si="21"/>
        <v>452</v>
      </c>
      <c r="E227">
        <f t="shared" si="20"/>
        <v>3.3580957133589495E-5</v>
      </c>
      <c r="G227">
        <v>-452</v>
      </c>
      <c r="H227">
        <v>0</v>
      </c>
      <c r="I227">
        <f t="shared" si="24"/>
        <v>452</v>
      </c>
      <c r="J227">
        <f t="shared" si="25"/>
        <v>0</v>
      </c>
      <c r="L227">
        <v>-452</v>
      </c>
      <c r="M227">
        <v>5.0000000000000004E-6</v>
      </c>
      <c r="N227">
        <f t="shared" si="22"/>
        <v>452</v>
      </c>
      <c r="O227">
        <f t="shared" si="23"/>
        <v>7.3077596204330721E-6</v>
      </c>
    </row>
    <row r="228" spans="2:15">
      <c r="B228">
        <v>-454</v>
      </c>
      <c r="C228">
        <v>2.4000000000000001E-5</v>
      </c>
      <c r="D228">
        <f t="shared" si="21"/>
        <v>454</v>
      </c>
      <c r="E228">
        <f t="shared" si="20"/>
        <v>3.3580957133589495E-5</v>
      </c>
      <c r="G228">
        <v>-454</v>
      </c>
      <c r="H228">
        <v>0</v>
      </c>
      <c r="I228">
        <f t="shared" si="24"/>
        <v>454</v>
      </c>
      <c r="J228">
        <f t="shared" si="25"/>
        <v>0</v>
      </c>
      <c r="L228">
        <v>-454</v>
      </c>
      <c r="M228">
        <v>3.9999999999999998E-6</v>
      </c>
      <c r="N228">
        <f t="shared" si="22"/>
        <v>454</v>
      </c>
      <c r="O228">
        <f t="shared" si="23"/>
        <v>5.8462076963464568E-6</v>
      </c>
    </row>
    <row r="229" spans="2:15">
      <c r="B229">
        <v>-456</v>
      </c>
      <c r="C229">
        <v>2.3E-5</v>
      </c>
      <c r="D229">
        <f t="shared" si="21"/>
        <v>456</v>
      </c>
      <c r="E229">
        <f t="shared" si="20"/>
        <v>3.21817505863566E-5</v>
      </c>
      <c r="G229">
        <v>-456</v>
      </c>
      <c r="H229">
        <v>0</v>
      </c>
      <c r="I229">
        <f t="shared" si="24"/>
        <v>456</v>
      </c>
      <c r="J229">
        <f t="shared" si="25"/>
        <v>0</v>
      </c>
      <c r="L229">
        <v>-456</v>
      </c>
      <c r="M229">
        <v>3.9999999999999998E-6</v>
      </c>
      <c r="N229">
        <f t="shared" si="22"/>
        <v>456</v>
      </c>
      <c r="O229">
        <f t="shared" si="23"/>
        <v>5.8462076963464568E-6</v>
      </c>
    </row>
    <row r="230" spans="2:15">
      <c r="B230">
        <v>-458</v>
      </c>
      <c r="C230">
        <v>2.3E-5</v>
      </c>
      <c r="D230">
        <f t="shared" si="21"/>
        <v>458</v>
      </c>
      <c r="E230">
        <f t="shared" si="20"/>
        <v>3.21817505863566E-5</v>
      </c>
      <c r="G230">
        <v>-458</v>
      </c>
      <c r="H230">
        <v>0</v>
      </c>
      <c r="I230">
        <f t="shared" si="24"/>
        <v>458</v>
      </c>
      <c r="J230">
        <f t="shared" si="25"/>
        <v>0</v>
      </c>
      <c r="L230">
        <v>-458</v>
      </c>
      <c r="M230">
        <v>3.9999999999999998E-6</v>
      </c>
      <c r="N230">
        <f t="shared" si="22"/>
        <v>458</v>
      </c>
      <c r="O230">
        <f t="shared" si="23"/>
        <v>5.8462076963464568E-6</v>
      </c>
    </row>
    <row r="231" spans="2:15">
      <c r="B231">
        <v>-460</v>
      </c>
      <c r="C231">
        <v>2.3E-5</v>
      </c>
      <c r="D231">
        <f t="shared" si="21"/>
        <v>460</v>
      </c>
      <c r="E231">
        <f t="shared" si="20"/>
        <v>3.21817505863566E-5</v>
      </c>
      <c r="G231">
        <v>-460</v>
      </c>
      <c r="H231">
        <v>0</v>
      </c>
      <c r="I231">
        <f t="shared" si="24"/>
        <v>460</v>
      </c>
      <c r="J231">
        <f t="shared" si="25"/>
        <v>0</v>
      </c>
      <c r="L231">
        <v>-460</v>
      </c>
      <c r="M231">
        <v>3.9999999999999998E-6</v>
      </c>
      <c r="N231">
        <f t="shared" si="22"/>
        <v>460</v>
      </c>
      <c r="O231">
        <f t="shared" si="23"/>
        <v>5.8462076963464568E-6</v>
      </c>
    </row>
    <row r="232" spans="2:15">
      <c r="B232">
        <v>-462</v>
      </c>
      <c r="C232">
        <v>2.1999999999999999E-5</v>
      </c>
      <c r="D232">
        <f t="shared" si="21"/>
        <v>462</v>
      </c>
      <c r="E232">
        <f t="shared" si="20"/>
        <v>3.0782544039123706E-5</v>
      </c>
      <c r="G232">
        <v>-462</v>
      </c>
      <c r="H232">
        <v>0</v>
      </c>
      <c r="I232">
        <f t="shared" si="24"/>
        <v>462</v>
      </c>
      <c r="J232">
        <f t="shared" si="25"/>
        <v>0</v>
      </c>
      <c r="L232">
        <v>-462</v>
      </c>
      <c r="M232">
        <v>3.9999999999999998E-6</v>
      </c>
      <c r="N232">
        <f t="shared" si="22"/>
        <v>462</v>
      </c>
      <c r="O232">
        <f t="shared" si="23"/>
        <v>5.8462076963464568E-6</v>
      </c>
    </row>
    <row r="233" spans="2:15">
      <c r="B233">
        <v>-464</v>
      </c>
      <c r="C233">
        <v>2.1999999999999999E-5</v>
      </c>
      <c r="D233">
        <f t="shared" si="21"/>
        <v>464</v>
      </c>
      <c r="E233">
        <f t="shared" si="20"/>
        <v>3.0782544039123706E-5</v>
      </c>
      <c r="G233">
        <v>-464</v>
      </c>
      <c r="H233">
        <v>0</v>
      </c>
      <c r="I233">
        <f t="shared" si="24"/>
        <v>464</v>
      </c>
      <c r="J233">
        <f t="shared" si="25"/>
        <v>0</v>
      </c>
      <c r="L233">
        <v>-464</v>
      </c>
      <c r="M233">
        <v>3.9999999999999998E-6</v>
      </c>
      <c r="N233">
        <f t="shared" si="22"/>
        <v>464</v>
      </c>
      <c r="O233">
        <f t="shared" si="23"/>
        <v>5.8462076963464568E-6</v>
      </c>
    </row>
    <row r="234" spans="2:15">
      <c r="B234">
        <v>-466</v>
      </c>
      <c r="C234">
        <v>2.1999999999999999E-5</v>
      </c>
      <c r="D234">
        <f t="shared" si="21"/>
        <v>466</v>
      </c>
      <c r="E234">
        <f t="shared" si="20"/>
        <v>3.0782544039123706E-5</v>
      </c>
      <c r="G234">
        <v>-466</v>
      </c>
      <c r="H234">
        <v>0</v>
      </c>
      <c r="I234">
        <f t="shared" si="24"/>
        <v>466</v>
      </c>
      <c r="J234">
        <f t="shared" si="25"/>
        <v>0</v>
      </c>
      <c r="L234">
        <v>-466</v>
      </c>
      <c r="M234">
        <v>3.9999999999999998E-6</v>
      </c>
      <c r="N234">
        <f t="shared" si="22"/>
        <v>466</v>
      </c>
      <c r="O234">
        <f t="shared" si="23"/>
        <v>5.8462076963464568E-6</v>
      </c>
    </row>
    <row r="235" spans="2:15">
      <c r="B235">
        <v>-468</v>
      </c>
      <c r="C235">
        <v>2.1999999999999999E-5</v>
      </c>
      <c r="D235">
        <f t="shared" si="21"/>
        <v>468</v>
      </c>
      <c r="E235">
        <f t="shared" si="20"/>
        <v>3.0782544039123706E-5</v>
      </c>
      <c r="G235">
        <v>-468</v>
      </c>
      <c r="H235">
        <v>0</v>
      </c>
      <c r="I235">
        <f t="shared" si="24"/>
        <v>468</v>
      </c>
      <c r="J235">
        <f t="shared" si="25"/>
        <v>0</v>
      </c>
      <c r="L235">
        <v>-468</v>
      </c>
      <c r="M235">
        <v>3.9999999999999998E-6</v>
      </c>
      <c r="N235">
        <f t="shared" si="22"/>
        <v>468</v>
      </c>
      <c r="O235">
        <f t="shared" si="23"/>
        <v>5.8462076963464568E-6</v>
      </c>
    </row>
    <row r="236" spans="2:15">
      <c r="B236">
        <v>-470</v>
      </c>
      <c r="C236">
        <v>2.0999999999999999E-5</v>
      </c>
      <c r="D236">
        <f t="shared" si="21"/>
        <v>470</v>
      </c>
      <c r="E236">
        <f t="shared" si="20"/>
        <v>2.9383337491890808E-5</v>
      </c>
      <c r="G236">
        <v>-470</v>
      </c>
      <c r="H236">
        <v>0</v>
      </c>
      <c r="I236">
        <f t="shared" si="24"/>
        <v>470</v>
      </c>
      <c r="J236">
        <f t="shared" si="25"/>
        <v>0</v>
      </c>
      <c r="L236">
        <v>-470</v>
      </c>
      <c r="M236">
        <v>3.9999999999999998E-6</v>
      </c>
      <c r="N236">
        <f t="shared" si="22"/>
        <v>470</v>
      </c>
      <c r="O236">
        <f t="shared" si="23"/>
        <v>5.8462076963464568E-6</v>
      </c>
    </row>
    <row r="237" spans="2:15">
      <c r="B237">
        <v>-472</v>
      </c>
      <c r="C237">
        <v>2.0999999999999999E-5</v>
      </c>
      <c r="D237">
        <f t="shared" si="21"/>
        <v>472</v>
      </c>
      <c r="E237">
        <f t="shared" si="20"/>
        <v>2.9383337491890808E-5</v>
      </c>
      <c r="G237">
        <v>-472</v>
      </c>
      <c r="H237">
        <v>0</v>
      </c>
      <c r="I237">
        <f t="shared" si="24"/>
        <v>472</v>
      </c>
      <c r="J237">
        <f t="shared" si="25"/>
        <v>0</v>
      </c>
      <c r="L237">
        <v>-472</v>
      </c>
      <c r="M237">
        <v>3.9999999999999998E-6</v>
      </c>
      <c r="N237">
        <f t="shared" si="22"/>
        <v>472</v>
      </c>
      <c r="O237">
        <f t="shared" si="23"/>
        <v>5.8462076963464568E-6</v>
      </c>
    </row>
    <row r="238" spans="2:15">
      <c r="B238">
        <v>-474</v>
      </c>
      <c r="C238">
        <v>2.0999999999999999E-5</v>
      </c>
      <c r="D238">
        <f t="shared" si="21"/>
        <v>474</v>
      </c>
      <c r="E238">
        <f t="shared" si="20"/>
        <v>2.9383337491890808E-5</v>
      </c>
      <c r="G238">
        <v>-474</v>
      </c>
      <c r="H238">
        <v>0</v>
      </c>
      <c r="I238">
        <f t="shared" si="24"/>
        <v>474</v>
      </c>
      <c r="J238">
        <f t="shared" si="25"/>
        <v>0</v>
      </c>
      <c r="L238">
        <v>-474</v>
      </c>
      <c r="M238">
        <v>3.9999999999999998E-6</v>
      </c>
      <c r="N238">
        <f t="shared" si="22"/>
        <v>474</v>
      </c>
      <c r="O238">
        <f t="shared" si="23"/>
        <v>5.8462076963464568E-6</v>
      </c>
    </row>
    <row r="239" spans="2:15">
      <c r="B239">
        <v>-476</v>
      </c>
      <c r="C239">
        <v>2.0999999999999999E-5</v>
      </c>
      <c r="D239">
        <f t="shared" si="21"/>
        <v>476</v>
      </c>
      <c r="E239">
        <f t="shared" si="20"/>
        <v>2.9383337491890808E-5</v>
      </c>
      <c r="G239">
        <v>-476</v>
      </c>
      <c r="H239">
        <v>0</v>
      </c>
      <c r="I239">
        <f t="shared" si="24"/>
        <v>476</v>
      </c>
      <c r="J239">
        <f t="shared" si="25"/>
        <v>0</v>
      </c>
      <c r="L239">
        <v>-476</v>
      </c>
      <c r="M239">
        <v>3.9999999999999998E-6</v>
      </c>
      <c r="N239">
        <f t="shared" si="22"/>
        <v>476</v>
      </c>
      <c r="O239">
        <f t="shared" si="23"/>
        <v>5.8462076963464568E-6</v>
      </c>
    </row>
    <row r="240" spans="2:15">
      <c r="B240">
        <v>-478</v>
      </c>
      <c r="C240">
        <v>2.0000000000000002E-5</v>
      </c>
      <c r="D240">
        <f t="shared" si="21"/>
        <v>478</v>
      </c>
      <c r="E240">
        <f t="shared" si="20"/>
        <v>2.7984130944657913E-5</v>
      </c>
      <c r="G240">
        <v>-478</v>
      </c>
      <c r="H240">
        <v>0</v>
      </c>
      <c r="I240">
        <f t="shared" si="24"/>
        <v>478</v>
      </c>
      <c r="J240">
        <f t="shared" si="25"/>
        <v>0</v>
      </c>
      <c r="L240">
        <v>-478</v>
      </c>
      <c r="M240">
        <v>3.9999999999999998E-6</v>
      </c>
      <c r="N240">
        <f t="shared" si="22"/>
        <v>478</v>
      </c>
      <c r="O240">
        <f t="shared" si="23"/>
        <v>5.8462076963464568E-6</v>
      </c>
    </row>
    <row r="241" spans="2:15">
      <c r="B241">
        <v>-480</v>
      </c>
      <c r="C241">
        <v>2.0000000000000002E-5</v>
      </c>
      <c r="D241">
        <f t="shared" si="21"/>
        <v>480</v>
      </c>
      <c r="E241">
        <f t="shared" si="20"/>
        <v>2.7984130944657913E-5</v>
      </c>
      <c r="G241">
        <v>-480</v>
      </c>
      <c r="H241">
        <v>0</v>
      </c>
      <c r="I241">
        <f t="shared" si="24"/>
        <v>480</v>
      </c>
      <c r="J241">
        <f t="shared" si="25"/>
        <v>0</v>
      </c>
      <c r="L241">
        <v>-480</v>
      </c>
      <c r="M241">
        <v>3.9999999999999998E-6</v>
      </c>
      <c r="N241">
        <f t="shared" si="22"/>
        <v>480</v>
      </c>
      <c r="O241">
        <f t="shared" si="23"/>
        <v>5.8462076963464568E-6</v>
      </c>
    </row>
    <row r="242" spans="2:15">
      <c r="B242">
        <v>-482</v>
      </c>
      <c r="C242">
        <v>2.0000000000000002E-5</v>
      </c>
      <c r="D242">
        <f t="shared" si="21"/>
        <v>482</v>
      </c>
      <c r="E242">
        <f t="shared" si="20"/>
        <v>2.7984130944657913E-5</v>
      </c>
      <c r="G242">
        <v>-482</v>
      </c>
      <c r="H242">
        <v>0</v>
      </c>
      <c r="I242">
        <f t="shared" si="24"/>
        <v>482</v>
      </c>
      <c r="J242">
        <f t="shared" si="25"/>
        <v>0</v>
      </c>
      <c r="L242">
        <v>-482</v>
      </c>
      <c r="M242">
        <v>3.9999999999999998E-6</v>
      </c>
      <c r="N242">
        <f t="shared" si="22"/>
        <v>482</v>
      </c>
      <c r="O242">
        <f t="shared" si="23"/>
        <v>5.8462076963464568E-6</v>
      </c>
    </row>
    <row r="243" spans="2:15">
      <c r="B243">
        <v>-484</v>
      </c>
      <c r="C243">
        <v>2.0000000000000002E-5</v>
      </c>
      <c r="D243">
        <f t="shared" si="21"/>
        <v>484</v>
      </c>
      <c r="E243">
        <f t="shared" si="20"/>
        <v>2.7984130944657913E-5</v>
      </c>
      <c r="G243">
        <v>-484</v>
      </c>
      <c r="H243">
        <v>0</v>
      </c>
      <c r="I243">
        <f t="shared" si="24"/>
        <v>484</v>
      </c>
      <c r="J243">
        <f t="shared" si="25"/>
        <v>0</v>
      </c>
      <c r="L243">
        <v>-484</v>
      </c>
      <c r="M243">
        <v>3.9999999999999998E-6</v>
      </c>
      <c r="N243">
        <f t="shared" si="22"/>
        <v>484</v>
      </c>
      <c r="O243">
        <f t="shared" si="23"/>
        <v>5.8462076963464568E-6</v>
      </c>
    </row>
    <row r="244" spans="2:15">
      <c r="B244">
        <v>-486</v>
      </c>
      <c r="C244">
        <v>1.9000000000000001E-5</v>
      </c>
      <c r="D244">
        <f t="shared" si="21"/>
        <v>486</v>
      </c>
      <c r="E244">
        <f t="shared" si="20"/>
        <v>2.6584924397425019E-5</v>
      </c>
      <c r="G244">
        <v>-486</v>
      </c>
      <c r="H244">
        <v>0</v>
      </c>
      <c r="I244">
        <f t="shared" si="24"/>
        <v>486</v>
      </c>
      <c r="J244">
        <f t="shared" si="25"/>
        <v>0</v>
      </c>
      <c r="L244">
        <v>-486</v>
      </c>
      <c r="M244">
        <v>3.9999999999999998E-6</v>
      </c>
      <c r="N244">
        <f t="shared" si="22"/>
        <v>486</v>
      </c>
      <c r="O244">
        <f t="shared" si="23"/>
        <v>5.8462076963464568E-6</v>
      </c>
    </row>
    <row r="245" spans="2:15">
      <c r="B245">
        <v>-488</v>
      </c>
      <c r="C245">
        <v>1.9000000000000001E-5</v>
      </c>
      <c r="D245">
        <f t="shared" si="21"/>
        <v>488</v>
      </c>
      <c r="E245">
        <f t="shared" si="20"/>
        <v>2.6584924397425019E-5</v>
      </c>
      <c r="G245">
        <v>-488</v>
      </c>
      <c r="H245">
        <v>0</v>
      </c>
      <c r="I245">
        <f t="shared" si="24"/>
        <v>488</v>
      </c>
      <c r="J245">
        <f t="shared" si="25"/>
        <v>0</v>
      </c>
      <c r="L245">
        <v>-488</v>
      </c>
      <c r="M245">
        <v>3.9999999999999998E-6</v>
      </c>
      <c r="N245">
        <f t="shared" si="22"/>
        <v>488</v>
      </c>
      <c r="O245">
        <f t="shared" si="23"/>
        <v>5.8462076963464568E-6</v>
      </c>
    </row>
    <row r="246" spans="2:15">
      <c r="B246">
        <v>-490</v>
      </c>
      <c r="C246">
        <v>1.9000000000000001E-5</v>
      </c>
      <c r="D246">
        <f t="shared" si="21"/>
        <v>490</v>
      </c>
      <c r="E246">
        <f t="shared" si="20"/>
        <v>2.6584924397425019E-5</v>
      </c>
      <c r="G246">
        <v>-490</v>
      </c>
      <c r="H246">
        <v>0</v>
      </c>
      <c r="I246">
        <f t="shared" si="24"/>
        <v>490</v>
      </c>
      <c r="J246">
        <f t="shared" si="25"/>
        <v>0</v>
      </c>
      <c r="L246">
        <v>-490</v>
      </c>
      <c r="M246">
        <v>3.9999999999999998E-6</v>
      </c>
      <c r="N246">
        <f t="shared" si="22"/>
        <v>490</v>
      </c>
      <c r="O246">
        <f t="shared" si="23"/>
        <v>5.8462076963464568E-6</v>
      </c>
    </row>
    <row r="247" spans="2:15">
      <c r="B247">
        <v>-492</v>
      </c>
      <c r="C247">
        <v>1.9000000000000001E-5</v>
      </c>
      <c r="D247">
        <f t="shared" si="21"/>
        <v>492</v>
      </c>
      <c r="E247">
        <f t="shared" si="20"/>
        <v>2.6584924397425019E-5</v>
      </c>
      <c r="G247">
        <v>-492</v>
      </c>
      <c r="H247">
        <v>0</v>
      </c>
      <c r="I247">
        <f t="shared" si="24"/>
        <v>492</v>
      </c>
      <c r="J247">
        <f t="shared" si="25"/>
        <v>0</v>
      </c>
      <c r="L247">
        <v>-492</v>
      </c>
      <c r="M247">
        <v>3.9999999999999998E-6</v>
      </c>
      <c r="N247">
        <f t="shared" si="22"/>
        <v>492</v>
      </c>
      <c r="O247">
        <f t="shared" si="23"/>
        <v>5.8462076963464568E-6</v>
      </c>
    </row>
    <row r="248" spans="2:15">
      <c r="B248">
        <v>-494</v>
      </c>
      <c r="C248">
        <v>1.8E-5</v>
      </c>
      <c r="D248">
        <f t="shared" si="21"/>
        <v>494</v>
      </c>
      <c r="E248">
        <f t="shared" si="20"/>
        <v>2.5185717850192124E-5</v>
      </c>
      <c r="G248">
        <v>-494</v>
      </c>
      <c r="H248">
        <v>0</v>
      </c>
      <c r="I248">
        <f t="shared" si="24"/>
        <v>494</v>
      </c>
      <c r="J248">
        <f t="shared" si="25"/>
        <v>0</v>
      </c>
      <c r="L248">
        <v>-494</v>
      </c>
      <c r="M248">
        <v>3.0000000000000001E-6</v>
      </c>
      <c r="N248">
        <f t="shared" si="22"/>
        <v>494</v>
      </c>
      <c r="O248">
        <f t="shared" si="23"/>
        <v>4.3846557722598432E-6</v>
      </c>
    </row>
    <row r="249" spans="2:15">
      <c r="B249">
        <v>-496</v>
      </c>
      <c r="C249">
        <v>1.8E-5</v>
      </c>
      <c r="D249">
        <f t="shared" si="21"/>
        <v>496</v>
      </c>
      <c r="E249">
        <f t="shared" si="20"/>
        <v>2.5185717850192124E-5</v>
      </c>
      <c r="G249">
        <v>-496</v>
      </c>
      <c r="H249">
        <v>0</v>
      </c>
      <c r="I249">
        <f t="shared" si="24"/>
        <v>496</v>
      </c>
      <c r="J249">
        <f t="shared" si="25"/>
        <v>0</v>
      </c>
      <c r="L249">
        <v>-496</v>
      </c>
      <c r="M249">
        <v>3.0000000000000001E-6</v>
      </c>
      <c r="N249">
        <f t="shared" si="22"/>
        <v>496</v>
      </c>
      <c r="O249">
        <f t="shared" si="23"/>
        <v>4.3846557722598432E-6</v>
      </c>
    </row>
    <row r="250" spans="2:15">
      <c r="B250">
        <v>-498</v>
      </c>
      <c r="C250">
        <v>1.8E-5</v>
      </c>
      <c r="D250">
        <f t="shared" si="21"/>
        <v>498</v>
      </c>
      <c r="E250">
        <f t="shared" si="20"/>
        <v>2.5185717850192124E-5</v>
      </c>
      <c r="G250">
        <v>-498</v>
      </c>
      <c r="H250">
        <v>0</v>
      </c>
      <c r="I250">
        <f t="shared" si="24"/>
        <v>498</v>
      </c>
      <c r="J250">
        <f t="shared" si="25"/>
        <v>0</v>
      </c>
      <c r="L250">
        <v>-498</v>
      </c>
      <c r="M250">
        <v>3.0000000000000001E-6</v>
      </c>
      <c r="N250">
        <f t="shared" si="22"/>
        <v>498</v>
      </c>
      <c r="O250">
        <f t="shared" si="23"/>
        <v>4.3846557722598432E-6</v>
      </c>
    </row>
    <row r="251" spans="2:15">
      <c r="B251">
        <v>-500</v>
      </c>
      <c r="C251">
        <v>1.8E-5</v>
      </c>
      <c r="D251">
        <f t="shared" si="21"/>
        <v>500</v>
      </c>
      <c r="E251">
        <f t="shared" si="20"/>
        <v>2.5185717850192124E-5</v>
      </c>
      <c r="G251">
        <v>-500</v>
      </c>
      <c r="H251">
        <v>0</v>
      </c>
      <c r="I251">
        <f t="shared" si="24"/>
        <v>500</v>
      </c>
      <c r="J251">
        <f t="shared" si="25"/>
        <v>0</v>
      </c>
      <c r="L251">
        <v>-500</v>
      </c>
      <c r="M251">
        <v>3.0000000000000001E-6</v>
      </c>
      <c r="N251">
        <f t="shared" si="22"/>
        <v>500</v>
      </c>
      <c r="O251">
        <f t="shared" si="23"/>
        <v>4.3846557722598432E-6</v>
      </c>
    </row>
    <row r="252" spans="2:15">
      <c r="B252">
        <v>-502</v>
      </c>
      <c r="C252">
        <v>1.8E-5</v>
      </c>
      <c r="D252">
        <f t="shared" si="21"/>
        <v>502</v>
      </c>
      <c r="E252">
        <f t="shared" si="20"/>
        <v>2.5185717850192124E-5</v>
      </c>
      <c r="G252">
        <v>-502</v>
      </c>
      <c r="H252">
        <v>0</v>
      </c>
      <c r="I252">
        <f t="shared" si="24"/>
        <v>502</v>
      </c>
      <c r="J252">
        <f t="shared" si="25"/>
        <v>0</v>
      </c>
      <c r="L252">
        <v>-502</v>
      </c>
      <c r="M252">
        <v>3.0000000000000001E-6</v>
      </c>
      <c r="N252">
        <f t="shared" si="22"/>
        <v>502</v>
      </c>
      <c r="O252">
        <f t="shared" si="23"/>
        <v>4.3846557722598432E-6</v>
      </c>
    </row>
    <row r="253" spans="2:15">
      <c r="B253">
        <v>-504</v>
      </c>
      <c r="C253">
        <v>1.7E-5</v>
      </c>
      <c r="D253">
        <f t="shared" si="21"/>
        <v>504</v>
      </c>
      <c r="E253">
        <f t="shared" si="20"/>
        <v>2.3786511302959226E-5</v>
      </c>
      <c r="G253">
        <v>-504</v>
      </c>
      <c r="H253">
        <v>0</v>
      </c>
      <c r="I253">
        <f t="shared" si="24"/>
        <v>504</v>
      </c>
      <c r="J253">
        <f t="shared" si="25"/>
        <v>0</v>
      </c>
      <c r="L253">
        <v>-504</v>
      </c>
      <c r="M253">
        <v>3.0000000000000001E-6</v>
      </c>
      <c r="N253">
        <f t="shared" si="22"/>
        <v>504</v>
      </c>
      <c r="O253">
        <f t="shared" si="23"/>
        <v>4.3846557722598432E-6</v>
      </c>
    </row>
    <row r="254" spans="2:15">
      <c r="B254">
        <v>-506</v>
      </c>
      <c r="C254">
        <v>1.7E-5</v>
      </c>
      <c r="D254">
        <f t="shared" si="21"/>
        <v>506</v>
      </c>
      <c r="E254">
        <f t="shared" si="20"/>
        <v>2.3786511302959226E-5</v>
      </c>
      <c r="G254">
        <v>-506</v>
      </c>
      <c r="H254">
        <v>0</v>
      </c>
      <c r="I254">
        <f t="shared" si="24"/>
        <v>506</v>
      </c>
      <c r="J254">
        <f t="shared" si="25"/>
        <v>0</v>
      </c>
      <c r="L254">
        <v>-506</v>
      </c>
      <c r="M254">
        <v>3.0000000000000001E-6</v>
      </c>
      <c r="N254">
        <f t="shared" si="22"/>
        <v>506</v>
      </c>
      <c r="O254">
        <f t="shared" si="23"/>
        <v>4.3846557722598432E-6</v>
      </c>
    </row>
    <row r="255" spans="2:15">
      <c r="B255">
        <v>-508</v>
      </c>
      <c r="C255">
        <v>1.7E-5</v>
      </c>
      <c r="D255">
        <f t="shared" si="21"/>
        <v>508</v>
      </c>
      <c r="E255">
        <f t="shared" si="20"/>
        <v>2.3786511302959226E-5</v>
      </c>
      <c r="G255">
        <v>-508</v>
      </c>
      <c r="H255">
        <v>0</v>
      </c>
      <c r="I255">
        <f t="shared" si="24"/>
        <v>508</v>
      </c>
      <c r="J255">
        <f t="shared" si="25"/>
        <v>0</v>
      </c>
      <c r="L255">
        <v>-508</v>
      </c>
      <c r="M255">
        <v>3.0000000000000001E-6</v>
      </c>
      <c r="N255">
        <f t="shared" si="22"/>
        <v>508</v>
      </c>
      <c r="O255">
        <f t="shared" si="23"/>
        <v>4.3846557722598432E-6</v>
      </c>
    </row>
    <row r="256" spans="2:15">
      <c r="B256">
        <v>-510</v>
      </c>
      <c r="C256">
        <v>1.7E-5</v>
      </c>
      <c r="D256">
        <f t="shared" si="21"/>
        <v>510</v>
      </c>
      <c r="E256">
        <f t="shared" si="20"/>
        <v>2.3786511302959226E-5</v>
      </c>
      <c r="G256">
        <v>-510</v>
      </c>
      <c r="H256">
        <v>0</v>
      </c>
      <c r="I256">
        <f t="shared" si="24"/>
        <v>510</v>
      </c>
      <c r="J256">
        <f t="shared" si="25"/>
        <v>0</v>
      </c>
      <c r="L256">
        <v>-510</v>
      </c>
      <c r="M256">
        <v>3.0000000000000001E-6</v>
      </c>
      <c r="N256">
        <f t="shared" si="22"/>
        <v>510</v>
      </c>
      <c r="O256">
        <f t="shared" si="23"/>
        <v>4.3846557722598432E-6</v>
      </c>
    </row>
    <row r="257" spans="2:15">
      <c r="B257">
        <v>-512</v>
      </c>
      <c r="C257">
        <v>1.7E-5</v>
      </c>
      <c r="D257">
        <f t="shared" si="21"/>
        <v>512</v>
      </c>
      <c r="E257">
        <f t="shared" si="20"/>
        <v>2.3786511302959226E-5</v>
      </c>
      <c r="G257">
        <v>-512</v>
      </c>
      <c r="H257">
        <v>0</v>
      </c>
      <c r="I257">
        <f t="shared" si="24"/>
        <v>512</v>
      </c>
      <c r="J257">
        <f t="shared" si="25"/>
        <v>0</v>
      </c>
      <c r="L257">
        <v>-512</v>
      </c>
      <c r="M257">
        <v>3.0000000000000001E-6</v>
      </c>
      <c r="N257">
        <f t="shared" si="22"/>
        <v>512</v>
      </c>
      <c r="O257">
        <f t="shared" si="23"/>
        <v>4.3846557722598432E-6</v>
      </c>
    </row>
    <row r="258" spans="2:15">
      <c r="B258">
        <v>-514</v>
      </c>
      <c r="C258">
        <v>1.5999999999999999E-5</v>
      </c>
      <c r="D258">
        <f t="shared" si="21"/>
        <v>514</v>
      </c>
      <c r="E258">
        <f t="shared" ref="E258:E301" si="26">C258/$A$3*$A$5</f>
        <v>2.2387304755726329E-5</v>
      </c>
      <c r="G258">
        <v>-514</v>
      </c>
      <c r="H258">
        <v>0</v>
      </c>
      <c r="I258">
        <f t="shared" si="24"/>
        <v>514</v>
      </c>
      <c r="J258">
        <f t="shared" si="25"/>
        <v>0</v>
      </c>
      <c r="L258">
        <v>-514</v>
      </c>
      <c r="M258">
        <v>3.0000000000000001E-6</v>
      </c>
      <c r="N258">
        <f t="shared" si="22"/>
        <v>514</v>
      </c>
      <c r="O258">
        <f t="shared" si="23"/>
        <v>4.3846557722598432E-6</v>
      </c>
    </row>
    <row r="259" spans="2:15">
      <c r="B259">
        <v>-516</v>
      </c>
      <c r="C259">
        <v>1.5999999999999999E-5</v>
      </c>
      <c r="D259">
        <f t="shared" ref="D259:D301" si="27">ABS(B259)</f>
        <v>516</v>
      </c>
      <c r="E259">
        <f t="shared" si="26"/>
        <v>2.2387304755726329E-5</v>
      </c>
      <c r="G259">
        <v>-516</v>
      </c>
      <c r="H259">
        <v>0</v>
      </c>
      <c r="I259">
        <f t="shared" si="24"/>
        <v>516</v>
      </c>
      <c r="J259">
        <f t="shared" si="25"/>
        <v>0</v>
      </c>
      <c r="L259">
        <v>-516</v>
      </c>
      <c r="M259">
        <v>3.0000000000000001E-6</v>
      </c>
      <c r="N259">
        <f t="shared" ref="N259:N301" si="28">ABS(L259)</f>
        <v>516</v>
      </c>
      <c r="O259">
        <f t="shared" ref="O259:O301" si="29">M259/$A$13*$A$15/2</f>
        <v>4.3846557722598432E-6</v>
      </c>
    </row>
    <row r="260" spans="2:15">
      <c r="B260">
        <v>-518</v>
      </c>
      <c r="C260">
        <v>1.5999999999999999E-5</v>
      </c>
      <c r="D260">
        <f t="shared" si="27"/>
        <v>518</v>
      </c>
      <c r="E260">
        <f t="shared" si="26"/>
        <v>2.2387304755726329E-5</v>
      </c>
      <c r="G260">
        <v>-518</v>
      </c>
      <c r="H260">
        <v>0</v>
      </c>
      <c r="I260">
        <f t="shared" si="24"/>
        <v>518</v>
      </c>
      <c r="J260">
        <f t="shared" si="25"/>
        <v>0</v>
      </c>
      <c r="L260">
        <v>-518</v>
      </c>
      <c r="M260">
        <v>3.0000000000000001E-6</v>
      </c>
      <c r="N260">
        <f t="shared" si="28"/>
        <v>518</v>
      </c>
      <c r="O260">
        <f t="shared" si="29"/>
        <v>4.3846557722598432E-6</v>
      </c>
    </row>
    <row r="261" spans="2:15">
      <c r="B261">
        <v>-520</v>
      </c>
      <c r="C261">
        <v>1.5999999999999999E-5</v>
      </c>
      <c r="D261">
        <f t="shared" si="27"/>
        <v>520</v>
      </c>
      <c r="E261">
        <f t="shared" si="26"/>
        <v>2.2387304755726329E-5</v>
      </c>
      <c r="G261">
        <v>-520</v>
      </c>
      <c r="H261">
        <v>0</v>
      </c>
      <c r="I261">
        <f t="shared" si="24"/>
        <v>520</v>
      </c>
      <c r="J261">
        <f t="shared" si="25"/>
        <v>0</v>
      </c>
      <c r="L261">
        <v>-520</v>
      </c>
      <c r="M261">
        <v>3.0000000000000001E-6</v>
      </c>
      <c r="N261">
        <f t="shared" si="28"/>
        <v>520</v>
      </c>
      <c r="O261">
        <f t="shared" si="29"/>
        <v>4.3846557722598432E-6</v>
      </c>
    </row>
    <row r="262" spans="2:15">
      <c r="B262">
        <v>-522</v>
      </c>
      <c r="C262">
        <v>1.5999999999999999E-5</v>
      </c>
      <c r="D262">
        <f t="shared" si="27"/>
        <v>522</v>
      </c>
      <c r="E262">
        <f t="shared" si="26"/>
        <v>2.2387304755726329E-5</v>
      </c>
      <c r="G262">
        <v>-522</v>
      </c>
      <c r="H262">
        <v>0</v>
      </c>
      <c r="I262">
        <f t="shared" si="24"/>
        <v>522</v>
      </c>
      <c r="J262">
        <f t="shared" si="25"/>
        <v>0</v>
      </c>
      <c r="L262">
        <v>-522</v>
      </c>
      <c r="M262">
        <v>3.0000000000000001E-6</v>
      </c>
      <c r="N262">
        <f t="shared" si="28"/>
        <v>522</v>
      </c>
      <c r="O262">
        <f t="shared" si="29"/>
        <v>4.3846557722598432E-6</v>
      </c>
    </row>
    <row r="263" spans="2:15">
      <c r="B263">
        <v>-524</v>
      </c>
      <c r="C263">
        <v>1.5999999999999999E-5</v>
      </c>
      <c r="D263">
        <f t="shared" si="27"/>
        <v>524</v>
      </c>
      <c r="E263">
        <f t="shared" si="26"/>
        <v>2.2387304755726329E-5</v>
      </c>
      <c r="G263">
        <v>-524</v>
      </c>
      <c r="H263">
        <v>0</v>
      </c>
      <c r="I263">
        <f t="shared" si="24"/>
        <v>524</v>
      </c>
      <c r="J263">
        <f t="shared" si="25"/>
        <v>0</v>
      </c>
      <c r="L263">
        <v>-524</v>
      </c>
      <c r="M263">
        <v>3.0000000000000001E-6</v>
      </c>
      <c r="N263">
        <f t="shared" si="28"/>
        <v>524</v>
      </c>
      <c r="O263">
        <f t="shared" si="29"/>
        <v>4.3846557722598432E-6</v>
      </c>
    </row>
    <row r="264" spans="2:15">
      <c r="B264">
        <v>-526</v>
      </c>
      <c r="C264">
        <v>1.5E-5</v>
      </c>
      <c r="D264">
        <f t="shared" si="27"/>
        <v>526</v>
      </c>
      <c r="E264">
        <f t="shared" si="26"/>
        <v>2.0988098208493434E-5</v>
      </c>
      <c r="G264">
        <v>-526</v>
      </c>
      <c r="H264">
        <v>0</v>
      </c>
      <c r="I264">
        <f t="shared" si="24"/>
        <v>526</v>
      </c>
      <c r="J264">
        <f t="shared" si="25"/>
        <v>0</v>
      </c>
      <c r="L264">
        <v>-526</v>
      </c>
      <c r="M264">
        <v>3.0000000000000001E-6</v>
      </c>
      <c r="N264">
        <f t="shared" si="28"/>
        <v>526</v>
      </c>
      <c r="O264">
        <f t="shared" si="29"/>
        <v>4.3846557722598432E-6</v>
      </c>
    </row>
    <row r="265" spans="2:15">
      <c r="B265">
        <v>-528</v>
      </c>
      <c r="C265">
        <v>1.5E-5</v>
      </c>
      <c r="D265">
        <f t="shared" si="27"/>
        <v>528</v>
      </c>
      <c r="E265">
        <f t="shared" si="26"/>
        <v>2.0988098208493434E-5</v>
      </c>
      <c r="G265">
        <v>-528</v>
      </c>
      <c r="H265">
        <v>0</v>
      </c>
      <c r="I265">
        <f t="shared" si="24"/>
        <v>528</v>
      </c>
      <c r="J265">
        <f t="shared" si="25"/>
        <v>0</v>
      </c>
      <c r="L265">
        <v>-528</v>
      </c>
      <c r="M265">
        <v>3.0000000000000001E-6</v>
      </c>
      <c r="N265">
        <f t="shared" si="28"/>
        <v>528</v>
      </c>
      <c r="O265">
        <f t="shared" si="29"/>
        <v>4.3846557722598432E-6</v>
      </c>
    </row>
    <row r="266" spans="2:15">
      <c r="B266">
        <v>-530</v>
      </c>
      <c r="C266">
        <v>1.5E-5</v>
      </c>
      <c r="D266">
        <f t="shared" si="27"/>
        <v>530</v>
      </c>
      <c r="E266">
        <f t="shared" si="26"/>
        <v>2.0988098208493434E-5</v>
      </c>
      <c r="G266">
        <v>-530</v>
      </c>
      <c r="H266">
        <v>0</v>
      </c>
      <c r="I266">
        <f t="shared" si="24"/>
        <v>530</v>
      </c>
      <c r="J266">
        <f t="shared" si="25"/>
        <v>0</v>
      </c>
      <c r="L266">
        <v>-530</v>
      </c>
      <c r="M266">
        <v>3.0000000000000001E-6</v>
      </c>
      <c r="N266">
        <f t="shared" si="28"/>
        <v>530</v>
      </c>
      <c r="O266">
        <f t="shared" si="29"/>
        <v>4.3846557722598432E-6</v>
      </c>
    </row>
    <row r="267" spans="2:15">
      <c r="B267">
        <v>-532</v>
      </c>
      <c r="C267">
        <v>1.5E-5</v>
      </c>
      <c r="D267">
        <f t="shared" si="27"/>
        <v>532</v>
      </c>
      <c r="E267">
        <f t="shared" si="26"/>
        <v>2.0988098208493434E-5</v>
      </c>
      <c r="G267">
        <v>-532</v>
      </c>
      <c r="H267">
        <v>0</v>
      </c>
      <c r="I267">
        <f t="shared" si="24"/>
        <v>532</v>
      </c>
      <c r="J267">
        <f t="shared" si="25"/>
        <v>0</v>
      </c>
      <c r="L267">
        <v>-532</v>
      </c>
      <c r="M267">
        <v>3.0000000000000001E-6</v>
      </c>
      <c r="N267">
        <f t="shared" si="28"/>
        <v>532</v>
      </c>
      <c r="O267">
        <f t="shared" si="29"/>
        <v>4.3846557722598432E-6</v>
      </c>
    </row>
    <row r="268" spans="2:15">
      <c r="B268">
        <v>-534</v>
      </c>
      <c r="C268">
        <v>1.5E-5</v>
      </c>
      <c r="D268">
        <f t="shared" si="27"/>
        <v>534</v>
      </c>
      <c r="E268">
        <f t="shared" si="26"/>
        <v>2.0988098208493434E-5</v>
      </c>
      <c r="G268">
        <v>-534</v>
      </c>
      <c r="H268">
        <v>0</v>
      </c>
      <c r="I268">
        <f t="shared" si="24"/>
        <v>534</v>
      </c>
      <c r="J268">
        <f t="shared" si="25"/>
        <v>0</v>
      </c>
      <c r="L268">
        <v>-534</v>
      </c>
      <c r="M268">
        <v>3.0000000000000001E-6</v>
      </c>
      <c r="N268">
        <f t="shared" si="28"/>
        <v>534</v>
      </c>
      <c r="O268">
        <f t="shared" si="29"/>
        <v>4.3846557722598432E-6</v>
      </c>
    </row>
    <row r="269" spans="2:15">
      <c r="B269">
        <v>-536</v>
      </c>
      <c r="C269">
        <v>1.5E-5</v>
      </c>
      <c r="D269">
        <f t="shared" si="27"/>
        <v>536</v>
      </c>
      <c r="E269">
        <f t="shared" si="26"/>
        <v>2.0988098208493434E-5</v>
      </c>
      <c r="G269">
        <v>-536</v>
      </c>
      <c r="H269">
        <v>0</v>
      </c>
      <c r="I269">
        <f t="shared" si="24"/>
        <v>536</v>
      </c>
      <c r="J269">
        <f t="shared" si="25"/>
        <v>0</v>
      </c>
      <c r="L269">
        <v>-536</v>
      </c>
      <c r="M269">
        <v>3.0000000000000001E-6</v>
      </c>
      <c r="N269">
        <f t="shared" si="28"/>
        <v>536</v>
      </c>
      <c r="O269">
        <f t="shared" si="29"/>
        <v>4.3846557722598432E-6</v>
      </c>
    </row>
    <row r="270" spans="2:15">
      <c r="B270">
        <v>-538</v>
      </c>
      <c r="C270">
        <v>1.4E-5</v>
      </c>
      <c r="D270">
        <f t="shared" si="27"/>
        <v>538</v>
      </c>
      <c r="E270">
        <f t="shared" si="26"/>
        <v>1.958889166126054E-5</v>
      </c>
      <c r="G270">
        <v>-538</v>
      </c>
      <c r="H270">
        <v>0</v>
      </c>
      <c r="I270">
        <f t="shared" si="24"/>
        <v>538</v>
      </c>
      <c r="J270">
        <f t="shared" si="25"/>
        <v>0</v>
      </c>
      <c r="L270">
        <v>-538</v>
      </c>
      <c r="M270">
        <v>3.0000000000000001E-6</v>
      </c>
      <c r="N270">
        <f t="shared" si="28"/>
        <v>538</v>
      </c>
      <c r="O270">
        <f t="shared" si="29"/>
        <v>4.3846557722598432E-6</v>
      </c>
    </row>
    <row r="271" spans="2:15">
      <c r="B271">
        <v>-540</v>
      </c>
      <c r="C271">
        <v>1.4E-5</v>
      </c>
      <c r="D271">
        <f t="shared" si="27"/>
        <v>540</v>
      </c>
      <c r="E271">
        <f t="shared" si="26"/>
        <v>1.958889166126054E-5</v>
      </c>
      <c r="G271">
        <v>-540</v>
      </c>
      <c r="H271">
        <v>0</v>
      </c>
      <c r="I271">
        <f t="shared" si="24"/>
        <v>540</v>
      </c>
      <c r="J271">
        <f t="shared" si="25"/>
        <v>0</v>
      </c>
      <c r="L271">
        <v>-540</v>
      </c>
      <c r="M271">
        <v>3.0000000000000001E-6</v>
      </c>
      <c r="N271">
        <f t="shared" si="28"/>
        <v>540</v>
      </c>
      <c r="O271">
        <f t="shared" si="29"/>
        <v>4.3846557722598432E-6</v>
      </c>
    </row>
    <row r="272" spans="2:15">
      <c r="B272">
        <v>-542</v>
      </c>
      <c r="C272">
        <v>1.4E-5</v>
      </c>
      <c r="D272">
        <f t="shared" si="27"/>
        <v>542</v>
      </c>
      <c r="E272">
        <f t="shared" si="26"/>
        <v>1.958889166126054E-5</v>
      </c>
      <c r="G272">
        <v>-542</v>
      </c>
      <c r="H272">
        <v>0</v>
      </c>
      <c r="I272">
        <f t="shared" si="24"/>
        <v>542</v>
      </c>
      <c r="J272">
        <f t="shared" si="25"/>
        <v>0</v>
      </c>
      <c r="L272">
        <v>-542</v>
      </c>
      <c r="M272">
        <v>3.0000000000000001E-6</v>
      </c>
      <c r="N272">
        <f t="shared" si="28"/>
        <v>542</v>
      </c>
      <c r="O272">
        <f t="shared" si="29"/>
        <v>4.3846557722598432E-6</v>
      </c>
    </row>
    <row r="273" spans="2:15">
      <c r="B273">
        <v>-544</v>
      </c>
      <c r="C273">
        <v>1.4E-5</v>
      </c>
      <c r="D273">
        <f t="shared" si="27"/>
        <v>544</v>
      </c>
      <c r="E273">
        <f t="shared" si="26"/>
        <v>1.958889166126054E-5</v>
      </c>
      <c r="G273">
        <v>-544</v>
      </c>
      <c r="H273">
        <v>0</v>
      </c>
      <c r="I273">
        <f t="shared" si="24"/>
        <v>544</v>
      </c>
      <c r="J273">
        <f t="shared" si="25"/>
        <v>0</v>
      </c>
      <c r="L273">
        <v>-544</v>
      </c>
      <c r="M273">
        <v>3.0000000000000001E-6</v>
      </c>
      <c r="N273">
        <f t="shared" si="28"/>
        <v>544</v>
      </c>
      <c r="O273">
        <f t="shared" si="29"/>
        <v>4.3846557722598432E-6</v>
      </c>
    </row>
    <row r="274" spans="2:15">
      <c r="B274">
        <v>-546</v>
      </c>
      <c r="C274">
        <v>1.4E-5</v>
      </c>
      <c r="D274">
        <f t="shared" si="27"/>
        <v>546</v>
      </c>
      <c r="E274">
        <f t="shared" si="26"/>
        <v>1.958889166126054E-5</v>
      </c>
      <c r="G274">
        <v>-546</v>
      </c>
      <c r="H274">
        <v>0</v>
      </c>
      <c r="I274">
        <f t="shared" si="24"/>
        <v>546</v>
      </c>
      <c r="J274">
        <f t="shared" si="25"/>
        <v>0</v>
      </c>
      <c r="L274">
        <v>-546</v>
      </c>
      <c r="M274">
        <v>3.0000000000000001E-6</v>
      </c>
      <c r="N274">
        <f t="shared" si="28"/>
        <v>546</v>
      </c>
      <c r="O274">
        <f t="shared" si="29"/>
        <v>4.3846557722598432E-6</v>
      </c>
    </row>
    <row r="275" spans="2:15">
      <c r="B275">
        <v>-548</v>
      </c>
      <c r="C275">
        <v>1.4E-5</v>
      </c>
      <c r="D275">
        <f t="shared" si="27"/>
        <v>548</v>
      </c>
      <c r="E275">
        <f t="shared" si="26"/>
        <v>1.958889166126054E-5</v>
      </c>
      <c r="G275">
        <v>-548</v>
      </c>
      <c r="H275">
        <v>0</v>
      </c>
      <c r="I275">
        <f t="shared" si="24"/>
        <v>548</v>
      </c>
      <c r="J275">
        <f t="shared" si="25"/>
        <v>0</v>
      </c>
      <c r="L275">
        <v>-548</v>
      </c>
      <c r="M275">
        <v>3.0000000000000001E-6</v>
      </c>
      <c r="N275">
        <f t="shared" si="28"/>
        <v>548</v>
      </c>
      <c r="O275">
        <f t="shared" si="29"/>
        <v>4.3846557722598432E-6</v>
      </c>
    </row>
    <row r="276" spans="2:15">
      <c r="B276">
        <v>-550</v>
      </c>
      <c r="C276">
        <v>1.2999999999999999E-5</v>
      </c>
      <c r="D276">
        <f t="shared" si="27"/>
        <v>550</v>
      </c>
      <c r="E276">
        <f t="shared" si="26"/>
        <v>1.8189685114027645E-5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3.0000000000000001E-6</v>
      </c>
      <c r="N276">
        <f t="shared" si="28"/>
        <v>550</v>
      </c>
      <c r="O276">
        <f t="shared" si="29"/>
        <v>4.3846557722598432E-6</v>
      </c>
    </row>
    <row r="277" spans="2:15">
      <c r="B277">
        <v>-552</v>
      </c>
      <c r="C277">
        <v>1.2999999999999999E-5</v>
      </c>
      <c r="D277">
        <f t="shared" si="27"/>
        <v>552</v>
      </c>
      <c r="E277">
        <f t="shared" si="26"/>
        <v>1.8189685114027645E-5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3.0000000000000001E-6</v>
      </c>
      <c r="N277">
        <f t="shared" si="28"/>
        <v>552</v>
      </c>
      <c r="O277">
        <f t="shared" si="29"/>
        <v>4.3846557722598432E-6</v>
      </c>
    </row>
    <row r="278" spans="2:15">
      <c r="B278">
        <v>-554</v>
      </c>
      <c r="C278">
        <v>1.2999999999999999E-5</v>
      </c>
      <c r="D278">
        <f t="shared" si="27"/>
        <v>554</v>
      </c>
      <c r="E278">
        <f t="shared" si="26"/>
        <v>1.8189685114027645E-5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1.9999999999999999E-6</v>
      </c>
      <c r="N278">
        <f t="shared" si="28"/>
        <v>554</v>
      </c>
      <c r="O278">
        <f t="shared" si="29"/>
        <v>2.9231038481732284E-6</v>
      </c>
    </row>
    <row r="279" spans="2:15">
      <c r="B279">
        <v>-556</v>
      </c>
      <c r="C279">
        <v>1.2999999999999999E-5</v>
      </c>
      <c r="D279">
        <f t="shared" si="27"/>
        <v>556</v>
      </c>
      <c r="E279">
        <f t="shared" si="26"/>
        <v>1.8189685114027645E-5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1.9999999999999999E-6</v>
      </c>
      <c r="N279">
        <f t="shared" si="28"/>
        <v>556</v>
      </c>
      <c r="O279">
        <f t="shared" si="29"/>
        <v>2.9231038481732284E-6</v>
      </c>
    </row>
    <row r="280" spans="2:15">
      <c r="B280">
        <v>-558</v>
      </c>
      <c r="C280">
        <v>1.2999999999999999E-5</v>
      </c>
      <c r="D280">
        <f t="shared" si="27"/>
        <v>558</v>
      </c>
      <c r="E280">
        <f t="shared" si="26"/>
        <v>1.8189685114027645E-5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1.9999999999999999E-6</v>
      </c>
      <c r="N280">
        <f t="shared" si="28"/>
        <v>558</v>
      </c>
      <c r="O280">
        <f t="shared" si="29"/>
        <v>2.9231038481732284E-6</v>
      </c>
    </row>
    <row r="281" spans="2:15">
      <c r="B281">
        <v>-560</v>
      </c>
      <c r="C281">
        <v>1.2999999999999999E-5</v>
      </c>
      <c r="D281">
        <f t="shared" si="27"/>
        <v>560</v>
      </c>
      <c r="E281">
        <f t="shared" si="26"/>
        <v>1.8189685114027645E-5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1.9999999999999999E-6</v>
      </c>
      <c r="N281">
        <f t="shared" si="28"/>
        <v>560</v>
      </c>
      <c r="O281">
        <f t="shared" si="29"/>
        <v>2.9231038481732284E-6</v>
      </c>
    </row>
    <row r="282" spans="2:15">
      <c r="B282">
        <v>-562</v>
      </c>
      <c r="C282">
        <v>1.2999999999999999E-5</v>
      </c>
      <c r="D282">
        <f t="shared" si="27"/>
        <v>562</v>
      </c>
      <c r="E282">
        <f t="shared" si="26"/>
        <v>1.8189685114027645E-5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1.9999999999999999E-6</v>
      </c>
      <c r="N282">
        <f t="shared" si="28"/>
        <v>562</v>
      </c>
      <c r="O282">
        <f t="shared" si="29"/>
        <v>2.9231038481732284E-6</v>
      </c>
    </row>
    <row r="283" spans="2:15">
      <c r="B283">
        <v>-564</v>
      </c>
      <c r="C283">
        <v>1.2E-5</v>
      </c>
      <c r="D283">
        <f t="shared" si="27"/>
        <v>564</v>
      </c>
      <c r="E283">
        <f t="shared" si="26"/>
        <v>1.6790478566794747E-5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1.9999999999999999E-6</v>
      </c>
      <c r="N283">
        <f t="shared" si="28"/>
        <v>564</v>
      </c>
      <c r="O283">
        <f t="shared" si="29"/>
        <v>2.9231038481732284E-6</v>
      </c>
    </row>
    <row r="284" spans="2:15">
      <c r="B284">
        <v>-566</v>
      </c>
      <c r="C284">
        <v>1.2E-5</v>
      </c>
      <c r="D284">
        <f t="shared" si="27"/>
        <v>566</v>
      </c>
      <c r="E284">
        <f t="shared" si="26"/>
        <v>1.6790478566794747E-5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1.9999999999999999E-6</v>
      </c>
      <c r="N284">
        <f t="shared" si="28"/>
        <v>566</v>
      </c>
      <c r="O284">
        <f t="shared" si="29"/>
        <v>2.9231038481732284E-6</v>
      </c>
    </row>
    <row r="285" spans="2:15">
      <c r="B285">
        <v>-568</v>
      </c>
      <c r="C285">
        <v>1.2E-5</v>
      </c>
      <c r="D285">
        <f t="shared" si="27"/>
        <v>568</v>
      </c>
      <c r="E285">
        <f t="shared" si="26"/>
        <v>1.6790478566794747E-5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1.9999999999999999E-6</v>
      </c>
      <c r="N285">
        <f t="shared" si="28"/>
        <v>568</v>
      </c>
      <c r="O285">
        <f t="shared" si="29"/>
        <v>2.9231038481732284E-6</v>
      </c>
    </row>
    <row r="286" spans="2:15">
      <c r="B286">
        <v>-570</v>
      </c>
      <c r="C286">
        <v>1.2E-5</v>
      </c>
      <c r="D286">
        <f t="shared" si="27"/>
        <v>570</v>
      </c>
      <c r="E286">
        <f t="shared" si="26"/>
        <v>1.6790478566794747E-5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1.9999999999999999E-6</v>
      </c>
      <c r="N286">
        <f t="shared" si="28"/>
        <v>570</v>
      </c>
      <c r="O286">
        <f t="shared" si="29"/>
        <v>2.9231038481732284E-6</v>
      </c>
    </row>
    <row r="287" spans="2:15">
      <c r="B287">
        <v>-572</v>
      </c>
      <c r="C287">
        <v>1.2E-5</v>
      </c>
      <c r="D287">
        <f t="shared" si="27"/>
        <v>572</v>
      </c>
      <c r="E287">
        <f t="shared" si="26"/>
        <v>1.6790478566794747E-5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1.9999999999999999E-6</v>
      </c>
      <c r="N287">
        <f t="shared" si="28"/>
        <v>572</v>
      </c>
      <c r="O287">
        <f t="shared" si="29"/>
        <v>2.9231038481732284E-6</v>
      </c>
    </row>
    <row r="288" spans="2:15">
      <c r="B288">
        <v>-574</v>
      </c>
      <c r="C288">
        <v>1.2E-5</v>
      </c>
      <c r="D288">
        <f t="shared" si="27"/>
        <v>574</v>
      </c>
      <c r="E288">
        <f t="shared" si="26"/>
        <v>1.6790478566794747E-5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1.9999999999999999E-6</v>
      </c>
      <c r="N288">
        <f t="shared" si="28"/>
        <v>574</v>
      </c>
      <c r="O288">
        <f t="shared" si="29"/>
        <v>2.9231038481732284E-6</v>
      </c>
    </row>
    <row r="289" spans="2:15">
      <c r="B289">
        <v>-576</v>
      </c>
      <c r="C289">
        <v>1.2E-5</v>
      </c>
      <c r="D289">
        <f t="shared" si="27"/>
        <v>576</v>
      </c>
      <c r="E289">
        <f t="shared" si="26"/>
        <v>1.6790478566794747E-5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1.9999999999999999E-6</v>
      </c>
      <c r="N289">
        <f t="shared" si="28"/>
        <v>576</v>
      </c>
      <c r="O289">
        <f t="shared" si="29"/>
        <v>2.9231038481732284E-6</v>
      </c>
    </row>
    <row r="290" spans="2:15">
      <c r="B290">
        <v>-578</v>
      </c>
      <c r="C290">
        <v>1.2E-5</v>
      </c>
      <c r="D290">
        <f t="shared" si="27"/>
        <v>578</v>
      </c>
      <c r="E290">
        <f t="shared" si="26"/>
        <v>1.6790478566794747E-5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1.9999999999999999E-6</v>
      </c>
      <c r="N290">
        <f t="shared" si="28"/>
        <v>578</v>
      </c>
      <c r="O290">
        <f t="shared" si="29"/>
        <v>2.9231038481732284E-6</v>
      </c>
    </row>
    <row r="291" spans="2:15">
      <c r="B291">
        <v>-580</v>
      </c>
      <c r="C291">
        <v>1.1E-5</v>
      </c>
      <c r="D291">
        <f t="shared" si="27"/>
        <v>580</v>
      </c>
      <c r="E291">
        <f t="shared" si="26"/>
        <v>1.5391272019561853E-5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1.9999999999999999E-6</v>
      </c>
      <c r="N291">
        <f t="shared" si="28"/>
        <v>580</v>
      </c>
      <c r="O291">
        <f t="shared" si="29"/>
        <v>2.9231038481732284E-6</v>
      </c>
    </row>
    <row r="292" spans="2:15">
      <c r="B292">
        <v>-582</v>
      </c>
      <c r="C292">
        <v>1.1E-5</v>
      </c>
      <c r="D292">
        <f t="shared" si="27"/>
        <v>582</v>
      </c>
      <c r="E292">
        <f t="shared" si="26"/>
        <v>1.5391272019561853E-5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1.9999999999999999E-6</v>
      </c>
      <c r="N292">
        <f t="shared" si="28"/>
        <v>582</v>
      </c>
      <c r="O292">
        <f t="shared" si="29"/>
        <v>2.9231038481732284E-6</v>
      </c>
    </row>
    <row r="293" spans="2:15">
      <c r="B293">
        <v>-584</v>
      </c>
      <c r="C293">
        <v>1.1E-5</v>
      </c>
      <c r="D293">
        <f t="shared" si="27"/>
        <v>584</v>
      </c>
      <c r="E293">
        <f t="shared" si="26"/>
        <v>1.5391272019561853E-5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2.9231038481732284E-6</v>
      </c>
    </row>
    <row r="294" spans="2:15">
      <c r="B294">
        <v>-586</v>
      </c>
      <c r="C294">
        <v>1.1E-5</v>
      </c>
      <c r="D294">
        <f t="shared" si="27"/>
        <v>586</v>
      </c>
      <c r="E294">
        <f t="shared" si="26"/>
        <v>1.5391272019561853E-5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2.9231038481732284E-6</v>
      </c>
    </row>
    <row r="295" spans="2:15">
      <c r="B295">
        <v>-588</v>
      </c>
      <c r="C295">
        <v>1.1E-5</v>
      </c>
      <c r="D295">
        <f t="shared" si="27"/>
        <v>588</v>
      </c>
      <c r="E295">
        <f t="shared" si="26"/>
        <v>1.5391272019561853E-5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2.9231038481732284E-6</v>
      </c>
    </row>
    <row r="296" spans="2:15">
      <c r="B296">
        <v>-590</v>
      </c>
      <c r="C296">
        <v>1.1E-5</v>
      </c>
      <c r="D296">
        <f t="shared" si="27"/>
        <v>590</v>
      </c>
      <c r="E296">
        <f t="shared" si="26"/>
        <v>1.5391272019561853E-5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2.9231038481732284E-6</v>
      </c>
    </row>
    <row r="297" spans="2:15">
      <c r="B297">
        <v>-592</v>
      </c>
      <c r="C297">
        <v>1.1E-5</v>
      </c>
      <c r="D297">
        <f t="shared" si="27"/>
        <v>592</v>
      </c>
      <c r="E297">
        <f t="shared" si="26"/>
        <v>1.5391272019561853E-5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2.9231038481732284E-6</v>
      </c>
    </row>
    <row r="298" spans="2:15">
      <c r="B298">
        <v>-594</v>
      </c>
      <c r="C298">
        <v>1.1E-5</v>
      </c>
      <c r="D298">
        <f t="shared" si="27"/>
        <v>594</v>
      </c>
      <c r="E298">
        <f t="shared" si="26"/>
        <v>1.5391272019561853E-5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2.9231038481732284E-6</v>
      </c>
    </row>
    <row r="299" spans="2:15">
      <c r="B299">
        <v>-596</v>
      </c>
      <c r="C299">
        <v>1.0000000000000001E-5</v>
      </c>
      <c r="D299">
        <f t="shared" si="27"/>
        <v>596</v>
      </c>
      <c r="E299">
        <f t="shared" si="26"/>
        <v>1.3992065472328957E-5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2.9231038481732284E-6</v>
      </c>
    </row>
    <row r="300" spans="2:15">
      <c r="B300">
        <v>-598</v>
      </c>
      <c r="C300">
        <v>1.0000000000000001E-5</v>
      </c>
      <c r="D300">
        <f t="shared" si="27"/>
        <v>598</v>
      </c>
      <c r="E300">
        <f t="shared" si="26"/>
        <v>1.3992065472328957E-5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2.9231038481732284E-6</v>
      </c>
    </row>
    <row r="301" spans="2:15">
      <c r="B301">
        <v>-600</v>
      </c>
      <c r="C301">
        <v>1.0000000000000001E-5</v>
      </c>
      <c r="D301">
        <f t="shared" si="27"/>
        <v>600</v>
      </c>
      <c r="E301">
        <f t="shared" si="26"/>
        <v>1.3992065472328957E-5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2.9231038481732284E-6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G9" sqref="G9"/>
    </sheetView>
  </sheetViews>
  <sheetFormatPr defaultRowHeight="14.4"/>
  <sheetData>
    <row r="1" spans="2:9">
      <c r="B1" s="34" t="s">
        <v>75</v>
      </c>
      <c r="C1" s="34"/>
      <c r="E1" s="34" t="s">
        <v>76</v>
      </c>
      <c r="F1" s="34"/>
      <c r="H1" s="34" t="s">
        <v>77</v>
      </c>
      <c r="I1" s="34"/>
    </row>
    <row r="2" spans="2:9" ht="27" customHeight="1">
      <c r="B2" s="29" t="s">
        <v>78</v>
      </c>
      <c r="C2" s="27" t="s">
        <v>79</v>
      </c>
      <c r="D2" s="28"/>
      <c r="E2" s="29" t="s">
        <v>80</v>
      </c>
      <c r="F2" s="27" t="s">
        <v>79</v>
      </c>
      <c r="G2" s="28"/>
      <c r="H2" s="29" t="s">
        <v>80</v>
      </c>
      <c r="I2" s="27" t="s">
        <v>79</v>
      </c>
    </row>
    <row r="3" spans="2:9">
      <c r="B3">
        <v>2</v>
      </c>
      <c r="C3">
        <v>9.1895688402614889E-2</v>
      </c>
      <c r="E3">
        <v>8.8584854723658477</v>
      </c>
      <c r="F3">
        <v>0.13800000000000001</v>
      </c>
      <c r="H3">
        <v>8.8584854723658477</v>
      </c>
      <c r="I3">
        <v>9.7993999999999998E-2</v>
      </c>
    </row>
    <row r="4" spans="2:9">
      <c r="B4">
        <v>4</v>
      </c>
      <c r="C4">
        <v>6.9201957413044565E-2</v>
      </c>
      <c r="E4">
        <v>11.094553449866781</v>
      </c>
      <c r="F4">
        <v>0.113</v>
      </c>
      <c r="H4">
        <v>11.094553449866781</v>
      </c>
      <c r="I4">
        <v>7.9675999999999997E-2</v>
      </c>
    </row>
    <row r="5" spans="2:9">
      <c r="B5">
        <v>6</v>
      </c>
      <c r="C5">
        <v>5.5030793502669789E-2</v>
      </c>
      <c r="E5">
        <v>13.330621427364537</v>
      </c>
      <c r="F5">
        <v>0.10100000000000001</v>
      </c>
      <c r="H5">
        <v>13.330621427364537</v>
      </c>
      <c r="I5">
        <v>7.2761999999999993E-2</v>
      </c>
    </row>
    <row r="6" spans="2:9">
      <c r="B6">
        <v>8</v>
      </c>
      <c r="C6">
        <v>4.5170584964319568E-2</v>
      </c>
      <c r="E6">
        <v>15.566689404862293</v>
      </c>
      <c r="F6">
        <v>8.7999999999999995E-2</v>
      </c>
      <c r="H6">
        <v>15.566689404862293</v>
      </c>
      <c r="I6">
        <v>6.3807000000000003E-2</v>
      </c>
    </row>
    <row r="7" spans="2:9">
      <c r="B7">
        <v>10</v>
      </c>
      <c r="C7">
        <v>3.7890513299066821E-2</v>
      </c>
      <c r="E7">
        <v>16.980902967237117</v>
      </c>
      <c r="F7">
        <v>8.2000000000000003E-2</v>
      </c>
      <c r="H7">
        <v>16.980902967237117</v>
      </c>
      <c r="I7">
        <v>5.9906000000000001E-2</v>
      </c>
    </row>
    <row r="8" spans="2:9">
      <c r="B8">
        <v>12</v>
      </c>
      <c r="C8">
        <v>3.2300683142871399E-2</v>
      </c>
      <c r="E8">
        <v>19.216970944731695</v>
      </c>
      <c r="F8">
        <v>6.9000000000000006E-2</v>
      </c>
      <c r="H8">
        <v>19.216970944731695</v>
      </c>
      <c r="I8">
        <v>4.9679000000000001E-2</v>
      </c>
    </row>
    <row r="9" spans="2:9">
      <c r="B9">
        <v>14</v>
      </c>
      <c r="C9">
        <v>2.7888984899446072E-2</v>
      </c>
      <c r="E9">
        <v>21.453038922235805</v>
      </c>
      <c r="F9">
        <v>6.3E-2</v>
      </c>
      <c r="H9">
        <v>21.453038922235805</v>
      </c>
      <c r="I9">
        <v>4.6054999999999999E-2</v>
      </c>
    </row>
    <row r="10" spans="2:9">
      <c r="B10">
        <v>16</v>
      </c>
      <c r="C10">
        <v>2.4329403443285592E-2</v>
      </c>
      <c r="E10">
        <v>23.689106899736739</v>
      </c>
      <c r="F10">
        <v>5.6000000000000001E-2</v>
      </c>
      <c r="H10">
        <v>23.689106899736739</v>
      </c>
      <c r="I10">
        <v>4.0947999999999998E-2</v>
      </c>
    </row>
    <row r="11" spans="2:9">
      <c r="B11">
        <v>18</v>
      </c>
      <c r="C11">
        <v>2.1406460966116071E-2</v>
      </c>
      <c r="E11">
        <v>25.925174877237673</v>
      </c>
      <c r="F11">
        <v>5.2999999999999999E-2</v>
      </c>
      <c r="H11">
        <v>25.925174877237673</v>
      </c>
      <c r="I11">
        <v>3.9594999999999998E-2</v>
      </c>
    </row>
    <row r="12" spans="2:9">
      <c r="B12">
        <v>20</v>
      </c>
      <c r="C12">
        <v>1.89746399870253E-2</v>
      </c>
      <c r="E12">
        <v>28.753602001982294</v>
      </c>
      <c r="F12">
        <v>4.5999999999999999E-2</v>
      </c>
      <c r="H12">
        <v>28.753602001982294</v>
      </c>
      <c r="I12">
        <v>3.4306000000000003E-2</v>
      </c>
    </row>
    <row r="13" spans="2:9">
      <c r="B13">
        <v>22</v>
      </c>
      <c r="C13">
        <v>1.6926201601876339E-2</v>
      </c>
      <c r="E13">
        <v>29.753602001979964</v>
      </c>
      <c r="F13">
        <v>4.7E-2</v>
      </c>
      <c r="H13">
        <v>29.753602001979964</v>
      </c>
      <c r="I13">
        <v>3.5831000000000002E-2</v>
      </c>
    </row>
    <row r="14" spans="2:9">
      <c r="B14">
        <v>24</v>
      </c>
      <c r="C14">
        <v>1.518279024402415E-2</v>
      </c>
      <c r="E14">
        <v>31.989669979477721</v>
      </c>
      <c r="F14">
        <v>4.2999999999999997E-2</v>
      </c>
      <c r="H14">
        <v>31.989669979477721</v>
      </c>
      <c r="I14">
        <v>3.2929E-2</v>
      </c>
    </row>
    <row r="15" spans="2:9">
      <c r="B15">
        <v>26</v>
      </c>
      <c r="C15">
        <v>1.3687038445032187E-2</v>
      </c>
      <c r="E15">
        <v>34.225737956978655</v>
      </c>
      <c r="F15">
        <v>3.7999999999999999E-2</v>
      </c>
      <c r="H15">
        <v>34.225737956978655</v>
      </c>
      <c r="I15">
        <v>2.8881E-2</v>
      </c>
    </row>
    <row r="16" spans="2:9">
      <c r="B16">
        <v>28</v>
      </c>
      <c r="C16">
        <v>1.2392772388841759E-2</v>
      </c>
      <c r="E16">
        <v>36.461805934479585</v>
      </c>
      <c r="F16">
        <v>3.6999999999999998E-2</v>
      </c>
      <c r="H16">
        <v>36.461805934479585</v>
      </c>
      <c r="I16">
        <v>2.8701000000000001E-2</v>
      </c>
    </row>
    <row r="17" spans="2:9">
      <c r="B17">
        <v>30</v>
      </c>
      <c r="C17">
        <v>1.1265011911772045E-2</v>
      </c>
      <c r="E17">
        <v>39.290233059224207</v>
      </c>
      <c r="F17">
        <v>3.6999999999999998E-2</v>
      </c>
      <c r="H17">
        <v>39.290233059224207</v>
      </c>
      <c r="I17">
        <v>2.9599E-2</v>
      </c>
    </row>
    <row r="18" spans="2:9">
      <c r="B18">
        <v>32</v>
      </c>
      <c r="C18">
        <v>1.0277172089425619E-2</v>
      </c>
      <c r="E18">
        <v>40.704446621599033</v>
      </c>
      <c r="F18">
        <v>3.5000000000000003E-2</v>
      </c>
      <c r="H18">
        <v>40.704446621599033</v>
      </c>
      <c r="I18">
        <v>2.7997000000000001E-2</v>
      </c>
    </row>
    <row r="19" spans="2:9">
      <c r="B19">
        <v>34</v>
      </c>
      <c r="C19">
        <v>9.4068656170467578E-3</v>
      </c>
      <c r="E19">
        <v>42.118660183973859</v>
      </c>
      <c r="F19">
        <v>3.4000000000000002E-2</v>
      </c>
      <c r="H19">
        <v>42.118660183973859</v>
      </c>
      <c r="I19">
        <v>2.7370999999999999E-2</v>
      </c>
    </row>
    <row r="20" spans="2:9">
      <c r="B20">
        <v>36</v>
      </c>
      <c r="C20">
        <v>8.6359028095214334E-3</v>
      </c>
      <c r="E20">
        <v>44.354728161468437</v>
      </c>
      <c r="F20">
        <v>3.5000000000000003E-2</v>
      </c>
      <c r="H20">
        <v>44.354728161468437</v>
      </c>
      <c r="I20">
        <v>2.8903000000000002E-2</v>
      </c>
    </row>
    <row r="21" spans="2:9">
      <c r="B21">
        <v>38</v>
      </c>
      <c r="C21">
        <v>7.9502916013773125E-3</v>
      </c>
      <c r="E21">
        <v>46.59079613897255</v>
      </c>
      <c r="F21">
        <v>3.6999999999999998E-2</v>
      </c>
      <c r="H21">
        <v>46.59079613897255</v>
      </c>
      <c r="I21">
        <v>3.1378999999999997E-2</v>
      </c>
    </row>
    <row r="22" spans="2:9">
      <c r="B22">
        <v>40</v>
      </c>
      <c r="C22">
        <v>7.3374391336893056E-3</v>
      </c>
      <c r="E22">
        <v>49.419223263717171</v>
      </c>
      <c r="F22">
        <v>3.2000000000000001E-2</v>
      </c>
      <c r="H22">
        <v>49.419223263717171</v>
      </c>
      <c r="I22">
        <v>2.6905999999999999E-2</v>
      </c>
    </row>
    <row r="23" spans="2:9">
      <c r="B23">
        <v>42</v>
      </c>
      <c r="C23">
        <v>6.7875509606267767E-3</v>
      </c>
      <c r="E23">
        <v>50.833436826091997</v>
      </c>
      <c r="F23">
        <v>3.3000000000000002E-2</v>
      </c>
      <c r="H23">
        <v>50.833436826091997</v>
      </c>
      <c r="I23">
        <v>2.8150000000000001E-2</v>
      </c>
    </row>
    <row r="24" spans="2:9">
      <c r="B24">
        <v>44</v>
      </c>
      <c r="C24">
        <v>6.2936310494535646E-3</v>
      </c>
      <c r="E24">
        <v>52.2476503884618</v>
      </c>
      <c r="F24">
        <v>0.03</v>
      </c>
      <c r="H24">
        <v>52.2476503884618</v>
      </c>
      <c r="I24">
        <v>2.5375999999999999E-2</v>
      </c>
    </row>
    <row r="25" spans="2:9">
      <c r="B25">
        <v>46</v>
      </c>
      <c r="C25">
        <v>5.8472841608862717E-3</v>
      </c>
      <c r="E25">
        <v>54.483718365959554</v>
      </c>
      <c r="F25">
        <v>3.3000000000000002E-2</v>
      </c>
      <c r="H25">
        <v>54.483718365959554</v>
      </c>
      <c r="I25">
        <v>2.8698999999999999E-2</v>
      </c>
    </row>
    <row r="26" spans="2:9">
      <c r="B26">
        <v>48</v>
      </c>
      <c r="C26">
        <v>5.4443126752831972E-3</v>
      </c>
      <c r="E26">
        <v>56.719786343457308</v>
      </c>
      <c r="F26">
        <v>3.2000000000000001E-2</v>
      </c>
      <c r="H26">
        <v>56.719786343457308</v>
      </c>
      <c r="I26">
        <v>2.8001999999999999E-2</v>
      </c>
    </row>
    <row r="27" spans="2:9">
      <c r="B27">
        <v>50</v>
      </c>
      <c r="C27">
        <v>5.077720559908178E-3</v>
      </c>
      <c r="E27">
        <v>59.548213468201929</v>
      </c>
      <c r="F27">
        <v>3.2000000000000001E-2</v>
      </c>
      <c r="H27">
        <v>59.548213468201929</v>
      </c>
      <c r="I27">
        <v>2.8334999999999999E-2</v>
      </c>
    </row>
    <row r="28" spans="2:9">
      <c r="B28">
        <v>52</v>
      </c>
      <c r="C28">
        <v>4.7433101951195157E-3</v>
      </c>
      <c r="E28">
        <v>60.962427030576755</v>
      </c>
      <c r="F28">
        <v>2.9000000000000001E-2</v>
      </c>
      <c r="H28">
        <v>60.962427030576755</v>
      </c>
      <c r="I28">
        <v>2.5492000000000001E-2</v>
      </c>
    </row>
    <row r="29" spans="2:9">
      <c r="B29">
        <v>54</v>
      </c>
      <c r="C29">
        <v>4.4382831678227447E-3</v>
      </c>
      <c r="E29">
        <v>62.376640592951581</v>
      </c>
      <c r="F29">
        <v>3.1E-2</v>
      </c>
      <c r="H29">
        <v>62.376640592951581</v>
      </c>
      <c r="I29">
        <v>2.7640999999999999E-2</v>
      </c>
    </row>
    <row r="30" spans="2:9">
      <c r="B30">
        <v>56</v>
      </c>
      <c r="C30">
        <v>4.1598410649233992E-3</v>
      </c>
      <c r="E30">
        <v>65.20506771769621</v>
      </c>
      <c r="F30">
        <v>0.03</v>
      </c>
      <c r="H30">
        <v>65.20506771769621</v>
      </c>
      <c r="I30">
        <v>2.6904000000000001E-2</v>
      </c>
    </row>
    <row r="31" spans="2:9">
      <c r="B31">
        <v>58</v>
      </c>
      <c r="C31">
        <v>3.9037862667797786E-3</v>
      </c>
      <c r="E31">
        <v>66.619281280071036</v>
      </c>
      <c r="F31">
        <v>2.8000000000000001E-2</v>
      </c>
      <c r="H31">
        <v>66.619281280071036</v>
      </c>
      <c r="I31">
        <v>2.5026E-2</v>
      </c>
    </row>
    <row r="32" spans="2:9">
      <c r="B32">
        <v>60</v>
      </c>
      <c r="C32">
        <v>3.6687195668446528E-3</v>
      </c>
      <c r="E32">
        <v>69.447708404815657</v>
      </c>
      <c r="F32">
        <v>0.03</v>
      </c>
      <c r="H32">
        <v>69.447708404815657</v>
      </c>
      <c r="I32">
        <v>2.7255999999999999E-2</v>
      </c>
    </row>
    <row r="33" spans="2:9">
      <c r="B33">
        <v>62</v>
      </c>
      <c r="C33">
        <v>3.4532417585707866E-3</v>
      </c>
      <c r="E33">
        <v>70.861921967190483</v>
      </c>
      <c r="F33">
        <v>3.1E-2</v>
      </c>
      <c r="H33">
        <v>70.861921967190483</v>
      </c>
      <c r="I33">
        <v>2.8355999999999999E-2</v>
      </c>
    </row>
    <row r="34" spans="2:9">
      <c r="B34">
        <v>64</v>
      </c>
      <c r="C34">
        <v>3.2531552223164823E-3</v>
      </c>
      <c r="E34">
        <v>72.276135529560278</v>
      </c>
      <c r="F34">
        <v>0.03</v>
      </c>
      <c r="H34">
        <v>72.276135529560278</v>
      </c>
      <c r="I34">
        <v>2.7453999999999999E-2</v>
      </c>
    </row>
    <row r="35" spans="2:9">
      <c r="B35">
        <v>66</v>
      </c>
      <c r="C35">
        <v>3.0698591646289735E-3</v>
      </c>
      <c r="E35">
        <v>75.10456265430993</v>
      </c>
      <c r="F35">
        <v>0.03</v>
      </c>
      <c r="H35">
        <v>75.10456265430993</v>
      </c>
      <c r="I35">
        <v>2.7644999999999999E-2</v>
      </c>
    </row>
    <row r="36" spans="2:9">
      <c r="B36">
        <v>68</v>
      </c>
      <c r="C36">
        <v>2.89915596586656E-3</v>
      </c>
      <c r="E36">
        <v>77.932989779054552</v>
      </c>
      <c r="F36">
        <v>2.9000000000000001E-2</v>
      </c>
      <c r="H36">
        <v>77.932989779054552</v>
      </c>
      <c r="I36">
        <v>2.6814999999999999E-2</v>
      </c>
    </row>
    <row r="37" spans="2:9">
      <c r="B37">
        <v>70</v>
      </c>
      <c r="C37">
        <v>2.7410456260292424E-3</v>
      </c>
      <c r="E37">
        <v>79.347203341429378</v>
      </c>
      <c r="F37">
        <v>3.1E-2</v>
      </c>
      <c r="H37">
        <v>79.347203341429378</v>
      </c>
      <c r="I37">
        <v>2.8892000000000001E-2</v>
      </c>
    </row>
    <row r="38" spans="2:9">
      <c r="B38">
        <v>72</v>
      </c>
      <c r="C38">
        <v>2.5955281451170219E-3</v>
      </c>
      <c r="E38">
        <v>80.761416903799173</v>
      </c>
      <c r="F38">
        <v>2.9000000000000001E-2</v>
      </c>
      <c r="H38">
        <v>80.761416903799173</v>
      </c>
      <c r="I38">
        <v>2.6963000000000001E-2</v>
      </c>
    </row>
    <row r="39" spans="2:9">
      <c r="B39">
        <v>74</v>
      </c>
      <c r="C39">
        <v>2.4584059034881978E-3</v>
      </c>
      <c r="E39">
        <v>82.175630466173999</v>
      </c>
      <c r="F39">
        <v>2.8000000000000001E-2</v>
      </c>
      <c r="H39">
        <v>82.175630466173999</v>
      </c>
      <c r="I39">
        <v>2.6034000000000002E-2</v>
      </c>
    </row>
    <row r="40" spans="2:9">
      <c r="B40">
        <v>76</v>
      </c>
      <c r="C40">
        <v>2.3324773142372373E-3</v>
      </c>
      <c r="E40">
        <v>85.00405759091862</v>
      </c>
      <c r="F40">
        <v>2.7E-2</v>
      </c>
      <c r="H40">
        <v>85.00405759091862</v>
      </c>
      <c r="I40">
        <v>2.5169E-2</v>
      </c>
    </row>
    <row r="41" spans="2:9">
      <c r="B41">
        <v>78</v>
      </c>
      <c r="C41">
        <v>2.2135447577224412E-3</v>
      </c>
      <c r="E41">
        <v>87.832484715668272</v>
      </c>
      <c r="F41">
        <v>3.2000000000000001E-2</v>
      </c>
      <c r="H41">
        <v>87.832484715668272</v>
      </c>
      <c r="I41">
        <v>3.0283000000000001E-2</v>
      </c>
    </row>
    <row r="42" spans="2:9">
      <c r="B42">
        <v>80</v>
      </c>
      <c r="C42">
        <v>2.1030074404910421E-3</v>
      </c>
      <c r="E42">
        <v>89.246698278038068</v>
      </c>
      <c r="F42">
        <v>0.03</v>
      </c>
      <c r="H42">
        <v>89.246698278038068</v>
      </c>
      <c r="I42">
        <v>2.8340000000000001E-2</v>
      </c>
    </row>
    <row r="43" spans="2:9">
      <c r="B43">
        <v>82</v>
      </c>
      <c r="C43">
        <v>2.0008653625430408E-3</v>
      </c>
      <c r="E43">
        <v>90.660911840412894</v>
      </c>
      <c r="F43">
        <v>2.7E-2</v>
      </c>
      <c r="H43">
        <v>90.660911840412894</v>
      </c>
      <c r="I43">
        <v>2.5391E-2</v>
      </c>
    </row>
    <row r="44" spans="2:9">
      <c r="B44">
        <v>84</v>
      </c>
      <c r="C44">
        <v>1.9043201107839711E-3</v>
      </c>
      <c r="E44">
        <v>92.07512540278772</v>
      </c>
      <c r="F44">
        <v>2.9000000000000001E-2</v>
      </c>
      <c r="H44">
        <v>92.07512540278772</v>
      </c>
      <c r="I44">
        <v>2.7439999999999999E-2</v>
      </c>
    </row>
    <row r="45" spans="2:9">
      <c r="B45">
        <v>86</v>
      </c>
      <c r="C45">
        <v>1.8133716852138328E-3</v>
      </c>
      <c r="E45">
        <v>94.903552527532341</v>
      </c>
      <c r="F45">
        <v>2.8000000000000001E-2</v>
      </c>
      <c r="H45">
        <v>94.903552527532341</v>
      </c>
      <c r="I45">
        <v>2.6540000000000001E-2</v>
      </c>
    </row>
    <row r="46" spans="2:9">
      <c r="B46">
        <v>88</v>
      </c>
      <c r="C46">
        <v>1.7294192923798589E-3</v>
      </c>
      <c r="E46">
        <v>97.731979652276962</v>
      </c>
      <c r="F46">
        <v>2.7E-2</v>
      </c>
      <c r="H46">
        <v>97.731979652276962</v>
      </c>
      <c r="I46">
        <v>2.5627E-2</v>
      </c>
    </row>
    <row r="47" spans="2:9">
      <c r="B47">
        <v>90</v>
      </c>
      <c r="C47">
        <v>1.6496645191875839E-3</v>
      </c>
      <c r="E47">
        <v>99.146193214651788</v>
      </c>
      <c r="H47">
        <v>99.146193214651788</v>
      </c>
    </row>
    <row r="48" spans="2:9">
      <c r="B48">
        <v>92</v>
      </c>
      <c r="C48">
        <v>1.5755065721842407E-3</v>
      </c>
      <c r="E48">
        <v>101.38226119215273</v>
      </c>
      <c r="F48">
        <v>2.9000000000000001E-2</v>
      </c>
      <c r="H48">
        <v>101.38226119215273</v>
      </c>
      <c r="I48">
        <v>2.7737000000000001E-2</v>
      </c>
    </row>
    <row r="49" spans="2:9">
      <c r="B49">
        <v>94</v>
      </c>
      <c r="C49">
        <v>1.5055462448225958E-3</v>
      </c>
      <c r="E49">
        <v>102.38226119215039</v>
      </c>
      <c r="F49">
        <v>2.8000000000000001E-2</v>
      </c>
      <c r="H49">
        <v>102.38226119215039</v>
      </c>
      <c r="I49">
        <v>2.6762999999999999E-2</v>
      </c>
    </row>
    <row r="50" spans="2:9">
      <c r="B50">
        <v>96</v>
      </c>
      <c r="C50">
        <v>1.4397835371026495E-3</v>
      </c>
      <c r="E50">
        <v>105.21068831690005</v>
      </c>
      <c r="F50">
        <v>2.9000000000000001E-2</v>
      </c>
      <c r="H50">
        <v>105.21068831690005</v>
      </c>
      <c r="I50">
        <v>2.7833E-2</v>
      </c>
    </row>
    <row r="51" spans="2:9">
      <c r="B51">
        <v>98</v>
      </c>
      <c r="C51">
        <v>1.3768192424771695E-3</v>
      </c>
      <c r="E51">
        <v>108.03911544164467</v>
      </c>
      <c r="F51">
        <v>3.1E-2</v>
      </c>
      <c r="H51">
        <v>108.03911544164467</v>
      </c>
      <c r="I51">
        <v>2.9892999999999999E-2</v>
      </c>
    </row>
    <row r="52" spans="2:9">
      <c r="B52">
        <v>100</v>
      </c>
      <c r="C52">
        <v>1.3180525674933879E-3</v>
      </c>
      <c r="E52">
        <v>109.45332900401949</v>
      </c>
      <c r="F52">
        <v>2.9000000000000001E-2</v>
      </c>
      <c r="H52">
        <v>109.45332900401949</v>
      </c>
      <c r="I52">
        <v>2.7928999999999999E-2</v>
      </c>
    </row>
    <row r="53" spans="2:9">
      <c r="B53">
        <v>102</v>
      </c>
      <c r="C53">
        <v>1.2634835121513048E-3</v>
      </c>
      <c r="E53">
        <v>111.68939698151408</v>
      </c>
      <c r="F53">
        <v>3.1E-2</v>
      </c>
      <c r="H53">
        <v>111.68939698151408</v>
      </c>
      <c r="I53">
        <v>2.9974000000000001E-2</v>
      </c>
    </row>
    <row r="54" spans="2:9">
      <c r="B54">
        <v>104</v>
      </c>
      <c r="C54">
        <v>1.2103136633564548E-3</v>
      </c>
      <c r="E54">
        <v>113.92546495901819</v>
      </c>
      <c r="F54">
        <v>2.9000000000000001E-2</v>
      </c>
      <c r="H54">
        <v>113.92546495901819</v>
      </c>
      <c r="I54">
        <v>2.8018999999999999E-2</v>
      </c>
    </row>
    <row r="55" spans="2:9">
      <c r="B55">
        <v>106</v>
      </c>
      <c r="C55">
        <v>1.1613414342033033E-3</v>
      </c>
      <c r="E55">
        <v>115.33967852138798</v>
      </c>
      <c r="F55">
        <v>3.1E-2</v>
      </c>
      <c r="H55">
        <v>115.33967852138798</v>
      </c>
      <c r="I55">
        <v>3.0046E-2</v>
      </c>
    </row>
    <row r="56" spans="2:9">
      <c r="B56">
        <v>108</v>
      </c>
      <c r="C56">
        <v>1.1151676181446178E-3</v>
      </c>
      <c r="E56">
        <v>118.1681056461326</v>
      </c>
      <c r="F56">
        <v>3.2000000000000001E-2</v>
      </c>
      <c r="H56">
        <v>118.1681056461326</v>
      </c>
      <c r="I56">
        <v>3.1095000000000001E-2</v>
      </c>
    </row>
    <row r="57" spans="2:9">
      <c r="B57">
        <v>110</v>
      </c>
      <c r="C57">
        <v>1.0703930086331651E-3</v>
      </c>
      <c r="E57">
        <v>119.58231920850743</v>
      </c>
      <c r="F57">
        <v>2.9000000000000001E-2</v>
      </c>
      <c r="H57">
        <v>119.58231920850743</v>
      </c>
      <c r="I57">
        <v>2.8119000000000002E-2</v>
      </c>
    </row>
    <row r="58" spans="2:9">
      <c r="B58">
        <v>112</v>
      </c>
      <c r="C58">
        <v>1.0284168122161783E-3</v>
      </c>
      <c r="E58">
        <v>121.81838718600518</v>
      </c>
      <c r="F58">
        <v>2.9000000000000001E-2</v>
      </c>
      <c r="H58">
        <v>121.81838718600518</v>
      </c>
      <c r="I58">
        <v>2.8156E-2</v>
      </c>
    </row>
    <row r="59" spans="2:9">
      <c r="B59">
        <v>114</v>
      </c>
      <c r="C59">
        <v>9.8923902889365726E-4</v>
      </c>
      <c r="E59">
        <v>126.29052314100387</v>
      </c>
      <c r="F59">
        <v>2.9000000000000001E-2</v>
      </c>
      <c r="H59">
        <v>126.29052314100387</v>
      </c>
      <c r="I59">
        <v>2.8219999999999999E-2</v>
      </c>
    </row>
    <row r="60" spans="2:9">
      <c r="B60">
        <v>116</v>
      </c>
      <c r="C60">
        <v>9.5146045211836911E-4</v>
      </c>
      <c r="E60">
        <v>129.8960744164693</v>
      </c>
      <c r="F60">
        <v>0.03</v>
      </c>
      <c r="H60">
        <v>129.8960744164693</v>
      </c>
      <c r="I60">
        <v>2.9269E-2</v>
      </c>
    </row>
    <row r="61" spans="2:9">
      <c r="B61">
        <v>118</v>
      </c>
      <c r="C61">
        <v>9.1648028843754664E-4</v>
      </c>
      <c r="E61">
        <v>134.13871510358874</v>
      </c>
      <c r="F61">
        <v>2.9000000000000001E-2</v>
      </c>
      <c r="H61">
        <v>134.13871510358874</v>
      </c>
      <c r="I61">
        <v>2.8320999999999999E-2</v>
      </c>
    </row>
    <row r="62" spans="2:9">
      <c r="B62">
        <v>120</v>
      </c>
      <c r="C62">
        <v>8.8150012475672439E-4</v>
      </c>
      <c r="E62">
        <v>138.38135579070817</v>
      </c>
      <c r="F62">
        <v>3.2000000000000001E-2</v>
      </c>
      <c r="H62">
        <v>138.38135579070817</v>
      </c>
      <c r="I62">
        <v>3.1368E-2</v>
      </c>
    </row>
    <row r="63" spans="2:9">
      <c r="B63">
        <v>122</v>
      </c>
      <c r="C63">
        <v>8.4931837417036771E-4</v>
      </c>
      <c r="E63">
        <v>141.98690706616966</v>
      </c>
      <c r="F63">
        <v>2.7E-2</v>
      </c>
      <c r="H63">
        <v>141.98690706616966</v>
      </c>
      <c r="I63">
        <v>2.6405000000000001E-2</v>
      </c>
    </row>
    <row r="64" spans="2:9">
      <c r="B64">
        <v>124</v>
      </c>
      <c r="C64">
        <v>8.1853583013124392E-4</v>
      </c>
      <c r="E64">
        <v>146.45904302116836</v>
      </c>
      <c r="F64">
        <v>2.9000000000000001E-2</v>
      </c>
      <c r="H64">
        <v>146.45904302116836</v>
      </c>
      <c r="I64">
        <v>2.8445999999999999E-2</v>
      </c>
    </row>
    <row r="65" spans="2:9">
      <c r="B65">
        <v>126</v>
      </c>
      <c r="C65">
        <v>7.9055169918658603E-4</v>
      </c>
      <c r="E65">
        <v>150.93117897616705</v>
      </c>
      <c r="F65">
        <v>3.2000000000000001E-2</v>
      </c>
      <c r="H65">
        <v>150.93117897616705</v>
      </c>
      <c r="I65">
        <v>3.1482999999999997E-2</v>
      </c>
    </row>
    <row r="66" spans="2:9">
      <c r="B66">
        <v>128</v>
      </c>
      <c r="C66">
        <v>7.6256756824192825E-4</v>
      </c>
      <c r="E66">
        <v>154.53673025163249</v>
      </c>
      <c r="F66">
        <v>0.03</v>
      </c>
      <c r="H66">
        <v>154.53673025163249</v>
      </c>
      <c r="I66">
        <v>2.9510000000000002E-2</v>
      </c>
    </row>
    <row r="67" spans="2:9">
      <c r="B67">
        <v>130</v>
      </c>
      <c r="C67">
        <v>7.3598264384450315E-4</v>
      </c>
      <c r="E67">
        <v>158.77937093875192</v>
      </c>
      <c r="F67">
        <v>2.9000000000000001E-2</v>
      </c>
      <c r="H67">
        <v>158.77937093875192</v>
      </c>
      <c r="I67">
        <v>2.8539999999999999E-2</v>
      </c>
    </row>
    <row r="68" spans="2:9">
      <c r="B68">
        <v>132</v>
      </c>
      <c r="C68">
        <v>7.1079692599431104E-4</v>
      </c>
      <c r="E68">
        <v>163.02201162587136</v>
      </c>
      <c r="F68">
        <v>0.03</v>
      </c>
      <c r="H68">
        <v>163.02201162587136</v>
      </c>
      <c r="I68">
        <v>2.9569000000000002E-2</v>
      </c>
    </row>
    <row r="69" spans="2:9">
      <c r="B69">
        <v>134</v>
      </c>
      <c r="C69">
        <v>6.8701041469135184E-4</v>
      </c>
      <c r="E69">
        <v>168.6788658753606</v>
      </c>
      <c r="F69">
        <v>2.8000000000000001E-2</v>
      </c>
      <c r="H69">
        <v>168.6788658753606</v>
      </c>
      <c r="I69">
        <v>2.76E-2</v>
      </c>
    </row>
    <row r="70" spans="2:9">
      <c r="B70">
        <v>136</v>
      </c>
      <c r="C70">
        <v>6.6322390338839252E-4</v>
      </c>
      <c r="E70">
        <v>175.08199011279407</v>
      </c>
      <c r="F70">
        <v>0.03</v>
      </c>
      <c r="H70">
        <v>175.08199011279407</v>
      </c>
      <c r="I70">
        <v>2.9635999999999999E-2</v>
      </c>
    </row>
    <row r="71" spans="2:9">
      <c r="B71">
        <v>138</v>
      </c>
      <c r="C71">
        <v>6.4083659863266621E-4</v>
      </c>
      <c r="E71">
        <v>180.91294200764162</v>
      </c>
      <c r="F71">
        <v>0.03</v>
      </c>
      <c r="H71">
        <v>180.91294200764162</v>
      </c>
      <c r="I71">
        <v>2.9662999999999998E-2</v>
      </c>
    </row>
    <row r="72" spans="2:9">
      <c r="B72">
        <v>140</v>
      </c>
      <c r="C72">
        <v>6.198485004241728E-4</v>
      </c>
      <c r="E72">
        <v>187.31606624507509</v>
      </c>
      <c r="F72">
        <v>2.9000000000000001E-2</v>
      </c>
      <c r="H72">
        <v>187.31606624507509</v>
      </c>
      <c r="I72">
        <v>2.8688000000000002E-2</v>
      </c>
    </row>
    <row r="73" spans="2:9">
      <c r="B73">
        <v>142</v>
      </c>
      <c r="C73">
        <v>6.0025960876291227E-4</v>
      </c>
      <c r="E73">
        <v>192.97292049456937</v>
      </c>
      <c r="F73">
        <v>2.8000000000000001E-2</v>
      </c>
      <c r="H73">
        <v>192.97292049456937</v>
      </c>
      <c r="I73">
        <v>2.7709999999999999E-2</v>
      </c>
    </row>
    <row r="74" spans="2:9">
      <c r="B74">
        <v>144</v>
      </c>
      <c r="C74">
        <v>5.8067071710165164E-4</v>
      </c>
      <c r="E74">
        <v>199.37604473199727</v>
      </c>
      <c r="F74">
        <v>2.9000000000000001E-2</v>
      </c>
      <c r="H74">
        <v>199.37604473199727</v>
      </c>
      <c r="I74">
        <v>2.8733000000000002E-2</v>
      </c>
    </row>
    <row r="75" spans="2:9">
      <c r="B75">
        <v>146</v>
      </c>
      <c r="C75">
        <v>5.6248103198762401E-4</v>
      </c>
      <c r="E75">
        <v>205.20699662684481</v>
      </c>
      <c r="F75">
        <v>3.1E-2</v>
      </c>
      <c r="H75">
        <v>205.20699662684481</v>
      </c>
      <c r="I75">
        <v>3.075E-2</v>
      </c>
    </row>
    <row r="76" spans="2:9">
      <c r="B76">
        <v>148</v>
      </c>
      <c r="C76">
        <v>5.4569055342082928E-4</v>
      </c>
      <c r="E76">
        <v>211.61012086427829</v>
      </c>
      <c r="H76">
        <v>211.61012086427829</v>
      </c>
    </row>
    <row r="77" spans="2:9">
      <c r="B77">
        <v>150</v>
      </c>
      <c r="C77">
        <v>5.2890007485403455E-4</v>
      </c>
      <c r="E77">
        <v>217.26697511377256</v>
      </c>
      <c r="F77">
        <v>2.7E-2</v>
      </c>
      <c r="H77">
        <v>217.26697511377256</v>
      </c>
      <c r="I77">
        <v>2.6782E-2</v>
      </c>
    </row>
    <row r="78" spans="2:9">
      <c r="B78">
        <v>152</v>
      </c>
      <c r="C78">
        <v>5.1210959628723981E-4</v>
      </c>
      <c r="E78">
        <v>223.67009935120046</v>
      </c>
      <c r="F78">
        <v>2.8000000000000001E-2</v>
      </c>
      <c r="H78">
        <v>223.67009935120046</v>
      </c>
      <c r="I78">
        <v>2.7796999999999999E-2</v>
      </c>
    </row>
    <row r="79" spans="2:9">
      <c r="B79">
        <v>154</v>
      </c>
      <c r="C79">
        <v>4.9671832426767797E-4</v>
      </c>
      <c r="E79">
        <v>229.50105124604801</v>
      </c>
      <c r="F79">
        <v>3.1E-2</v>
      </c>
      <c r="H79">
        <v>229.50105124604801</v>
      </c>
      <c r="I79">
        <v>3.0810000000000001E-2</v>
      </c>
    </row>
    <row r="80" spans="2:9">
      <c r="B80">
        <v>156</v>
      </c>
      <c r="C80">
        <v>4.8272625879534903E-4</v>
      </c>
      <c r="E80">
        <v>235.90417548348148</v>
      </c>
      <c r="F80">
        <v>0.03</v>
      </c>
      <c r="H80">
        <v>235.90417548348148</v>
      </c>
      <c r="I80">
        <v>2.9822000000000001E-2</v>
      </c>
    </row>
    <row r="81" spans="2:9">
      <c r="B81">
        <v>158</v>
      </c>
      <c r="C81">
        <v>4.6873419332302008E-4</v>
      </c>
      <c r="E81">
        <v>241.56102973297575</v>
      </c>
      <c r="H81">
        <v>241.56102973297575</v>
      </c>
    </row>
    <row r="82" spans="2:9">
      <c r="B82">
        <v>160</v>
      </c>
      <c r="C82">
        <v>4.5474212785069108E-4</v>
      </c>
      <c r="E82">
        <v>248.63209754483984</v>
      </c>
      <c r="F82">
        <v>2.9000000000000001E-2</v>
      </c>
      <c r="H82">
        <v>248.63209754483984</v>
      </c>
      <c r="I82">
        <v>2.8844000000000002E-2</v>
      </c>
    </row>
    <row r="83" spans="2:9">
      <c r="B83">
        <v>162</v>
      </c>
      <c r="C83">
        <v>4.4075006237836219E-4</v>
      </c>
      <c r="E83">
        <v>253.63209754483813</v>
      </c>
      <c r="F83">
        <v>2.5999999999999999E-2</v>
      </c>
      <c r="H83">
        <v>253.63209754483813</v>
      </c>
      <c r="I83">
        <v>2.5850000000000001E-2</v>
      </c>
    </row>
    <row r="84" spans="2:9">
      <c r="B84">
        <v>164</v>
      </c>
      <c r="C84">
        <v>4.2815720345326609E-4</v>
      </c>
      <c r="E84">
        <v>260.03522178227161</v>
      </c>
      <c r="F84">
        <v>2.8000000000000001E-2</v>
      </c>
      <c r="H84">
        <v>260.03522178227161</v>
      </c>
      <c r="I84">
        <v>2.7859999999999999E-2</v>
      </c>
    </row>
    <row r="85" spans="2:9">
      <c r="B85">
        <v>166</v>
      </c>
      <c r="C85">
        <v>4.1696355107540288E-4</v>
      </c>
      <c r="E85">
        <v>265.69207603176585</v>
      </c>
      <c r="F85">
        <v>3.1E-2</v>
      </c>
      <c r="H85">
        <v>265.69207603176585</v>
      </c>
      <c r="I85">
        <v>3.0866999999999999E-2</v>
      </c>
    </row>
    <row r="86" spans="2:9">
      <c r="B86">
        <v>168</v>
      </c>
      <c r="C86">
        <v>4.0576989869753978E-4</v>
      </c>
      <c r="E86">
        <v>273.50232570767434</v>
      </c>
      <c r="F86">
        <v>2.8000000000000001E-2</v>
      </c>
      <c r="H86">
        <v>273.50232570767434</v>
      </c>
      <c r="I86">
        <v>2.7875E-2</v>
      </c>
    </row>
    <row r="87" spans="2:9">
      <c r="B87">
        <v>170</v>
      </c>
      <c r="C87">
        <v>3.9457624631967662E-4</v>
      </c>
      <c r="E87">
        <v>281.31257538357823</v>
      </c>
      <c r="F87">
        <v>2.8000000000000001E-2</v>
      </c>
      <c r="H87">
        <v>281.31257538357823</v>
      </c>
      <c r="I87">
        <v>2.7883999999999999E-2</v>
      </c>
    </row>
    <row r="88" spans="2:9">
      <c r="B88">
        <v>172</v>
      </c>
      <c r="C88">
        <v>3.8338259394181341E-4</v>
      </c>
      <c r="E88">
        <v>289.7978567578171</v>
      </c>
      <c r="F88">
        <v>2.9000000000000001E-2</v>
      </c>
      <c r="H88">
        <v>289.7978567578171</v>
      </c>
      <c r="I88">
        <v>2.8892000000000001E-2</v>
      </c>
    </row>
    <row r="89" spans="2:9">
      <c r="B89">
        <v>174</v>
      </c>
      <c r="C89">
        <v>3.7218894156395031E-4</v>
      </c>
      <c r="E89">
        <v>297.6081064337256</v>
      </c>
      <c r="F89">
        <v>2.8000000000000001E-2</v>
      </c>
      <c r="H89">
        <v>297.6081064337256</v>
      </c>
      <c r="I89">
        <v>2.7899E-2</v>
      </c>
    </row>
    <row r="90" spans="2:9">
      <c r="B90">
        <v>176</v>
      </c>
      <c r="C90">
        <v>3.6239449573331999E-4</v>
      </c>
      <c r="E90">
        <v>306.82765089101702</v>
      </c>
      <c r="F90">
        <v>2.7E-2</v>
      </c>
      <c r="H90">
        <v>306.82765089101702</v>
      </c>
      <c r="I90">
        <v>2.6907E-2</v>
      </c>
    </row>
    <row r="91" spans="2:9">
      <c r="B91">
        <v>178</v>
      </c>
      <c r="C91">
        <v>3.5260004990268973E-4</v>
      </c>
      <c r="E91">
        <v>313.89871870288107</v>
      </c>
      <c r="F91">
        <v>2.7E-2</v>
      </c>
      <c r="H91">
        <v>313.89871870288107</v>
      </c>
      <c r="I91">
        <v>2.6911999999999998E-2</v>
      </c>
    </row>
    <row r="92" spans="2:9">
      <c r="B92">
        <v>180</v>
      </c>
      <c r="C92">
        <v>3.4420481061929237E-4</v>
      </c>
      <c r="E92">
        <v>320.96978651475018</v>
      </c>
      <c r="F92">
        <v>2.8000000000000001E-2</v>
      </c>
      <c r="H92">
        <v>320.96978651475018</v>
      </c>
      <c r="I92">
        <v>2.7917000000000001E-2</v>
      </c>
    </row>
    <row r="93" spans="2:9">
      <c r="B93">
        <v>182</v>
      </c>
      <c r="C93">
        <v>3.3441036478866211E-4</v>
      </c>
      <c r="E93">
        <v>330.189330972037</v>
      </c>
      <c r="F93">
        <v>2.8000000000000001E-2</v>
      </c>
      <c r="H93">
        <v>330.189330972037</v>
      </c>
      <c r="I93">
        <v>2.7923E-2</v>
      </c>
    </row>
    <row r="94" spans="2:9">
      <c r="B94">
        <v>184</v>
      </c>
      <c r="C94">
        <v>3.2601512550526468E-4</v>
      </c>
      <c r="E94">
        <v>337.99958064794549</v>
      </c>
      <c r="F94">
        <v>0.03</v>
      </c>
      <c r="H94">
        <v>337.99958064794549</v>
      </c>
      <c r="I94">
        <v>2.9928E-2</v>
      </c>
    </row>
    <row r="95" spans="2:9">
      <c r="B95">
        <v>186</v>
      </c>
      <c r="C95">
        <v>3.1761988622186732E-4</v>
      </c>
      <c r="E95">
        <v>346.48486202218436</v>
      </c>
      <c r="F95">
        <v>2.9000000000000001E-2</v>
      </c>
      <c r="H95">
        <v>346.48486202218436</v>
      </c>
      <c r="I95">
        <v>2.8931999999999999E-2</v>
      </c>
    </row>
    <row r="96" spans="2:9">
      <c r="B96">
        <v>188</v>
      </c>
      <c r="C96">
        <v>3.1062385348570284E-4</v>
      </c>
      <c r="E96">
        <v>354.29511169809285</v>
      </c>
      <c r="F96">
        <v>2.8000000000000001E-2</v>
      </c>
      <c r="H96">
        <v>354.29511169809285</v>
      </c>
      <c r="I96">
        <v>2.7935999999999999E-2</v>
      </c>
    </row>
    <row r="97" spans="2:9">
      <c r="B97">
        <v>190</v>
      </c>
      <c r="C97">
        <v>3.0222861420230542E-4</v>
      </c>
      <c r="E97">
        <v>362.10536137400135</v>
      </c>
      <c r="F97">
        <v>2.7E-2</v>
      </c>
      <c r="H97">
        <v>362.10536137400135</v>
      </c>
      <c r="I97">
        <v>2.6939000000000001E-2</v>
      </c>
    </row>
    <row r="98" spans="2:9">
      <c r="B98">
        <v>192</v>
      </c>
      <c r="C98">
        <v>2.9523258146614101E-4</v>
      </c>
      <c r="E98">
        <v>372.00485631061002</v>
      </c>
      <c r="F98">
        <v>3.1E-2</v>
      </c>
      <c r="H98">
        <v>372.00485631061002</v>
      </c>
      <c r="I98">
        <v>3.0942999999999998E-2</v>
      </c>
    </row>
    <row r="99" spans="2:9">
      <c r="B99">
        <v>194</v>
      </c>
      <c r="C99">
        <v>2.8823654872997648E-4</v>
      </c>
      <c r="E99">
        <v>382.63500212334532</v>
      </c>
      <c r="F99">
        <v>2.7E-2</v>
      </c>
      <c r="H99">
        <v>382.63500212334532</v>
      </c>
      <c r="I99">
        <v>2.6948E-2</v>
      </c>
    </row>
    <row r="100" spans="2:9">
      <c r="B100">
        <v>196</v>
      </c>
      <c r="C100">
        <v>2.8124051599381201E-4</v>
      </c>
      <c r="E100">
        <v>392.53449705995399</v>
      </c>
      <c r="F100">
        <v>2.8000000000000001E-2</v>
      </c>
      <c r="H100">
        <v>392.53449705995399</v>
      </c>
      <c r="I100">
        <v>2.7951E-2</v>
      </c>
    </row>
    <row r="101" spans="2:9">
      <c r="B101">
        <v>198</v>
      </c>
      <c r="C101">
        <v>2.7424448325764759E-4</v>
      </c>
      <c r="E101">
        <v>402.43399199657273</v>
      </c>
      <c r="F101">
        <v>0.03</v>
      </c>
      <c r="H101">
        <v>402.43399199657273</v>
      </c>
      <c r="I101">
        <v>2.9954000000000001E-2</v>
      </c>
    </row>
    <row r="102" spans="2:9">
      <c r="B102">
        <v>200</v>
      </c>
      <c r="C102">
        <v>2.6724845052148312E-4</v>
      </c>
      <c r="E102">
        <v>412.3334869331814</v>
      </c>
      <c r="F102">
        <v>2.9000000000000001E-2</v>
      </c>
      <c r="H102">
        <v>412.3334869331814</v>
      </c>
      <c r="I102">
        <v>2.8957E-2</v>
      </c>
    </row>
    <row r="103" spans="2:9">
      <c r="B103">
        <v>202</v>
      </c>
      <c r="C103">
        <v>2.6165162433255148E-4</v>
      </c>
      <c r="E103">
        <v>422.23298186979008</v>
      </c>
      <c r="F103">
        <v>2.7E-2</v>
      </c>
      <c r="H103">
        <v>422.23298186979008</v>
      </c>
      <c r="I103">
        <v>2.6959E-2</v>
      </c>
    </row>
    <row r="104" spans="2:9">
      <c r="B104">
        <v>204</v>
      </c>
      <c r="C104">
        <v>2.5465559159638701E-4</v>
      </c>
    </row>
    <row r="105" spans="2:9">
      <c r="B105">
        <v>206</v>
      </c>
      <c r="C105">
        <v>2.4905876540745543E-4</v>
      </c>
    </row>
    <row r="106" spans="2:9">
      <c r="B106">
        <v>208</v>
      </c>
      <c r="C106">
        <v>2.4346193921852388E-4</v>
      </c>
    </row>
    <row r="107" spans="2:9">
      <c r="B107">
        <v>210</v>
      </c>
      <c r="C107">
        <v>2.3786511302959228E-4</v>
      </c>
    </row>
    <row r="108" spans="2:9">
      <c r="B108">
        <v>212</v>
      </c>
      <c r="C108">
        <v>2.3226828684066067E-4</v>
      </c>
    </row>
    <row r="109" spans="2:9">
      <c r="B109">
        <v>214</v>
      </c>
      <c r="C109">
        <v>2.2667146065172909E-4</v>
      </c>
    </row>
    <row r="110" spans="2:9">
      <c r="B110">
        <v>216</v>
      </c>
      <c r="C110">
        <v>2.2247384101003041E-4</v>
      </c>
    </row>
    <row r="111" spans="2:9">
      <c r="B111">
        <v>218</v>
      </c>
      <c r="C111">
        <v>2.1687701482109881E-4</v>
      </c>
    </row>
    <row r="112" spans="2:9">
      <c r="B112">
        <v>220</v>
      </c>
      <c r="C112">
        <v>2.1267939517940015E-4</v>
      </c>
    </row>
    <row r="113" spans="2:3">
      <c r="B113">
        <v>222</v>
      </c>
      <c r="C113">
        <v>2.0848177553770144E-4</v>
      </c>
    </row>
    <row r="114" spans="2:3">
      <c r="B114">
        <v>224</v>
      </c>
      <c r="C114">
        <v>2.0288494934876989E-4</v>
      </c>
    </row>
    <row r="115" spans="2:3">
      <c r="B115">
        <v>226</v>
      </c>
      <c r="C115">
        <v>1.9868732970707121E-4</v>
      </c>
    </row>
    <row r="116" spans="2:3">
      <c r="B116">
        <v>228</v>
      </c>
      <c r="C116">
        <v>1.9448971006537249E-4</v>
      </c>
    </row>
    <row r="117" spans="2:3">
      <c r="B117">
        <v>230</v>
      </c>
      <c r="C117">
        <v>1.9029209042367381E-4</v>
      </c>
    </row>
    <row r="118" spans="2:3">
      <c r="B118">
        <v>232</v>
      </c>
      <c r="C118">
        <v>1.8609447078197516E-4</v>
      </c>
    </row>
    <row r="119" spans="2:3">
      <c r="B119">
        <v>234</v>
      </c>
      <c r="C119">
        <v>1.8329605768750934E-4</v>
      </c>
    </row>
    <row r="120" spans="2:3">
      <c r="B120">
        <v>236</v>
      </c>
      <c r="C120">
        <v>1.7909843804581063E-4</v>
      </c>
    </row>
    <row r="121" spans="2:3">
      <c r="B121">
        <v>238</v>
      </c>
      <c r="C121">
        <v>1.7490081840411195E-4</v>
      </c>
    </row>
    <row r="122" spans="2:3">
      <c r="B122">
        <v>240</v>
      </c>
      <c r="C122">
        <v>1.7210240530964618E-4</v>
      </c>
    </row>
    <row r="123" spans="2:3">
      <c r="B123">
        <v>242</v>
      </c>
      <c r="C123">
        <v>1.6790478566794747E-4</v>
      </c>
    </row>
    <row r="124" spans="2:3">
      <c r="B124">
        <v>244</v>
      </c>
      <c r="C124">
        <v>1.6510637257348168E-4</v>
      </c>
    </row>
    <row r="125" spans="2:3">
      <c r="B125">
        <v>246</v>
      </c>
      <c r="C125">
        <v>1.6230795947901589E-4</v>
      </c>
    </row>
    <row r="126" spans="2:3">
      <c r="B126">
        <v>248</v>
      </c>
      <c r="C126">
        <v>1.5811033983731721E-4</v>
      </c>
    </row>
    <row r="127" spans="2:3">
      <c r="B127">
        <v>250</v>
      </c>
      <c r="C127">
        <v>1.5531192674285142E-4</v>
      </c>
    </row>
    <row r="128" spans="2:3">
      <c r="B128">
        <v>252</v>
      </c>
      <c r="C128">
        <v>1.5251351364838563E-4</v>
      </c>
    </row>
    <row r="129" spans="2:3">
      <c r="B129">
        <v>254</v>
      </c>
      <c r="C129">
        <v>1.4971510055391984E-4</v>
      </c>
    </row>
    <row r="130" spans="2:3">
      <c r="B130">
        <v>256</v>
      </c>
      <c r="C130">
        <v>1.4691668745945406E-4</v>
      </c>
    </row>
    <row r="131" spans="2:3">
      <c r="B131">
        <v>258</v>
      </c>
      <c r="C131">
        <v>1.4411827436498824E-4</v>
      </c>
    </row>
    <row r="132" spans="2:3">
      <c r="B132">
        <v>260</v>
      </c>
      <c r="C132">
        <v>1.4131986127052248E-4</v>
      </c>
    </row>
    <row r="133" spans="2:3">
      <c r="B133">
        <v>262</v>
      </c>
      <c r="C133">
        <v>1.3852144817605666E-4</v>
      </c>
    </row>
    <row r="134" spans="2:3">
      <c r="B134">
        <v>264</v>
      </c>
      <c r="C134">
        <v>1.3572303508159087E-4</v>
      </c>
    </row>
    <row r="135" spans="2:3">
      <c r="B135">
        <v>266</v>
      </c>
      <c r="C135">
        <v>1.3292462198712511E-4</v>
      </c>
    </row>
    <row r="136" spans="2:3">
      <c r="B136">
        <v>268</v>
      </c>
      <c r="C136">
        <v>1.3152541543989219E-4</v>
      </c>
    </row>
    <row r="137" spans="2:3">
      <c r="B137">
        <v>270</v>
      </c>
      <c r="C137">
        <v>1.287270023454264E-4</v>
      </c>
    </row>
    <row r="138" spans="2:3">
      <c r="B138">
        <v>272</v>
      </c>
      <c r="C138">
        <v>1.2592858925096061E-4</v>
      </c>
    </row>
    <row r="139" spans="2:3">
      <c r="B139">
        <v>274</v>
      </c>
      <c r="C139">
        <v>1.2452938270372772E-4</v>
      </c>
    </row>
    <row r="140" spans="2:3">
      <c r="B140">
        <v>276</v>
      </c>
      <c r="C140">
        <v>1.2173096960926194E-4</v>
      </c>
    </row>
    <row r="141" spans="2:3">
      <c r="B141">
        <v>278</v>
      </c>
      <c r="C141">
        <v>1.2033176306202902E-4</v>
      </c>
    </row>
    <row r="142" spans="2:3">
      <c r="B142">
        <v>280</v>
      </c>
      <c r="C142">
        <v>1.1753334996756323E-4</v>
      </c>
    </row>
    <row r="143" spans="2:3">
      <c r="B143">
        <v>282</v>
      </c>
      <c r="C143">
        <v>1.1613414342033034E-4</v>
      </c>
    </row>
    <row r="144" spans="2:3">
      <c r="B144">
        <v>284</v>
      </c>
      <c r="C144">
        <v>1.1333573032586455E-4</v>
      </c>
    </row>
    <row r="145" spans="2:3">
      <c r="B145">
        <v>286</v>
      </c>
      <c r="C145">
        <v>1.1193652377863165E-4</v>
      </c>
    </row>
    <row r="146" spans="2:3">
      <c r="B146">
        <v>288</v>
      </c>
      <c r="C146">
        <v>1.0913811068416586E-4</v>
      </c>
    </row>
    <row r="147" spans="2:3">
      <c r="B147">
        <v>290</v>
      </c>
      <c r="C147">
        <v>1.0773890413693297E-4</v>
      </c>
    </row>
    <row r="148" spans="2:3">
      <c r="B148">
        <v>292</v>
      </c>
      <c r="C148">
        <v>1.0633969758970008E-4</v>
      </c>
    </row>
    <row r="149" spans="2:3">
      <c r="B149">
        <v>294</v>
      </c>
      <c r="C149">
        <v>1.0354128449523429E-4</v>
      </c>
    </row>
    <row r="150" spans="2:3">
      <c r="B150">
        <v>296</v>
      </c>
      <c r="C150">
        <v>1.0214207794800138E-4</v>
      </c>
    </row>
    <row r="151" spans="2:3">
      <c r="B151">
        <v>298</v>
      </c>
      <c r="C151">
        <v>1.007428714007685E-4</v>
      </c>
    </row>
    <row r="152" spans="2:3">
      <c r="B152">
        <v>300</v>
      </c>
      <c r="C152">
        <v>9.9343664853535603E-5</v>
      </c>
    </row>
    <row r="153" spans="2:3">
      <c r="B153">
        <v>302</v>
      </c>
      <c r="C153">
        <v>9.7944458306302681E-5</v>
      </c>
    </row>
    <row r="154" spans="2:3">
      <c r="B154">
        <v>304</v>
      </c>
      <c r="C154">
        <v>9.5146045211836906E-5</v>
      </c>
    </row>
    <row r="155" spans="2:3">
      <c r="B155">
        <v>306</v>
      </c>
      <c r="C155">
        <v>9.3746838664604011E-5</v>
      </c>
    </row>
    <row r="156" spans="2:3">
      <c r="B156">
        <v>308</v>
      </c>
      <c r="C156">
        <v>9.2347632117371117E-5</v>
      </c>
    </row>
    <row r="157" spans="2:3">
      <c r="B157">
        <v>310</v>
      </c>
      <c r="C157">
        <v>9.0948425570138209E-5</v>
      </c>
    </row>
    <row r="158" spans="2:3">
      <c r="B158">
        <v>312</v>
      </c>
      <c r="C158">
        <v>8.9549219022905314E-5</v>
      </c>
    </row>
    <row r="159" spans="2:3">
      <c r="B159">
        <v>314</v>
      </c>
      <c r="C159">
        <v>8.8150012475672433E-5</v>
      </c>
    </row>
    <row r="160" spans="2:3">
      <c r="B160">
        <v>316</v>
      </c>
      <c r="C160">
        <v>8.6750805928439539E-5</v>
      </c>
    </row>
    <row r="161" spans="2:3">
      <c r="B161">
        <v>318</v>
      </c>
      <c r="C161">
        <v>8.5351599381206631E-5</v>
      </c>
    </row>
    <row r="162" spans="2:3">
      <c r="B162">
        <v>320</v>
      </c>
      <c r="C162">
        <v>8.3952392833973736E-5</v>
      </c>
    </row>
    <row r="163" spans="2:3">
      <c r="B163">
        <v>322</v>
      </c>
      <c r="C163">
        <v>8.2553186286740842E-5</v>
      </c>
    </row>
    <row r="164" spans="2:3">
      <c r="B164">
        <v>324</v>
      </c>
      <c r="C164">
        <v>8.1153979739507947E-5</v>
      </c>
    </row>
    <row r="165" spans="2:3">
      <c r="B165">
        <v>326</v>
      </c>
      <c r="C165">
        <v>7.9754773192275053E-5</v>
      </c>
    </row>
    <row r="166" spans="2:3">
      <c r="B166">
        <v>328</v>
      </c>
      <c r="C166">
        <v>7.8355566645042158E-5</v>
      </c>
    </row>
    <row r="167" spans="2:3">
      <c r="B167">
        <v>330</v>
      </c>
      <c r="C167">
        <v>7.6956360097809264E-5</v>
      </c>
    </row>
    <row r="168" spans="2:3">
      <c r="B168">
        <v>332</v>
      </c>
      <c r="C168">
        <v>7.6956360097809264E-5</v>
      </c>
    </row>
    <row r="169" spans="2:3">
      <c r="B169">
        <v>334</v>
      </c>
      <c r="C169">
        <v>7.5557153550576356E-5</v>
      </c>
    </row>
    <row r="170" spans="2:3">
      <c r="B170">
        <v>336</v>
      </c>
      <c r="C170">
        <v>7.4157947003343475E-5</v>
      </c>
    </row>
    <row r="171" spans="2:3">
      <c r="B171">
        <v>338</v>
      </c>
      <c r="C171">
        <v>7.2758740456110581E-5</v>
      </c>
    </row>
    <row r="172" spans="2:3">
      <c r="B172">
        <v>340</v>
      </c>
      <c r="C172">
        <v>7.1359533908877673E-5</v>
      </c>
    </row>
    <row r="173" spans="2:3">
      <c r="B173">
        <v>342</v>
      </c>
      <c r="C173">
        <v>7.1359533908877673E-5</v>
      </c>
    </row>
    <row r="174" spans="2:3">
      <c r="B174">
        <v>344</v>
      </c>
      <c r="C174">
        <v>6.9960327361644792E-5</v>
      </c>
    </row>
    <row r="175" spans="2:3">
      <c r="B175">
        <v>346</v>
      </c>
      <c r="C175">
        <v>6.8561120814411897E-5</v>
      </c>
    </row>
    <row r="176" spans="2:3">
      <c r="B176">
        <v>348</v>
      </c>
      <c r="C176">
        <v>6.7161914267178989E-5</v>
      </c>
    </row>
    <row r="177" spans="2:3">
      <c r="B177">
        <v>350</v>
      </c>
      <c r="C177">
        <v>6.7161914267178989E-5</v>
      </c>
    </row>
    <row r="178" spans="2:3">
      <c r="B178">
        <v>352</v>
      </c>
      <c r="C178">
        <v>6.5762707719946095E-5</v>
      </c>
    </row>
    <row r="179" spans="2:3">
      <c r="B179">
        <v>354</v>
      </c>
      <c r="C179">
        <v>6.43635011727132E-5</v>
      </c>
    </row>
    <row r="180" spans="2:3">
      <c r="B180">
        <v>356</v>
      </c>
      <c r="C180">
        <v>6.43635011727132E-5</v>
      </c>
    </row>
    <row r="181" spans="2:3">
      <c r="B181">
        <v>358</v>
      </c>
      <c r="C181">
        <v>6.2964294625480306E-5</v>
      </c>
    </row>
    <row r="182" spans="2:3">
      <c r="B182">
        <v>360</v>
      </c>
      <c r="C182">
        <v>6.1565088078247411E-5</v>
      </c>
    </row>
    <row r="183" spans="2:3">
      <c r="B183">
        <v>362</v>
      </c>
      <c r="C183">
        <v>6.1565088078247411E-5</v>
      </c>
    </row>
    <row r="184" spans="2:3">
      <c r="B184">
        <v>364</v>
      </c>
      <c r="C184">
        <v>6.016588153101451E-5</v>
      </c>
    </row>
    <row r="185" spans="2:3">
      <c r="B185">
        <v>366</v>
      </c>
      <c r="C185">
        <v>5.8766674983781615E-5</v>
      </c>
    </row>
    <row r="186" spans="2:3">
      <c r="B186">
        <v>368</v>
      </c>
      <c r="C186">
        <v>5.8766674983781615E-5</v>
      </c>
    </row>
    <row r="187" spans="2:3">
      <c r="B187">
        <v>370</v>
      </c>
      <c r="C187">
        <v>5.7367468436548728E-5</v>
      </c>
    </row>
    <row r="188" spans="2:3">
      <c r="B188">
        <v>372</v>
      </c>
      <c r="C188">
        <v>5.7367468436548728E-5</v>
      </c>
    </row>
    <row r="189" spans="2:3">
      <c r="B189">
        <v>374</v>
      </c>
      <c r="C189">
        <v>5.5968261889315826E-5</v>
      </c>
    </row>
    <row r="190" spans="2:3">
      <c r="B190">
        <v>376</v>
      </c>
      <c r="C190">
        <v>5.4569055342082932E-5</v>
      </c>
    </row>
    <row r="191" spans="2:3">
      <c r="B191">
        <v>378</v>
      </c>
      <c r="C191">
        <v>5.4569055342082932E-5</v>
      </c>
    </row>
    <row r="192" spans="2:3">
      <c r="B192">
        <v>380</v>
      </c>
      <c r="C192">
        <v>5.3169848794850038E-5</v>
      </c>
    </row>
    <row r="193" spans="2:3">
      <c r="B193">
        <v>382</v>
      </c>
      <c r="C193">
        <v>5.3169848794850038E-5</v>
      </c>
    </row>
    <row r="194" spans="2:3">
      <c r="B194">
        <v>384</v>
      </c>
      <c r="C194">
        <v>5.1770642247617143E-5</v>
      </c>
    </row>
    <row r="195" spans="2:3">
      <c r="B195">
        <v>386</v>
      </c>
      <c r="C195">
        <v>5.1770642247617143E-5</v>
      </c>
    </row>
    <row r="196" spans="2:3">
      <c r="B196">
        <v>388</v>
      </c>
      <c r="C196">
        <v>5.0371435700384249E-5</v>
      </c>
    </row>
    <row r="197" spans="2:3">
      <c r="B197">
        <v>390</v>
      </c>
      <c r="C197">
        <v>5.0371435700384249E-5</v>
      </c>
    </row>
    <row r="198" spans="2:3">
      <c r="B198">
        <v>392</v>
      </c>
      <c r="C198">
        <v>4.8972229153151341E-5</v>
      </c>
    </row>
    <row r="199" spans="2:3">
      <c r="B199">
        <v>394</v>
      </c>
      <c r="C199">
        <v>4.8972229153151341E-5</v>
      </c>
    </row>
    <row r="200" spans="2:3">
      <c r="B200">
        <v>396</v>
      </c>
      <c r="C200">
        <v>4.7573022605918453E-5</v>
      </c>
    </row>
    <row r="201" spans="2:3">
      <c r="B201">
        <v>398</v>
      </c>
      <c r="C201">
        <v>4.7573022605918453E-5</v>
      </c>
    </row>
    <row r="202" spans="2:3">
      <c r="B202">
        <v>400</v>
      </c>
      <c r="C202">
        <v>4.6173816058685558E-5</v>
      </c>
    </row>
    <row r="203" spans="2:3">
      <c r="B203">
        <v>402</v>
      </c>
      <c r="C203">
        <v>4.6173816058685558E-5</v>
      </c>
    </row>
    <row r="204" spans="2:3">
      <c r="B204">
        <v>404</v>
      </c>
      <c r="C204">
        <v>4.6173816058685558E-5</v>
      </c>
    </row>
    <row r="205" spans="2:3">
      <c r="B205">
        <v>406</v>
      </c>
      <c r="C205">
        <v>4.4774609511452657E-5</v>
      </c>
    </row>
    <row r="206" spans="2:3">
      <c r="B206">
        <v>408</v>
      </c>
      <c r="C206">
        <v>4.4774609511452657E-5</v>
      </c>
    </row>
    <row r="207" spans="2:3">
      <c r="B207">
        <v>410</v>
      </c>
      <c r="C207">
        <v>4.3375402964219769E-5</v>
      </c>
    </row>
    <row r="208" spans="2:3">
      <c r="B208">
        <v>412</v>
      </c>
      <c r="C208">
        <v>4.3375402964219769E-5</v>
      </c>
    </row>
    <row r="209" spans="2:3">
      <c r="B209">
        <v>414</v>
      </c>
      <c r="C209">
        <v>4.1976196416986868E-5</v>
      </c>
    </row>
    <row r="210" spans="2:3">
      <c r="B210">
        <v>416</v>
      </c>
      <c r="C210">
        <v>4.1976196416986868E-5</v>
      </c>
    </row>
    <row r="211" spans="2:3">
      <c r="B211">
        <v>418</v>
      </c>
      <c r="C211">
        <v>4.1976196416986868E-5</v>
      </c>
    </row>
    <row r="212" spans="2:3">
      <c r="B212">
        <v>420</v>
      </c>
      <c r="C212">
        <v>4.0576989869753974E-5</v>
      </c>
    </row>
    <row r="213" spans="2:3">
      <c r="B213">
        <v>422</v>
      </c>
      <c r="C213">
        <v>4.0576989869753974E-5</v>
      </c>
    </row>
    <row r="214" spans="2:3">
      <c r="B214">
        <v>424</v>
      </c>
      <c r="C214">
        <v>4.0576989869753974E-5</v>
      </c>
    </row>
    <row r="215" spans="2:3">
      <c r="B215">
        <v>426</v>
      </c>
      <c r="C215">
        <v>3.9177783322521079E-5</v>
      </c>
    </row>
    <row r="216" spans="2:3">
      <c r="B216">
        <v>428</v>
      </c>
      <c r="C216">
        <v>3.9177783322521079E-5</v>
      </c>
    </row>
    <row r="217" spans="2:3">
      <c r="B217">
        <v>430</v>
      </c>
      <c r="C217">
        <v>3.7778576775288178E-5</v>
      </c>
    </row>
    <row r="218" spans="2:3">
      <c r="B218">
        <v>432</v>
      </c>
      <c r="C218">
        <v>3.7778576775288178E-5</v>
      </c>
    </row>
    <row r="219" spans="2:3">
      <c r="B219">
        <v>434</v>
      </c>
      <c r="C219">
        <v>3.7778576775288178E-5</v>
      </c>
    </row>
    <row r="220" spans="2:3">
      <c r="B220">
        <v>436</v>
      </c>
      <c r="C220">
        <v>3.637937022805529E-5</v>
      </c>
    </row>
    <row r="221" spans="2:3">
      <c r="B221">
        <v>438</v>
      </c>
      <c r="C221">
        <v>3.637937022805529E-5</v>
      </c>
    </row>
    <row r="222" spans="2:3">
      <c r="B222">
        <v>440</v>
      </c>
      <c r="C222">
        <v>3.637937022805529E-5</v>
      </c>
    </row>
    <row r="223" spans="2:3">
      <c r="B223">
        <v>442</v>
      </c>
      <c r="C223">
        <v>3.4980163680822396E-5</v>
      </c>
    </row>
    <row r="224" spans="2:3">
      <c r="B224">
        <v>444</v>
      </c>
      <c r="C224">
        <v>3.4980163680822396E-5</v>
      </c>
    </row>
    <row r="225" spans="2:3">
      <c r="B225">
        <v>446</v>
      </c>
      <c r="C225">
        <v>3.4980163680822396E-5</v>
      </c>
    </row>
    <row r="226" spans="2:3">
      <c r="B226">
        <v>448</v>
      </c>
      <c r="C226">
        <v>3.3580957133589495E-5</v>
      </c>
    </row>
    <row r="227" spans="2:3">
      <c r="B227">
        <v>450</v>
      </c>
      <c r="C227">
        <v>3.3580957133589495E-5</v>
      </c>
    </row>
    <row r="228" spans="2:3">
      <c r="B228">
        <v>452</v>
      </c>
      <c r="C228">
        <v>3.3580957133589495E-5</v>
      </c>
    </row>
    <row r="229" spans="2:3">
      <c r="B229">
        <v>454</v>
      </c>
      <c r="C229">
        <v>3.3580957133589495E-5</v>
      </c>
    </row>
    <row r="230" spans="2:3">
      <c r="B230">
        <v>456</v>
      </c>
      <c r="C230">
        <v>3.21817505863566E-5</v>
      </c>
    </row>
    <row r="231" spans="2:3">
      <c r="B231">
        <v>458</v>
      </c>
      <c r="C231">
        <v>3.21817505863566E-5</v>
      </c>
    </row>
    <row r="232" spans="2:3">
      <c r="B232">
        <v>460</v>
      </c>
      <c r="C232">
        <v>3.21817505863566E-5</v>
      </c>
    </row>
    <row r="233" spans="2:3">
      <c r="B233">
        <v>462</v>
      </c>
      <c r="C233">
        <v>3.0782544039123706E-5</v>
      </c>
    </row>
    <row r="234" spans="2:3">
      <c r="B234">
        <v>464</v>
      </c>
      <c r="C234">
        <v>3.0782544039123706E-5</v>
      </c>
    </row>
    <row r="235" spans="2:3">
      <c r="B235">
        <v>466</v>
      </c>
      <c r="C235">
        <v>3.0782544039123706E-5</v>
      </c>
    </row>
    <row r="236" spans="2:3">
      <c r="B236">
        <v>468</v>
      </c>
      <c r="C236">
        <v>3.0782544039123706E-5</v>
      </c>
    </row>
    <row r="237" spans="2:3">
      <c r="B237">
        <v>470</v>
      </c>
      <c r="C237">
        <v>2.9383337491890808E-5</v>
      </c>
    </row>
    <row r="238" spans="2:3">
      <c r="B238">
        <v>472</v>
      </c>
      <c r="C238">
        <v>2.9383337491890808E-5</v>
      </c>
    </row>
    <row r="239" spans="2:3">
      <c r="B239">
        <v>474</v>
      </c>
      <c r="C239">
        <v>2.9383337491890808E-5</v>
      </c>
    </row>
    <row r="240" spans="2:3">
      <c r="B240">
        <v>476</v>
      </c>
      <c r="C240">
        <v>2.9383337491890808E-5</v>
      </c>
    </row>
    <row r="241" spans="2:3">
      <c r="B241">
        <v>478</v>
      </c>
      <c r="C241">
        <v>2.7984130944657913E-5</v>
      </c>
    </row>
    <row r="242" spans="2:3">
      <c r="B242">
        <v>480</v>
      </c>
      <c r="C242">
        <v>2.7984130944657913E-5</v>
      </c>
    </row>
    <row r="243" spans="2:3">
      <c r="B243">
        <v>482</v>
      </c>
      <c r="C243">
        <v>2.7984130944657913E-5</v>
      </c>
    </row>
    <row r="244" spans="2:3">
      <c r="B244">
        <v>484</v>
      </c>
      <c r="C244">
        <v>2.7984130944657913E-5</v>
      </c>
    </row>
    <row r="245" spans="2:3">
      <c r="B245">
        <v>486</v>
      </c>
      <c r="C245">
        <v>2.6584924397425019E-5</v>
      </c>
    </row>
    <row r="246" spans="2:3">
      <c r="B246">
        <v>488</v>
      </c>
      <c r="C246">
        <v>2.6584924397425019E-5</v>
      </c>
    </row>
    <row r="247" spans="2:3">
      <c r="B247">
        <v>490</v>
      </c>
      <c r="C247">
        <v>2.6584924397425019E-5</v>
      </c>
    </row>
    <row r="248" spans="2:3">
      <c r="B248">
        <v>492</v>
      </c>
      <c r="C248">
        <v>2.6584924397425019E-5</v>
      </c>
    </row>
    <row r="249" spans="2:3">
      <c r="B249">
        <v>494</v>
      </c>
      <c r="C249">
        <v>2.5185717850192124E-5</v>
      </c>
    </row>
    <row r="250" spans="2:3">
      <c r="B250">
        <v>496</v>
      </c>
      <c r="C250">
        <v>2.5185717850192124E-5</v>
      </c>
    </row>
    <row r="251" spans="2:3">
      <c r="B251">
        <v>498</v>
      </c>
      <c r="C251">
        <v>2.5185717850192124E-5</v>
      </c>
    </row>
    <row r="252" spans="2:3">
      <c r="B252">
        <v>500</v>
      </c>
      <c r="C252">
        <v>2.5185717850192124E-5</v>
      </c>
    </row>
    <row r="253" spans="2:3">
      <c r="B253">
        <v>502</v>
      </c>
      <c r="C253">
        <v>2.5185717850192124E-5</v>
      </c>
    </row>
    <row r="254" spans="2:3">
      <c r="B254">
        <v>504</v>
      </c>
      <c r="C254">
        <v>2.3786511302959226E-5</v>
      </c>
    </row>
    <row r="255" spans="2:3">
      <c r="B255">
        <v>506</v>
      </c>
      <c r="C255">
        <v>2.3786511302959226E-5</v>
      </c>
    </row>
    <row r="256" spans="2:3">
      <c r="B256">
        <v>508</v>
      </c>
      <c r="C256">
        <v>2.3786511302959226E-5</v>
      </c>
    </row>
    <row r="257" spans="2:3">
      <c r="B257">
        <v>510</v>
      </c>
      <c r="C257">
        <v>2.3786511302959226E-5</v>
      </c>
    </row>
    <row r="258" spans="2:3">
      <c r="B258">
        <v>512</v>
      </c>
      <c r="C258">
        <v>2.3786511302959226E-5</v>
      </c>
    </row>
    <row r="259" spans="2:3">
      <c r="B259">
        <v>514</v>
      </c>
      <c r="C259">
        <v>2.2387304755726329E-5</v>
      </c>
    </row>
    <row r="260" spans="2:3">
      <c r="B260">
        <v>516</v>
      </c>
      <c r="C260">
        <v>2.2387304755726329E-5</v>
      </c>
    </row>
    <row r="261" spans="2:3">
      <c r="B261">
        <v>518</v>
      </c>
      <c r="C261">
        <v>2.2387304755726329E-5</v>
      </c>
    </row>
    <row r="262" spans="2:3">
      <c r="B262">
        <v>520</v>
      </c>
      <c r="C262">
        <v>2.2387304755726329E-5</v>
      </c>
    </row>
    <row r="263" spans="2:3">
      <c r="B263">
        <v>522</v>
      </c>
      <c r="C263">
        <v>2.2387304755726329E-5</v>
      </c>
    </row>
    <row r="264" spans="2:3">
      <c r="B264">
        <v>524</v>
      </c>
      <c r="C264">
        <v>2.2387304755726329E-5</v>
      </c>
    </row>
    <row r="265" spans="2:3">
      <c r="B265">
        <v>526</v>
      </c>
      <c r="C265">
        <v>2.0988098208493434E-5</v>
      </c>
    </row>
    <row r="266" spans="2:3">
      <c r="B266">
        <v>528</v>
      </c>
      <c r="C266">
        <v>2.0988098208493434E-5</v>
      </c>
    </row>
    <row r="267" spans="2:3">
      <c r="B267">
        <v>530</v>
      </c>
      <c r="C267">
        <v>2.0988098208493434E-5</v>
      </c>
    </row>
    <row r="268" spans="2:3">
      <c r="B268">
        <v>532</v>
      </c>
      <c r="C268">
        <v>2.0988098208493434E-5</v>
      </c>
    </row>
    <row r="269" spans="2:3">
      <c r="B269">
        <v>534</v>
      </c>
      <c r="C269">
        <v>2.0988098208493434E-5</v>
      </c>
    </row>
    <row r="270" spans="2:3">
      <c r="B270">
        <v>536</v>
      </c>
      <c r="C270">
        <v>2.0988098208493434E-5</v>
      </c>
    </row>
    <row r="271" spans="2:3">
      <c r="B271">
        <v>538</v>
      </c>
      <c r="C271">
        <v>1.958889166126054E-5</v>
      </c>
    </row>
    <row r="272" spans="2:3">
      <c r="B272">
        <v>540</v>
      </c>
      <c r="C272">
        <v>1.958889166126054E-5</v>
      </c>
    </row>
    <row r="273" spans="2:3">
      <c r="B273">
        <v>542</v>
      </c>
      <c r="C273">
        <v>1.958889166126054E-5</v>
      </c>
    </row>
    <row r="274" spans="2:3">
      <c r="B274">
        <v>544</v>
      </c>
      <c r="C274">
        <v>1.958889166126054E-5</v>
      </c>
    </row>
    <row r="275" spans="2:3">
      <c r="B275">
        <v>546</v>
      </c>
      <c r="C275">
        <v>1.958889166126054E-5</v>
      </c>
    </row>
    <row r="276" spans="2:3">
      <c r="B276">
        <v>548</v>
      </c>
      <c r="C276">
        <v>1.958889166126054E-5</v>
      </c>
    </row>
    <row r="277" spans="2:3">
      <c r="B277">
        <v>550</v>
      </c>
      <c r="C277">
        <v>1.8189685114027645E-5</v>
      </c>
    </row>
    <row r="278" spans="2:3">
      <c r="B278">
        <v>552</v>
      </c>
      <c r="C278">
        <v>1.8189685114027645E-5</v>
      </c>
    </row>
    <row r="279" spans="2:3">
      <c r="B279">
        <v>554</v>
      </c>
      <c r="C279">
        <v>1.8189685114027645E-5</v>
      </c>
    </row>
    <row r="280" spans="2:3">
      <c r="B280">
        <v>556</v>
      </c>
      <c r="C280">
        <v>1.8189685114027645E-5</v>
      </c>
    </row>
    <row r="281" spans="2:3">
      <c r="B281">
        <v>558</v>
      </c>
      <c r="C281">
        <v>1.8189685114027645E-5</v>
      </c>
    </row>
    <row r="282" spans="2:3">
      <c r="B282">
        <v>560</v>
      </c>
      <c r="C282">
        <v>1.8189685114027645E-5</v>
      </c>
    </row>
    <row r="283" spans="2:3">
      <c r="B283">
        <v>562</v>
      </c>
      <c r="C283">
        <v>1.8189685114027645E-5</v>
      </c>
    </row>
    <row r="284" spans="2:3">
      <c r="B284">
        <v>564</v>
      </c>
      <c r="C284">
        <v>1.6790478566794747E-5</v>
      </c>
    </row>
    <row r="285" spans="2:3">
      <c r="B285">
        <v>566</v>
      </c>
      <c r="C285">
        <v>1.6790478566794747E-5</v>
      </c>
    </row>
    <row r="286" spans="2:3">
      <c r="B286">
        <v>568</v>
      </c>
      <c r="C286">
        <v>1.6790478566794747E-5</v>
      </c>
    </row>
    <row r="287" spans="2:3">
      <c r="B287">
        <v>570</v>
      </c>
      <c r="C287">
        <v>1.6790478566794747E-5</v>
      </c>
    </row>
    <row r="288" spans="2:3">
      <c r="B288">
        <v>572</v>
      </c>
      <c r="C288">
        <v>1.6790478566794747E-5</v>
      </c>
    </row>
    <row r="289" spans="2:3">
      <c r="B289">
        <v>574</v>
      </c>
      <c r="C289">
        <v>1.6790478566794747E-5</v>
      </c>
    </row>
    <row r="290" spans="2:3">
      <c r="B290">
        <v>576</v>
      </c>
      <c r="C290">
        <v>1.6790478566794747E-5</v>
      </c>
    </row>
    <row r="291" spans="2:3">
      <c r="B291">
        <v>578</v>
      </c>
      <c r="C291">
        <v>1.6790478566794747E-5</v>
      </c>
    </row>
    <row r="292" spans="2:3">
      <c r="B292">
        <v>580</v>
      </c>
      <c r="C292">
        <v>1.5391272019561853E-5</v>
      </c>
    </row>
    <row r="293" spans="2:3">
      <c r="B293">
        <v>582</v>
      </c>
      <c r="C293">
        <v>1.5391272019561853E-5</v>
      </c>
    </row>
    <row r="294" spans="2:3">
      <c r="B294">
        <v>584</v>
      </c>
      <c r="C294">
        <v>1.5391272019561853E-5</v>
      </c>
    </row>
    <row r="295" spans="2:3">
      <c r="B295">
        <v>586</v>
      </c>
      <c r="C295">
        <v>1.5391272019561853E-5</v>
      </c>
    </row>
    <row r="296" spans="2:3">
      <c r="B296">
        <v>588</v>
      </c>
      <c r="C296">
        <v>1.5391272019561853E-5</v>
      </c>
    </row>
    <row r="297" spans="2:3">
      <c r="B297">
        <v>590</v>
      </c>
      <c r="C297">
        <v>1.5391272019561853E-5</v>
      </c>
    </row>
    <row r="298" spans="2:3">
      <c r="B298">
        <v>592</v>
      </c>
      <c r="C298">
        <v>1.5391272019561853E-5</v>
      </c>
    </row>
    <row r="299" spans="2:3">
      <c r="B299">
        <v>594</v>
      </c>
      <c r="C299">
        <v>1.5391272019561853E-5</v>
      </c>
    </row>
    <row r="300" spans="2:3">
      <c r="B300">
        <v>596</v>
      </c>
      <c r="C300">
        <v>1.3992065472328957E-5</v>
      </c>
    </row>
    <row r="301" spans="2:3">
      <c r="B301">
        <v>598</v>
      </c>
      <c r="C301">
        <v>1.3992065472328957E-5</v>
      </c>
    </row>
    <row r="302" spans="2:3">
      <c r="B302">
        <v>600</v>
      </c>
      <c r="C302">
        <v>1.3992065472328957E-5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2022-12-29T07:06:46Z</dcterms:modified>
</cp:coreProperties>
</file>