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F:\工作\博士后\文章\T7李洋\T7 ACS\20230720 修回\"/>
    </mc:Choice>
  </mc:AlternateContent>
  <xr:revisionPtr revIDLastSave="0" documentId="13_ncr:1_{9EC0D8A1-8282-4325-BB0A-48A2F9212110}" xr6:coauthVersionLast="47" xr6:coauthVersionMax="47" xr10:uidLastSave="{00000000-0000-0000-0000-000000000000}"/>
  <bookViews>
    <workbookView xWindow="30610" yWindow="-110" windowWidth="30940" windowHeight="16780" firstSheet="9" activeTab="17" xr2:uid="{00000000-000D-0000-FFFF-FFFF00000000}"/>
  </bookViews>
  <sheets>
    <sheet name="Figure 1c" sheetId="18" r:id="rId1"/>
    <sheet name="Figure 1e-f" sheetId="19" r:id="rId2"/>
    <sheet name="Figure 2a" sheetId="1" r:id="rId3"/>
    <sheet name="Figure 2b" sheetId="2" r:id="rId4"/>
    <sheet name="Figure 3a-b" sheetId="3" r:id="rId5"/>
    <sheet name="Fugure 3d-e" sheetId="4" r:id="rId6"/>
    <sheet name="Figure S1" sheetId="20" r:id="rId7"/>
    <sheet name="Figure S2a" sheetId="8" r:id="rId8"/>
    <sheet name="Figure S2b" sheetId="5" r:id="rId9"/>
    <sheet name="Figure S3" sheetId="7" r:id="rId10"/>
    <sheet name="Figure S4a" sheetId="9" r:id="rId11"/>
    <sheet name="Figure S4b" sheetId="10" r:id="rId12"/>
    <sheet name="Figure S5a" sheetId="11" r:id="rId13"/>
    <sheet name="Figure S5b" sheetId="13" r:id="rId14"/>
    <sheet name="Figure S6a" sheetId="12" r:id="rId15"/>
    <sheet name="Figure S6b" sheetId="14" r:id="rId16"/>
    <sheet name="Figure S9a" sheetId="16" r:id="rId17"/>
    <sheet name="Figure S9b" sheetId="17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4" i="17" l="1"/>
  <c r="AP25" i="17" s="1"/>
  <c r="AG24" i="17"/>
  <c r="AG25" i="17" s="1"/>
  <c r="X24" i="17"/>
  <c r="X25" i="17" s="1"/>
  <c r="O24" i="17"/>
  <c r="O25" i="17" s="1"/>
  <c r="F24" i="17"/>
  <c r="F25" i="17" s="1"/>
  <c r="AP24" i="16"/>
  <c r="AP25" i="16" s="1"/>
  <c r="AG24" i="16"/>
  <c r="AG25" i="16" s="1"/>
  <c r="X24" i="16"/>
  <c r="X25" i="16" s="1"/>
  <c r="O24" i="16"/>
  <c r="O25" i="16" s="1"/>
  <c r="F25" i="16"/>
  <c r="F24" i="16"/>
  <c r="J4" i="20"/>
  <c r="J6" i="20"/>
  <c r="J5" i="20"/>
  <c r="J3" i="20"/>
  <c r="J2" i="20"/>
  <c r="J7" i="20"/>
  <c r="I3" i="20"/>
  <c r="I4" i="20"/>
  <c r="I5" i="20"/>
  <c r="I6" i="20"/>
  <c r="I7" i="20"/>
  <c r="I2" i="20"/>
  <c r="J4" i="19"/>
  <c r="J16" i="18"/>
  <c r="J4" i="18"/>
  <c r="I16" i="18"/>
  <c r="J13" i="18"/>
  <c r="I13" i="18"/>
  <c r="J10" i="18"/>
  <c r="I10" i="18"/>
  <c r="J7" i="18"/>
  <c r="I7" i="18"/>
  <c r="I4" i="18"/>
  <c r="J5" i="19"/>
  <c r="J7" i="19"/>
  <c r="J3" i="19"/>
  <c r="J6" i="19"/>
  <c r="J2" i="19"/>
  <c r="I3" i="19"/>
  <c r="I4" i="19"/>
  <c r="I5" i="19"/>
  <c r="I6" i="19"/>
  <c r="I7" i="19"/>
  <c r="I2" i="19"/>
  <c r="H16" i="18"/>
  <c r="G16" i="18"/>
  <c r="F16" i="18"/>
  <c r="E16" i="18"/>
  <c r="D16" i="18"/>
  <c r="C16" i="18"/>
  <c r="H13" i="18"/>
  <c r="G13" i="18"/>
  <c r="F13" i="18"/>
  <c r="E13" i="18"/>
  <c r="D13" i="18"/>
  <c r="C13" i="18"/>
  <c r="H10" i="18"/>
  <c r="G10" i="18"/>
  <c r="F10" i="18"/>
  <c r="E10" i="18"/>
  <c r="D10" i="18"/>
  <c r="C10" i="18"/>
  <c r="H7" i="18"/>
  <c r="G7" i="18"/>
  <c r="F7" i="18"/>
  <c r="E7" i="18"/>
  <c r="D7" i="18"/>
  <c r="C7" i="18"/>
  <c r="D4" i="18"/>
  <c r="E4" i="18"/>
  <c r="F4" i="18"/>
  <c r="G4" i="18"/>
  <c r="H4" i="18"/>
  <c r="C4" i="18"/>
  <c r="AP23" i="17"/>
  <c r="AP22" i="17"/>
  <c r="AP21" i="17"/>
  <c r="AP20" i="17"/>
  <c r="AP19" i="17"/>
  <c r="AP18" i="17"/>
  <c r="AP17" i="17"/>
  <c r="AP16" i="17"/>
  <c r="AP15" i="17"/>
  <c r="AP14" i="17"/>
  <c r="AP13" i="17"/>
  <c r="AP12" i="17"/>
  <c r="AP11" i="17"/>
  <c r="AP10" i="17"/>
  <c r="AP9" i="17"/>
  <c r="AP8" i="17"/>
  <c r="AP7" i="17"/>
  <c r="AP6" i="17"/>
  <c r="AP5" i="17"/>
  <c r="AP4" i="17"/>
  <c r="AM23" i="17"/>
  <c r="AM22" i="17"/>
  <c r="AM21" i="17"/>
  <c r="AM20" i="17"/>
  <c r="AM19" i="17"/>
  <c r="AM18" i="17"/>
  <c r="AM17" i="17"/>
  <c r="AM16" i="17"/>
  <c r="AM15" i="17"/>
  <c r="AM14" i="17"/>
  <c r="AM13" i="17"/>
  <c r="AM12" i="17"/>
  <c r="AM11" i="17"/>
  <c r="AM10" i="17"/>
  <c r="AM9" i="17"/>
  <c r="AM8" i="17"/>
  <c r="AM7" i="17"/>
  <c r="AM6" i="17"/>
  <c r="AM5" i="17"/>
  <c r="AM4" i="17"/>
  <c r="AG23" i="17"/>
  <c r="AG22" i="17"/>
  <c r="AG21" i="17"/>
  <c r="AG20" i="17"/>
  <c r="AG19" i="17"/>
  <c r="AG18" i="17"/>
  <c r="AG17" i="17"/>
  <c r="AG16" i="17"/>
  <c r="AG15" i="17"/>
  <c r="AG14" i="17"/>
  <c r="AG13" i="17"/>
  <c r="AG12" i="17"/>
  <c r="AG11" i="17"/>
  <c r="AG10" i="17"/>
  <c r="AG9" i="17"/>
  <c r="AG8" i="17"/>
  <c r="AG7" i="17"/>
  <c r="AG6" i="17"/>
  <c r="AG5" i="17"/>
  <c r="AG4" i="17"/>
  <c r="AD23" i="17"/>
  <c r="AD22" i="17"/>
  <c r="AD21" i="17"/>
  <c r="AD20" i="17"/>
  <c r="AD19" i="17"/>
  <c r="AD18" i="17"/>
  <c r="AD17" i="17"/>
  <c r="AD16" i="17"/>
  <c r="AD15" i="17"/>
  <c r="AD14" i="17"/>
  <c r="AD13" i="17"/>
  <c r="AD12" i="17"/>
  <c r="AD11" i="17"/>
  <c r="AD10" i="17"/>
  <c r="AD9" i="17"/>
  <c r="AD8" i="17"/>
  <c r="AD7" i="17"/>
  <c r="AD6" i="17"/>
  <c r="AD5" i="17"/>
  <c r="AD4" i="17"/>
  <c r="X23" i="17"/>
  <c r="X22" i="17"/>
  <c r="X21" i="17"/>
  <c r="X20" i="17"/>
  <c r="X19" i="17"/>
  <c r="X18" i="17"/>
  <c r="X17" i="17"/>
  <c r="X16" i="17"/>
  <c r="X15" i="17"/>
  <c r="X14" i="17"/>
  <c r="X13" i="17"/>
  <c r="X12" i="17"/>
  <c r="X11" i="17"/>
  <c r="X10" i="17"/>
  <c r="X9" i="17"/>
  <c r="X8" i="17"/>
  <c r="X7" i="17"/>
  <c r="X6" i="17"/>
  <c r="X5" i="17"/>
  <c r="X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U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6" i="17"/>
  <c r="O5" i="17"/>
  <c r="O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F4" i="17"/>
  <c r="C4" i="17"/>
  <c r="AP23" i="16"/>
  <c r="AP22" i="16"/>
  <c r="AP21" i="16"/>
  <c r="AP20" i="16"/>
  <c r="AP19" i="16"/>
  <c r="AP18" i="16"/>
  <c r="AP17" i="16"/>
  <c r="AP16" i="16"/>
  <c r="AP15" i="16"/>
  <c r="AP14" i="16"/>
  <c r="AP13" i="16"/>
  <c r="AP12" i="16"/>
  <c r="AP11" i="16"/>
  <c r="AP10" i="16"/>
  <c r="AP9" i="16"/>
  <c r="AP8" i="16"/>
  <c r="AP7" i="16"/>
  <c r="AP6" i="16"/>
  <c r="AP5" i="16"/>
  <c r="AP4" i="16"/>
  <c r="AM23" i="16"/>
  <c r="AM22" i="16"/>
  <c r="AM21" i="16"/>
  <c r="AM20" i="16"/>
  <c r="AM19" i="16"/>
  <c r="AM18" i="16"/>
  <c r="AM17" i="16"/>
  <c r="AM16" i="16"/>
  <c r="AM15" i="16"/>
  <c r="AM14" i="16"/>
  <c r="AM13" i="16"/>
  <c r="AM12" i="16"/>
  <c r="AM11" i="16"/>
  <c r="AM10" i="16"/>
  <c r="AM9" i="16"/>
  <c r="AM8" i="16"/>
  <c r="AM7" i="16"/>
  <c r="AM6" i="16"/>
  <c r="AM5" i="16"/>
  <c r="AM4" i="16"/>
  <c r="AG23" i="16"/>
  <c r="AG22" i="16"/>
  <c r="AG21" i="16"/>
  <c r="AG20" i="16"/>
  <c r="AG19" i="16"/>
  <c r="AG18" i="16"/>
  <c r="AG17" i="16"/>
  <c r="AG16" i="16"/>
  <c r="AG15" i="16"/>
  <c r="AG14" i="16"/>
  <c r="AG13" i="16"/>
  <c r="AG12" i="16"/>
  <c r="AG11" i="16"/>
  <c r="AG10" i="16"/>
  <c r="AG9" i="16"/>
  <c r="AG8" i="16"/>
  <c r="AG7" i="16"/>
  <c r="AG6" i="16"/>
  <c r="AG5" i="16"/>
  <c r="AG4" i="16"/>
  <c r="AD23" i="16"/>
  <c r="AD22" i="16"/>
  <c r="AD21" i="16"/>
  <c r="AD20" i="16"/>
  <c r="AD19" i="16"/>
  <c r="AD18" i="16"/>
  <c r="AD17" i="16"/>
  <c r="AD16" i="16"/>
  <c r="AD15" i="16"/>
  <c r="AD14" i="16"/>
  <c r="AD13" i="16"/>
  <c r="AD12" i="16"/>
  <c r="AD11" i="16"/>
  <c r="AD10" i="16"/>
  <c r="AD9" i="16"/>
  <c r="AD8" i="16"/>
  <c r="AD7" i="16"/>
  <c r="AD6" i="16"/>
  <c r="AD5" i="16"/>
  <c r="AD4" i="16"/>
  <c r="X23" i="16"/>
  <c r="X22" i="16"/>
  <c r="X21" i="16"/>
  <c r="X20" i="16"/>
  <c r="X19" i="16"/>
  <c r="X18" i="16"/>
  <c r="X17" i="16"/>
  <c r="X16" i="16"/>
  <c r="X15" i="16"/>
  <c r="X14" i="16"/>
  <c r="X13" i="16"/>
  <c r="X12" i="16"/>
  <c r="X11" i="16"/>
  <c r="X10" i="16"/>
  <c r="X9" i="16"/>
  <c r="X8" i="16"/>
  <c r="X7" i="16"/>
  <c r="X6" i="16"/>
  <c r="X5" i="16"/>
  <c r="X4" i="16"/>
  <c r="U13" i="16"/>
  <c r="U11" i="16"/>
  <c r="U10" i="16"/>
  <c r="U9" i="16"/>
  <c r="U8" i="16"/>
  <c r="U23" i="16"/>
  <c r="U22" i="16"/>
  <c r="U21" i="16"/>
  <c r="U20" i="16"/>
  <c r="U19" i="16"/>
  <c r="U18" i="16"/>
  <c r="U17" i="16"/>
  <c r="U16" i="16"/>
  <c r="U15" i="16"/>
  <c r="U14" i="16"/>
  <c r="U12" i="16"/>
  <c r="U7" i="16"/>
  <c r="U6" i="16"/>
  <c r="U5" i="16"/>
  <c r="U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4" i="16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R11" i="4"/>
  <c r="S11" i="4"/>
  <c r="T11" i="4"/>
  <c r="U11" i="4"/>
  <c r="V11" i="4"/>
  <c r="W11" i="4"/>
  <c r="X11" i="4"/>
  <c r="Y11" i="4"/>
  <c r="Z11" i="4"/>
  <c r="AA11" i="4"/>
  <c r="AB11" i="4"/>
  <c r="AC11" i="4"/>
  <c r="Q11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R27" i="3"/>
  <c r="S27" i="3"/>
  <c r="T27" i="3"/>
  <c r="U27" i="3"/>
  <c r="V27" i="3"/>
  <c r="W27" i="3"/>
  <c r="X27" i="3"/>
  <c r="Y27" i="3"/>
  <c r="Z27" i="3"/>
  <c r="AA27" i="3"/>
  <c r="AB27" i="3"/>
  <c r="AC27" i="3"/>
  <c r="R28" i="3"/>
  <c r="S28" i="3"/>
  <c r="T28" i="3"/>
  <c r="U28" i="3"/>
  <c r="V28" i="3"/>
  <c r="W28" i="3"/>
  <c r="X28" i="3"/>
  <c r="Y28" i="3"/>
  <c r="Z28" i="3"/>
  <c r="AA28" i="3"/>
  <c r="AB28" i="3"/>
  <c r="AC28" i="3"/>
  <c r="R29" i="3"/>
  <c r="S29" i="3"/>
  <c r="T29" i="3"/>
  <c r="U29" i="3"/>
  <c r="V29" i="3"/>
  <c r="W29" i="3"/>
  <c r="X29" i="3"/>
  <c r="Y29" i="3"/>
  <c r="Z29" i="3"/>
  <c r="AA29" i="3"/>
  <c r="AB29" i="3"/>
  <c r="AC29" i="3"/>
  <c r="Q28" i="3"/>
  <c r="Q29" i="3"/>
  <c r="Q27" i="3"/>
  <c r="R19" i="3"/>
  <c r="S19" i="3"/>
  <c r="T19" i="3"/>
  <c r="U19" i="3"/>
  <c r="V19" i="3"/>
  <c r="W19" i="3"/>
  <c r="X19" i="3"/>
  <c r="Y19" i="3"/>
  <c r="Z19" i="3"/>
  <c r="AA19" i="3"/>
  <c r="AB19" i="3"/>
  <c r="AC19" i="3"/>
  <c r="R20" i="3"/>
  <c r="S20" i="3"/>
  <c r="T20" i="3"/>
  <c r="U20" i="3"/>
  <c r="V20" i="3"/>
  <c r="W20" i="3"/>
  <c r="X20" i="3"/>
  <c r="Y20" i="3"/>
  <c r="Z20" i="3"/>
  <c r="AA20" i="3"/>
  <c r="AB20" i="3"/>
  <c r="AC20" i="3"/>
  <c r="R21" i="3"/>
  <c r="S21" i="3"/>
  <c r="T21" i="3"/>
  <c r="U21" i="3"/>
  <c r="V21" i="3"/>
  <c r="W21" i="3"/>
  <c r="X21" i="3"/>
  <c r="Y21" i="3"/>
  <c r="Z21" i="3"/>
  <c r="AA21" i="3"/>
  <c r="AB21" i="3"/>
  <c r="AC21" i="3"/>
  <c r="Q20" i="3"/>
  <c r="Q21" i="3"/>
  <c r="Q19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R4" i="3"/>
  <c r="S4" i="3"/>
  <c r="T4" i="3"/>
  <c r="U4" i="3"/>
  <c r="V4" i="3"/>
  <c r="W4" i="3"/>
  <c r="X4" i="3"/>
  <c r="Y4" i="3"/>
  <c r="Z4" i="3"/>
  <c r="AA4" i="3"/>
  <c r="AB4" i="3"/>
  <c r="AC4" i="3"/>
  <c r="R5" i="3"/>
  <c r="S5" i="3"/>
  <c r="T5" i="3"/>
  <c r="U5" i="3"/>
  <c r="V5" i="3"/>
  <c r="W5" i="3"/>
  <c r="X5" i="3"/>
  <c r="Y5" i="3"/>
  <c r="Z5" i="3"/>
  <c r="AA5" i="3"/>
  <c r="AB5" i="3"/>
  <c r="AC5" i="3"/>
  <c r="Q4" i="3"/>
  <c r="Q5" i="3"/>
  <c r="T40" i="14"/>
  <c r="S40" i="14"/>
  <c r="R40" i="14"/>
  <c r="Q40" i="14"/>
  <c r="P40" i="14"/>
  <c r="O40" i="14"/>
  <c r="N40" i="14"/>
  <c r="M40" i="14"/>
  <c r="L40" i="14"/>
  <c r="T39" i="14"/>
  <c r="S39" i="14"/>
  <c r="R39" i="14"/>
  <c r="Q39" i="14"/>
  <c r="P39" i="14"/>
  <c r="O39" i="14"/>
  <c r="N39" i="14"/>
  <c r="M39" i="14"/>
  <c r="L39" i="14"/>
  <c r="T31" i="14"/>
  <c r="S31" i="14"/>
  <c r="R31" i="14"/>
  <c r="Q31" i="14"/>
  <c r="P31" i="14"/>
  <c r="O31" i="14"/>
  <c r="N31" i="14"/>
  <c r="M31" i="14"/>
  <c r="L31" i="14"/>
  <c r="T30" i="14"/>
  <c r="S30" i="14"/>
  <c r="R30" i="14"/>
  <c r="Q30" i="14"/>
  <c r="P30" i="14"/>
  <c r="O30" i="14"/>
  <c r="N30" i="14"/>
  <c r="M30" i="14"/>
  <c r="L30" i="14"/>
  <c r="T22" i="14"/>
  <c r="S22" i="14"/>
  <c r="R22" i="14"/>
  <c r="Q22" i="14"/>
  <c r="P22" i="14"/>
  <c r="O22" i="14"/>
  <c r="N22" i="14"/>
  <c r="M22" i="14"/>
  <c r="L22" i="14"/>
  <c r="T21" i="14"/>
  <c r="S21" i="14"/>
  <c r="R21" i="14"/>
  <c r="Q21" i="14"/>
  <c r="P21" i="14"/>
  <c r="O21" i="14"/>
  <c r="N21" i="14"/>
  <c r="M21" i="14"/>
  <c r="L21" i="14"/>
  <c r="T13" i="14"/>
  <c r="S13" i="14"/>
  <c r="R13" i="14"/>
  <c r="Q13" i="14"/>
  <c r="P13" i="14"/>
  <c r="O13" i="14"/>
  <c r="N13" i="14"/>
  <c r="M13" i="14"/>
  <c r="L13" i="14"/>
  <c r="T12" i="14"/>
  <c r="S12" i="14"/>
  <c r="R12" i="14"/>
  <c r="Q12" i="14"/>
  <c r="P12" i="14"/>
  <c r="O12" i="14"/>
  <c r="N12" i="14"/>
  <c r="M12" i="14"/>
  <c r="L12" i="14"/>
  <c r="T4" i="14"/>
  <c r="S4" i="14"/>
  <c r="R4" i="14"/>
  <c r="Q4" i="14"/>
  <c r="P4" i="14"/>
  <c r="O4" i="14"/>
  <c r="N4" i="14"/>
  <c r="M4" i="14"/>
  <c r="L4" i="14"/>
  <c r="T3" i="14"/>
  <c r="S3" i="14"/>
  <c r="R3" i="14"/>
  <c r="Q3" i="14"/>
  <c r="P3" i="14"/>
  <c r="O3" i="14"/>
  <c r="N3" i="14"/>
  <c r="M3" i="14"/>
  <c r="L3" i="14"/>
  <c r="Z58" i="12"/>
  <c r="Y58" i="12"/>
  <c r="X58" i="12"/>
  <c r="W58" i="12"/>
  <c r="V58" i="12"/>
  <c r="U58" i="12"/>
  <c r="T58" i="12"/>
  <c r="S58" i="12"/>
  <c r="R58" i="12"/>
  <c r="Q58" i="12"/>
  <c r="P58" i="12"/>
  <c r="O58" i="12"/>
  <c r="Z57" i="12"/>
  <c r="Y57" i="12"/>
  <c r="X57" i="12"/>
  <c r="W57" i="12"/>
  <c r="V57" i="12"/>
  <c r="U57" i="12"/>
  <c r="T57" i="12"/>
  <c r="S57" i="12"/>
  <c r="R57" i="12"/>
  <c r="Q57" i="12"/>
  <c r="P57" i="12"/>
  <c r="O57" i="12"/>
  <c r="Z49" i="12"/>
  <c r="Y49" i="12"/>
  <c r="X49" i="12"/>
  <c r="W49" i="12"/>
  <c r="V49" i="12"/>
  <c r="U49" i="12"/>
  <c r="T49" i="12"/>
  <c r="S49" i="12"/>
  <c r="R49" i="12"/>
  <c r="Q49" i="12"/>
  <c r="P49" i="12"/>
  <c r="O49" i="12"/>
  <c r="Z48" i="12"/>
  <c r="Y48" i="12"/>
  <c r="X48" i="12"/>
  <c r="W48" i="12"/>
  <c r="V48" i="12"/>
  <c r="U48" i="12"/>
  <c r="T48" i="12"/>
  <c r="S48" i="12"/>
  <c r="R48" i="12"/>
  <c r="Q48" i="12"/>
  <c r="P48" i="12"/>
  <c r="O48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Z30" i="12"/>
  <c r="Y30" i="12"/>
  <c r="X30" i="12"/>
  <c r="W30" i="12"/>
  <c r="V30" i="12"/>
  <c r="U30" i="12"/>
  <c r="T30" i="12"/>
  <c r="S30" i="12"/>
  <c r="R30" i="12"/>
  <c r="Q30" i="12"/>
  <c r="P30" i="12"/>
  <c r="O30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Z4" i="12"/>
  <c r="Y4" i="12"/>
  <c r="X4" i="12"/>
  <c r="W4" i="12"/>
  <c r="V4" i="12"/>
  <c r="U4" i="12"/>
  <c r="T4" i="12"/>
  <c r="S4" i="12"/>
  <c r="R4" i="12"/>
  <c r="Q4" i="12"/>
  <c r="P4" i="12"/>
  <c r="O4" i="12"/>
  <c r="Z3" i="12"/>
  <c r="Y3" i="12"/>
  <c r="X3" i="12"/>
  <c r="W3" i="12"/>
  <c r="V3" i="12"/>
  <c r="U3" i="12"/>
  <c r="T3" i="12"/>
  <c r="S3" i="12"/>
  <c r="R3" i="12"/>
  <c r="Q3" i="12"/>
  <c r="P3" i="12"/>
  <c r="O3" i="12"/>
  <c r="T40" i="13"/>
  <c r="S40" i="13"/>
  <c r="R40" i="13"/>
  <c r="Q40" i="13"/>
  <c r="P40" i="13"/>
  <c r="O40" i="13"/>
  <c r="N40" i="13"/>
  <c r="M40" i="13"/>
  <c r="L40" i="13"/>
  <c r="T39" i="13"/>
  <c r="S39" i="13"/>
  <c r="R39" i="13"/>
  <c r="Q39" i="13"/>
  <c r="P39" i="13"/>
  <c r="O39" i="13"/>
  <c r="N39" i="13"/>
  <c r="M39" i="13"/>
  <c r="L39" i="13"/>
  <c r="L31" i="13"/>
  <c r="M31" i="13"/>
  <c r="N31" i="13"/>
  <c r="O31" i="13"/>
  <c r="P31" i="13"/>
  <c r="Q31" i="13"/>
  <c r="R31" i="13"/>
  <c r="S31" i="13"/>
  <c r="T31" i="13"/>
  <c r="M30" i="13"/>
  <c r="N30" i="13"/>
  <c r="O30" i="13"/>
  <c r="P30" i="13"/>
  <c r="Q30" i="13"/>
  <c r="R30" i="13"/>
  <c r="S30" i="13"/>
  <c r="T30" i="13"/>
  <c r="L30" i="13"/>
  <c r="T22" i="13"/>
  <c r="S22" i="13"/>
  <c r="R22" i="13"/>
  <c r="Q22" i="13"/>
  <c r="P22" i="13"/>
  <c r="O22" i="13"/>
  <c r="N22" i="13"/>
  <c r="M22" i="13"/>
  <c r="L22" i="13"/>
  <c r="T21" i="13"/>
  <c r="S21" i="13"/>
  <c r="R21" i="13"/>
  <c r="Q21" i="13"/>
  <c r="P21" i="13"/>
  <c r="O21" i="13"/>
  <c r="N21" i="13"/>
  <c r="M21" i="13"/>
  <c r="L21" i="13"/>
  <c r="T13" i="13"/>
  <c r="S13" i="13"/>
  <c r="R13" i="13"/>
  <c r="Q13" i="13"/>
  <c r="P13" i="13"/>
  <c r="O13" i="13"/>
  <c r="N13" i="13"/>
  <c r="M13" i="13"/>
  <c r="L13" i="13"/>
  <c r="T12" i="13"/>
  <c r="S12" i="13"/>
  <c r="R12" i="13"/>
  <c r="Q12" i="13"/>
  <c r="P12" i="13"/>
  <c r="O12" i="13"/>
  <c r="N12" i="13"/>
  <c r="M12" i="13"/>
  <c r="L12" i="13"/>
  <c r="L3" i="13"/>
  <c r="T4" i="13"/>
  <c r="S4" i="13"/>
  <c r="R4" i="13"/>
  <c r="Q4" i="13"/>
  <c r="P4" i="13"/>
  <c r="O4" i="13"/>
  <c r="N4" i="13"/>
  <c r="M4" i="13"/>
  <c r="L4" i="13"/>
  <c r="T3" i="13"/>
  <c r="S3" i="13"/>
  <c r="R3" i="13"/>
  <c r="Q3" i="13"/>
  <c r="P3" i="13"/>
  <c r="O3" i="13"/>
  <c r="N3" i="13"/>
  <c r="M3" i="13"/>
  <c r="Z60" i="11"/>
  <c r="Y60" i="11"/>
  <c r="X60" i="11"/>
  <c r="W60" i="11"/>
  <c r="V60" i="11"/>
  <c r="U60" i="11"/>
  <c r="T60" i="11"/>
  <c r="S60" i="11"/>
  <c r="R60" i="11"/>
  <c r="Q60" i="11"/>
  <c r="P60" i="11"/>
  <c r="O60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O4" i="11"/>
  <c r="P4" i="11"/>
  <c r="Q4" i="11"/>
  <c r="R4" i="11"/>
  <c r="S4" i="11"/>
  <c r="T4" i="11"/>
  <c r="U4" i="11"/>
  <c r="V4" i="11"/>
  <c r="W4" i="11"/>
  <c r="X4" i="11"/>
  <c r="Y4" i="11"/>
  <c r="Z4" i="11"/>
  <c r="P3" i="11"/>
  <c r="Q3" i="11"/>
  <c r="R3" i="11"/>
  <c r="S3" i="11"/>
  <c r="T3" i="11"/>
  <c r="U3" i="11"/>
  <c r="V3" i="11"/>
  <c r="W3" i="11"/>
  <c r="X3" i="11"/>
  <c r="Y3" i="11"/>
  <c r="Z3" i="11"/>
  <c r="O3" i="11"/>
  <c r="Z71" i="10"/>
  <c r="Y71" i="10"/>
  <c r="X71" i="10"/>
  <c r="W71" i="10"/>
  <c r="V71" i="10"/>
  <c r="U71" i="10"/>
  <c r="T71" i="10"/>
  <c r="S71" i="10"/>
  <c r="R71" i="10"/>
  <c r="Q71" i="10"/>
  <c r="P71" i="10"/>
  <c r="O71" i="10"/>
  <c r="Z70" i="10"/>
  <c r="Y70" i="10"/>
  <c r="X70" i="10"/>
  <c r="W70" i="10"/>
  <c r="V70" i="10"/>
  <c r="U70" i="10"/>
  <c r="T70" i="10"/>
  <c r="S70" i="10"/>
  <c r="R70" i="10"/>
  <c r="Q70" i="10"/>
  <c r="P70" i="10"/>
  <c r="O70" i="10"/>
  <c r="Z69" i="10"/>
  <c r="Y69" i="10"/>
  <c r="X69" i="10"/>
  <c r="W69" i="10"/>
  <c r="V69" i="10"/>
  <c r="U69" i="10"/>
  <c r="T69" i="10"/>
  <c r="S69" i="10"/>
  <c r="R69" i="10"/>
  <c r="Q69" i="10"/>
  <c r="P69" i="10"/>
  <c r="O69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Z5" i="10"/>
  <c r="Y5" i="10"/>
  <c r="X5" i="10"/>
  <c r="W5" i="10"/>
  <c r="V5" i="10"/>
  <c r="U5" i="10"/>
  <c r="T5" i="10"/>
  <c r="S5" i="10"/>
  <c r="R5" i="10"/>
  <c r="Q5" i="10"/>
  <c r="P5" i="10"/>
  <c r="O5" i="10"/>
  <c r="Z4" i="10"/>
  <c r="Y4" i="10"/>
  <c r="X4" i="10"/>
  <c r="W4" i="10"/>
  <c r="V4" i="10"/>
  <c r="U4" i="10"/>
  <c r="T4" i="10"/>
  <c r="S4" i="10"/>
  <c r="R4" i="10"/>
  <c r="Q4" i="10"/>
  <c r="P4" i="10"/>
  <c r="O4" i="10"/>
  <c r="Z3" i="10"/>
  <c r="Y3" i="10"/>
  <c r="X3" i="10"/>
  <c r="W3" i="10"/>
  <c r="V3" i="10"/>
  <c r="U3" i="10"/>
  <c r="T3" i="10"/>
  <c r="S3" i="10"/>
  <c r="R3" i="10"/>
  <c r="Q3" i="10"/>
  <c r="P3" i="10"/>
  <c r="O3" i="10"/>
  <c r="Z71" i="9"/>
  <c r="Y71" i="9"/>
  <c r="X71" i="9"/>
  <c r="W71" i="9"/>
  <c r="V71" i="9"/>
  <c r="U71" i="9"/>
  <c r="T71" i="9"/>
  <c r="S71" i="9"/>
  <c r="R71" i="9"/>
  <c r="Q71" i="9"/>
  <c r="P71" i="9"/>
  <c r="O71" i="9"/>
  <c r="Z70" i="9"/>
  <c r="Y70" i="9"/>
  <c r="X70" i="9"/>
  <c r="W70" i="9"/>
  <c r="V70" i="9"/>
  <c r="U70" i="9"/>
  <c r="T70" i="9"/>
  <c r="S70" i="9"/>
  <c r="R70" i="9"/>
  <c r="Q70" i="9"/>
  <c r="P70" i="9"/>
  <c r="O70" i="9"/>
  <c r="Z69" i="9"/>
  <c r="Y69" i="9"/>
  <c r="X69" i="9"/>
  <c r="W69" i="9"/>
  <c r="V69" i="9"/>
  <c r="U69" i="9"/>
  <c r="T69" i="9"/>
  <c r="S69" i="9"/>
  <c r="R69" i="9"/>
  <c r="Q69" i="9"/>
  <c r="P69" i="9"/>
  <c r="O69" i="9"/>
  <c r="Z60" i="9"/>
  <c r="Y60" i="9"/>
  <c r="X60" i="9"/>
  <c r="W60" i="9"/>
  <c r="V60" i="9"/>
  <c r="U60" i="9"/>
  <c r="T60" i="9"/>
  <c r="S60" i="9"/>
  <c r="R60" i="9"/>
  <c r="Q60" i="9"/>
  <c r="P60" i="9"/>
  <c r="O60" i="9"/>
  <c r="Z59" i="9"/>
  <c r="Y59" i="9"/>
  <c r="X59" i="9"/>
  <c r="W59" i="9"/>
  <c r="V59" i="9"/>
  <c r="U59" i="9"/>
  <c r="T59" i="9"/>
  <c r="S59" i="9"/>
  <c r="R59" i="9"/>
  <c r="Q59" i="9"/>
  <c r="P59" i="9"/>
  <c r="O59" i="9"/>
  <c r="Z58" i="9"/>
  <c r="Y58" i="9"/>
  <c r="X58" i="9"/>
  <c r="W58" i="9"/>
  <c r="V58" i="9"/>
  <c r="U58" i="9"/>
  <c r="T58" i="9"/>
  <c r="S58" i="9"/>
  <c r="R58" i="9"/>
  <c r="Q58" i="9"/>
  <c r="P58" i="9"/>
  <c r="O58" i="9"/>
  <c r="Z49" i="9"/>
  <c r="Y49" i="9"/>
  <c r="X49" i="9"/>
  <c r="W49" i="9"/>
  <c r="V49" i="9"/>
  <c r="U49" i="9"/>
  <c r="T49" i="9"/>
  <c r="S49" i="9"/>
  <c r="R49" i="9"/>
  <c r="Q49" i="9"/>
  <c r="P49" i="9"/>
  <c r="O49" i="9"/>
  <c r="Z48" i="9"/>
  <c r="Y48" i="9"/>
  <c r="X48" i="9"/>
  <c r="W48" i="9"/>
  <c r="V48" i="9"/>
  <c r="U48" i="9"/>
  <c r="T48" i="9"/>
  <c r="S48" i="9"/>
  <c r="R48" i="9"/>
  <c r="Q48" i="9"/>
  <c r="P48" i="9"/>
  <c r="O48" i="9"/>
  <c r="Z47" i="9"/>
  <c r="Y47" i="9"/>
  <c r="X47" i="9"/>
  <c r="W47" i="9"/>
  <c r="V47" i="9"/>
  <c r="U47" i="9"/>
  <c r="T47" i="9"/>
  <c r="S47" i="9"/>
  <c r="R47" i="9"/>
  <c r="Q47" i="9"/>
  <c r="P47" i="9"/>
  <c r="O47" i="9"/>
  <c r="Z38" i="9"/>
  <c r="Y38" i="9"/>
  <c r="X38" i="9"/>
  <c r="W38" i="9"/>
  <c r="V38" i="9"/>
  <c r="U38" i="9"/>
  <c r="T38" i="9"/>
  <c r="S38" i="9"/>
  <c r="R38" i="9"/>
  <c r="Q38" i="9"/>
  <c r="P38" i="9"/>
  <c r="O38" i="9"/>
  <c r="Z37" i="9"/>
  <c r="Y37" i="9"/>
  <c r="X37" i="9"/>
  <c r="W37" i="9"/>
  <c r="V37" i="9"/>
  <c r="U37" i="9"/>
  <c r="T37" i="9"/>
  <c r="S37" i="9"/>
  <c r="R37" i="9"/>
  <c r="Q37" i="9"/>
  <c r="P37" i="9"/>
  <c r="O37" i="9"/>
  <c r="Z36" i="9"/>
  <c r="Y36" i="9"/>
  <c r="X36" i="9"/>
  <c r="W36" i="9"/>
  <c r="V36" i="9"/>
  <c r="U36" i="9"/>
  <c r="T36" i="9"/>
  <c r="S36" i="9"/>
  <c r="R36" i="9"/>
  <c r="Q36" i="9"/>
  <c r="P36" i="9"/>
  <c r="O36" i="9"/>
  <c r="Z27" i="9"/>
  <c r="Y27" i="9"/>
  <c r="X27" i="9"/>
  <c r="W27" i="9"/>
  <c r="V27" i="9"/>
  <c r="U27" i="9"/>
  <c r="T27" i="9"/>
  <c r="S27" i="9"/>
  <c r="R27" i="9"/>
  <c r="Q27" i="9"/>
  <c r="P27" i="9"/>
  <c r="O27" i="9"/>
  <c r="Z26" i="9"/>
  <c r="Y26" i="9"/>
  <c r="X26" i="9"/>
  <c r="W26" i="9"/>
  <c r="V26" i="9"/>
  <c r="U26" i="9"/>
  <c r="T26" i="9"/>
  <c r="S26" i="9"/>
  <c r="R26" i="9"/>
  <c r="Q26" i="9"/>
  <c r="P26" i="9"/>
  <c r="O26" i="9"/>
  <c r="Z25" i="9"/>
  <c r="Y25" i="9"/>
  <c r="X25" i="9"/>
  <c r="W25" i="9"/>
  <c r="V25" i="9"/>
  <c r="U25" i="9"/>
  <c r="T25" i="9"/>
  <c r="S25" i="9"/>
  <c r="R25" i="9"/>
  <c r="Q25" i="9"/>
  <c r="P25" i="9"/>
  <c r="O25" i="9"/>
  <c r="Z16" i="9"/>
  <c r="Y16" i="9"/>
  <c r="X16" i="9"/>
  <c r="W16" i="9"/>
  <c r="V16" i="9"/>
  <c r="U16" i="9"/>
  <c r="T16" i="9"/>
  <c r="S16" i="9"/>
  <c r="R16" i="9"/>
  <c r="Q16" i="9"/>
  <c r="P16" i="9"/>
  <c r="O16" i="9"/>
  <c r="Z15" i="9"/>
  <c r="Y15" i="9"/>
  <c r="X15" i="9"/>
  <c r="W15" i="9"/>
  <c r="V15" i="9"/>
  <c r="U15" i="9"/>
  <c r="T15" i="9"/>
  <c r="S15" i="9"/>
  <c r="R15" i="9"/>
  <c r="Q15" i="9"/>
  <c r="P15" i="9"/>
  <c r="O15" i="9"/>
  <c r="Z14" i="9"/>
  <c r="Y14" i="9"/>
  <c r="X14" i="9"/>
  <c r="W14" i="9"/>
  <c r="V14" i="9"/>
  <c r="U14" i="9"/>
  <c r="T14" i="9"/>
  <c r="S14" i="9"/>
  <c r="R14" i="9"/>
  <c r="Q14" i="9"/>
  <c r="P14" i="9"/>
  <c r="O14" i="9"/>
  <c r="Z5" i="9"/>
  <c r="Y5" i="9"/>
  <c r="X5" i="9"/>
  <c r="W5" i="9"/>
  <c r="V5" i="9"/>
  <c r="U5" i="9"/>
  <c r="T5" i="9"/>
  <c r="S5" i="9"/>
  <c r="R5" i="9"/>
  <c r="Q5" i="9"/>
  <c r="P5" i="9"/>
  <c r="O5" i="9"/>
  <c r="Z4" i="9"/>
  <c r="Y4" i="9"/>
  <c r="X4" i="9"/>
  <c r="W4" i="9"/>
  <c r="V4" i="9"/>
  <c r="U4" i="9"/>
  <c r="T4" i="9"/>
  <c r="S4" i="9"/>
  <c r="R4" i="9"/>
  <c r="Q4" i="9"/>
  <c r="P4" i="9"/>
  <c r="O4" i="9"/>
  <c r="Z3" i="9"/>
  <c r="Y3" i="9"/>
  <c r="X3" i="9"/>
  <c r="W3" i="9"/>
  <c r="V3" i="9"/>
  <c r="U3" i="9"/>
  <c r="T3" i="9"/>
  <c r="S3" i="9"/>
  <c r="R3" i="9"/>
  <c r="Q3" i="9"/>
  <c r="P3" i="9"/>
  <c r="O3" i="9"/>
  <c r="T40" i="7"/>
  <c r="S40" i="7"/>
  <c r="R40" i="7"/>
  <c r="Q40" i="7"/>
  <c r="P40" i="7"/>
  <c r="O40" i="7"/>
  <c r="N40" i="7"/>
  <c r="M40" i="7"/>
  <c r="L40" i="7"/>
  <c r="T39" i="7"/>
  <c r="S39" i="7"/>
  <c r="R39" i="7"/>
  <c r="Q39" i="7"/>
  <c r="P39" i="7"/>
  <c r="O39" i="7"/>
  <c r="N39" i="7"/>
  <c r="M39" i="7"/>
  <c r="L39" i="7"/>
  <c r="T31" i="7"/>
  <c r="S31" i="7"/>
  <c r="R31" i="7"/>
  <c r="Q31" i="7"/>
  <c r="P31" i="7"/>
  <c r="O31" i="7"/>
  <c r="N31" i="7"/>
  <c r="M31" i="7"/>
  <c r="L31" i="7"/>
  <c r="T30" i="7"/>
  <c r="S30" i="7"/>
  <c r="R30" i="7"/>
  <c r="Q30" i="7"/>
  <c r="P30" i="7"/>
  <c r="O30" i="7"/>
  <c r="N30" i="7"/>
  <c r="M30" i="7"/>
  <c r="L30" i="7"/>
  <c r="T22" i="7"/>
  <c r="S22" i="7"/>
  <c r="R22" i="7"/>
  <c r="Q22" i="7"/>
  <c r="P22" i="7"/>
  <c r="O22" i="7"/>
  <c r="N22" i="7"/>
  <c r="M22" i="7"/>
  <c r="L22" i="7"/>
  <c r="T21" i="7"/>
  <c r="S21" i="7"/>
  <c r="R21" i="7"/>
  <c r="Q21" i="7"/>
  <c r="P21" i="7"/>
  <c r="O21" i="7"/>
  <c r="N21" i="7"/>
  <c r="M21" i="7"/>
  <c r="L21" i="7"/>
  <c r="T13" i="7"/>
  <c r="S13" i="7"/>
  <c r="R13" i="7"/>
  <c r="Q13" i="7"/>
  <c r="P13" i="7"/>
  <c r="O13" i="7"/>
  <c r="N13" i="7"/>
  <c r="M13" i="7"/>
  <c r="L13" i="7"/>
  <c r="T12" i="7"/>
  <c r="S12" i="7"/>
  <c r="R12" i="7"/>
  <c r="Q12" i="7"/>
  <c r="P12" i="7"/>
  <c r="O12" i="7"/>
  <c r="N12" i="7"/>
  <c r="M12" i="7"/>
  <c r="L12" i="7"/>
  <c r="L4" i="7"/>
  <c r="M4" i="7"/>
  <c r="N4" i="7"/>
  <c r="O4" i="7"/>
  <c r="P4" i="7"/>
  <c r="Q4" i="7"/>
  <c r="R4" i="7"/>
  <c r="S4" i="7"/>
  <c r="T4" i="7"/>
  <c r="M3" i="7"/>
  <c r="N3" i="7"/>
  <c r="O3" i="7"/>
  <c r="P3" i="7"/>
  <c r="Q3" i="7"/>
  <c r="R3" i="7"/>
  <c r="S3" i="7"/>
  <c r="T3" i="7"/>
  <c r="L3" i="7"/>
  <c r="Z71" i="5"/>
  <c r="Y71" i="5"/>
  <c r="X71" i="5"/>
  <c r="W71" i="5"/>
  <c r="V71" i="5"/>
  <c r="U71" i="5"/>
  <c r="T71" i="5"/>
  <c r="S71" i="5"/>
  <c r="R71" i="5"/>
  <c r="Q71" i="5"/>
  <c r="P71" i="5"/>
  <c r="O71" i="5"/>
  <c r="Z70" i="5"/>
  <c r="Y70" i="5"/>
  <c r="X70" i="5"/>
  <c r="W70" i="5"/>
  <c r="V70" i="5"/>
  <c r="U70" i="5"/>
  <c r="T70" i="5"/>
  <c r="S70" i="5"/>
  <c r="R70" i="5"/>
  <c r="Q70" i="5"/>
  <c r="P70" i="5"/>
  <c r="O70" i="5"/>
  <c r="Z69" i="5"/>
  <c r="Y69" i="5"/>
  <c r="X69" i="5"/>
  <c r="W69" i="5"/>
  <c r="V69" i="5"/>
  <c r="U69" i="5"/>
  <c r="T69" i="5"/>
  <c r="S69" i="5"/>
  <c r="R69" i="5"/>
  <c r="Q69" i="5"/>
  <c r="P69" i="5"/>
  <c r="O69" i="5"/>
  <c r="Z60" i="5"/>
  <c r="Y60" i="5"/>
  <c r="X60" i="5"/>
  <c r="W60" i="5"/>
  <c r="V60" i="5"/>
  <c r="U60" i="5"/>
  <c r="T60" i="5"/>
  <c r="S60" i="5"/>
  <c r="R60" i="5"/>
  <c r="Q60" i="5"/>
  <c r="P60" i="5"/>
  <c r="O60" i="5"/>
  <c r="Z59" i="5"/>
  <c r="Y59" i="5"/>
  <c r="X59" i="5"/>
  <c r="W59" i="5"/>
  <c r="V59" i="5"/>
  <c r="U59" i="5"/>
  <c r="T59" i="5"/>
  <c r="S59" i="5"/>
  <c r="R59" i="5"/>
  <c r="Q59" i="5"/>
  <c r="P59" i="5"/>
  <c r="O59" i="5"/>
  <c r="Z58" i="5"/>
  <c r="Y58" i="5"/>
  <c r="X58" i="5"/>
  <c r="W58" i="5"/>
  <c r="V58" i="5"/>
  <c r="U58" i="5"/>
  <c r="T58" i="5"/>
  <c r="S58" i="5"/>
  <c r="R58" i="5"/>
  <c r="Q58" i="5"/>
  <c r="P58" i="5"/>
  <c r="O58" i="5"/>
  <c r="Z49" i="5"/>
  <c r="Y49" i="5"/>
  <c r="X49" i="5"/>
  <c r="W49" i="5"/>
  <c r="V49" i="5"/>
  <c r="U49" i="5"/>
  <c r="T49" i="5"/>
  <c r="S49" i="5"/>
  <c r="R49" i="5"/>
  <c r="Q49" i="5"/>
  <c r="P49" i="5"/>
  <c r="O49" i="5"/>
  <c r="Z48" i="5"/>
  <c r="Y48" i="5"/>
  <c r="X48" i="5"/>
  <c r="W48" i="5"/>
  <c r="V48" i="5"/>
  <c r="U48" i="5"/>
  <c r="T48" i="5"/>
  <c r="S48" i="5"/>
  <c r="R48" i="5"/>
  <c r="Q48" i="5"/>
  <c r="P48" i="5"/>
  <c r="O48" i="5"/>
  <c r="Z47" i="5"/>
  <c r="Y47" i="5"/>
  <c r="X47" i="5"/>
  <c r="W47" i="5"/>
  <c r="V47" i="5"/>
  <c r="U47" i="5"/>
  <c r="T47" i="5"/>
  <c r="S47" i="5"/>
  <c r="R47" i="5"/>
  <c r="Q47" i="5"/>
  <c r="P47" i="5"/>
  <c r="O47" i="5"/>
  <c r="Z38" i="5"/>
  <c r="Y38" i="5"/>
  <c r="X38" i="5"/>
  <c r="W38" i="5"/>
  <c r="V38" i="5"/>
  <c r="U38" i="5"/>
  <c r="T38" i="5"/>
  <c r="S38" i="5"/>
  <c r="R38" i="5"/>
  <c r="Q38" i="5"/>
  <c r="P38" i="5"/>
  <c r="O38" i="5"/>
  <c r="Z37" i="5"/>
  <c r="Y37" i="5"/>
  <c r="X37" i="5"/>
  <c r="W37" i="5"/>
  <c r="V37" i="5"/>
  <c r="U37" i="5"/>
  <c r="T37" i="5"/>
  <c r="S37" i="5"/>
  <c r="R37" i="5"/>
  <c r="Q37" i="5"/>
  <c r="P37" i="5"/>
  <c r="O37" i="5"/>
  <c r="Z36" i="5"/>
  <c r="Y36" i="5"/>
  <c r="X36" i="5"/>
  <c r="W36" i="5"/>
  <c r="V36" i="5"/>
  <c r="U36" i="5"/>
  <c r="T36" i="5"/>
  <c r="S36" i="5"/>
  <c r="R36" i="5"/>
  <c r="Q36" i="5"/>
  <c r="P36" i="5"/>
  <c r="O36" i="5"/>
  <c r="Z27" i="5"/>
  <c r="Y27" i="5"/>
  <c r="X27" i="5"/>
  <c r="W27" i="5"/>
  <c r="V27" i="5"/>
  <c r="U27" i="5"/>
  <c r="T27" i="5"/>
  <c r="S27" i="5"/>
  <c r="R27" i="5"/>
  <c r="Q27" i="5"/>
  <c r="P27" i="5"/>
  <c r="O27" i="5"/>
  <c r="Z26" i="5"/>
  <c r="Y26" i="5"/>
  <c r="X26" i="5"/>
  <c r="W26" i="5"/>
  <c r="V26" i="5"/>
  <c r="U26" i="5"/>
  <c r="T26" i="5"/>
  <c r="S26" i="5"/>
  <c r="R26" i="5"/>
  <c r="Q26" i="5"/>
  <c r="P26" i="5"/>
  <c r="O26" i="5"/>
  <c r="Z25" i="5"/>
  <c r="Y25" i="5"/>
  <c r="X25" i="5"/>
  <c r="W25" i="5"/>
  <c r="V25" i="5"/>
  <c r="U25" i="5"/>
  <c r="T25" i="5"/>
  <c r="S25" i="5"/>
  <c r="R25" i="5"/>
  <c r="Q25" i="5"/>
  <c r="P25" i="5"/>
  <c r="O25" i="5"/>
  <c r="Z16" i="5"/>
  <c r="Y16" i="5"/>
  <c r="X16" i="5"/>
  <c r="W16" i="5"/>
  <c r="V16" i="5"/>
  <c r="U16" i="5"/>
  <c r="T16" i="5"/>
  <c r="S16" i="5"/>
  <c r="R16" i="5"/>
  <c r="Q16" i="5"/>
  <c r="P16" i="5"/>
  <c r="O16" i="5"/>
  <c r="Z15" i="5"/>
  <c r="Y15" i="5"/>
  <c r="X15" i="5"/>
  <c r="W15" i="5"/>
  <c r="V15" i="5"/>
  <c r="U15" i="5"/>
  <c r="T15" i="5"/>
  <c r="S15" i="5"/>
  <c r="R15" i="5"/>
  <c r="Q15" i="5"/>
  <c r="P15" i="5"/>
  <c r="O15" i="5"/>
  <c r="Z14" i="5"/>
  <c r="Y14" i="5"/>
  <c r="X14" i="5"/>
  <c r="W14" i="5"/>
  <c r="V14" i="5"/>
  <c r="U14" i="5"/>
  <c r="T14" i="5"/>
  <c r="S14" i="5"/>
  <c r="R14" i="5"/>
  <c r="Q14" i="5"/>
  <c r="P14" i="5"/>
  <c r="O14" i="5"/>
  <c r="Z5" i="5"/>
  <c r="Y5" i="5"/>
  <c r="X5" i="5"/>
  <c r="W5" i="5"/>
  <c r="V5" i="5"/>
  <c r="U5" i="5"/>
  <c r="T5" i="5"/>
  <c r="S5" i="5"/>
  <c r="R5" i="5"/>
  <c r="Q5" i="5"/>
  <c r="P5" i="5"/>
  <c r="O5" i="5"/>
  <c r="Z4" i="5"/>
  <c r="Y4" i="5"/>
  <c r="X4" i="5"/>
  <c r="W4" i="5"/>
  <c r="V4" i="5"/>
  <c r="U4" i="5"/>
  <c r="T4" i="5"/>
  <c r="S4" i="5"/>
  <c r="R4" i="5"/>
  <c r="Q4" i="5"/>
  <c r="P4" i="5"/>
  <c r="O4" i="5"/>
  <c r="Z3" i="5"/>
  <c r="Y3" i="5"/>
  <c r="X3" i="5"/>
  <c r="W3" i="5"/>
  <c r="V3" i="5"/>
  <c r="U3" i="5"/>
  <c r="T3" i="5"/>
  <c r="S3" i="5"/>
  <c r="R3" i="5"/>
  <c r="Q3" i="5"/>
  <c r="P3" i="5"/>
  <c r="O3" i="5"/>
  <c r="Z71" i="8"/>
  <c r="Y71" i="8"/>
  <c r="X71" i="8"/>
  <c r="W71" i="8"/>
  <c r="V71" i="8"/>
  <c r="U71" i="8"/>
  <c r="T71" i="8"/>
  <c r="S71" i="8"/>
  <c r="R71" i="8"/>
  <c r="Q71" i="8"/>
  <c r="P71" i="8"/>
  <c r="O71" i="8"/>
  <c r="Z70" i="8"/>
  <c r="Y70" i="8"/>
  <c r="X70" i="8"/>
  <c r="W70" i="8"/>
  <c r="V70" i="8"/>
  <c r="U70" i="8"/>
  <c r="T70" i="8"/>
  <c r="S70" i="8"/>
  <c r="R70" i="8"/>
  <c r="Q70" i="8"/>
  <c r="P70" i="8"/>
  <c r="O70" i="8"/>
  <c r="Z69" i="8"/>
  <c r="Y69" i="8"/>
  <c r="X69" i="8"/>
  <c r="W69" i="8"/>
  <c r="V69" i="8"/>
  <c r="U69" i="8"/>
  <c r="T69" i="8"/>
  <c r="S69" i="8"/>
  <c r="R69" i="8"/>
  <c r="Q69" i="8"/>
  <c r="P69" i="8"/>
  <c r="O69" i="8"/>
  <c r="Z60" i="8"/>
  <c r="Y60" i="8"/>
  <c r="X60" i="8"/>
  <c r="W60" i="8"/>
  <c r="V60" i="8"/>
  <c r="U60" i="8"/>
  <c r="T60" i="8"/>
  <c r="S60" i="8"/>
  <c r="R60" i="8"/>
  <c r="Q60" i="8"/>
  <c r="P60" i="8"/>
  <c r="O60" i="8"/>
  <c r="Z59" i="8"/>
  <c r="Y59" i="8"/>
  <c r="X59" i="8"/>
  <c r="W59" i="8"/>
  <c r="V59" i="8"/>
  <c r="U59" i="8"/>
  <c r="T59" i="8"/>
  <c r="S59" i="8"/>
  <c r="R59" i="8"/>
  <c r="Q59" i="8"/>
  <c r="P59" i="8"/>
  <c r="O59" i="8"/>
  <c r="Z58" i="8"/>
  <c r="Y58" i="8"/>
  <c r="X58" i="8"/>
  <c r="W58" i="8"/>
  <c r="V58" i="8"/>
  <c r="U58" i="8"/>
  <c r="T58" i="8"/>
  <c r="S58" i="8"/>
  <c r="R58" i="8"/>
  <c r="Q58" i="8"/>
  <c r="P58" i="8"/>
  <c r="O58" i="8"/>
  <c r="Z49" i="8"/>
  <c r="Y49" i="8"/>
  <c r="X49" i="8"/>
  <c r="W49" i="8"/>
  <c r="V49" i="8"/>
  <c r="U49" i="8"/>
  <c r="T49" i="8"/>
  <c r="S49" i="8"/>
  <c r="R49" i="8"/>
  <c r="Q49" i="8"/>
  <c r="P49" i="8"/>
  <c r="O49" i="8"/>
  <c r="Z48" i="8"/>
  <c r="Y48" i="8"/>
  <c r="X48" i="8"/>
  <c r="W48" i="8"/>
  <c r="V48" i="8"/>
  <c r="U48" i="8"/>
  <c r="T48" i="8"/>
  <c r="S48" i="8"/>
  <c r="R48" i="8"/>
  <c r="Q48" i="8"/>
  <c r="P48" i="8"/>
  <c r="O48" i="8"/>
  <c r="Z47" i="8"/>
  <c r="Y47" i="8"/>
  <c r="X47" i="8"/>
  <c r="W47" i="8"/>
  <c r="V47" i="8"/>
  <c r="U47" i="8"/>
  <c r="T47" i="8"/>
  <c r="S47" i="8"/>
  <c r="R47" i="8"/>
  <c r="Q47" i="8"/>
  <c r="P47" i="8"/>
  <c r="O47" i="8"/>
  <c r="Z38" i="8"/>
  <c r="Y38" i="8"/>
  <c r="X38" i="8"/>
  <c r="W38" i="8"/>
  <c r="V38" i="8"/>
  <c r="U38" i="8"/>
  <c r="T38" i="8"/>
  <c r="S38" i="8"/>
  <c r="R38" i="8"/>
  <c r="Q38" i="8"/>
  <c r="P38" i="8"/>
  <c r="O38" i="8"/>
  <c r="Z37" i="8"/>
  <c r="Y37" i="8"/>
  <c r="X37" i="8"/>
  <c r="W37" i="8"/>
  <c r="V37" i="8"/>
  <c r="U37" i="8"/>
  <c r="T37" i="8"/>
  <c r="S37" i="8"/>
  <c r="R37" i="8"/>
  <c r="Q37" i="8"/>
  <c r="P37" i="8"/>
  <c r="O37" i="8"/>
  <c r="Z36" i="8"/>
  <c r="Y36" i="8"/>
  <c r="X36" i="8"/>
  <c r="W36" i="8"/>
  <c r="V36" i="8"/>
  <c r="U36" i="8"/>
  <c r="T36" i="8"/>
  <c r="S36" i="8"/>
  <c r="R36" i="8"/>
  <c r="Q36" i="8"/>
  <c r="P36" i="8"/>
  <c r="O36" i="8"/>
  <c r="Z27" i="8"/>
  <c r="Y27" i="8"/>
  <c r="X27" i="8"/>
  <c r="W27" i="8"/>
  <c r="V27" i="8"/>
  <c r="U27" i="8"/>
  <c r="T27" i="8"/>
  <c r="S27" i="8"/>
  <c r="R27" i="8"/>
  <c r="Q27" i="8"/>
  <c r="P27" i="8"/>
  <c r="O27" i="8"/>
  <c r="Z26" i="8"/>
  <c r="Y26" i="8"/>
  <c r="X26" i="8"/>
  <c r="W26" i="8"/>
  <c r="V26" i="8"/>
  <c r="U26" i="8"/>
  <c r="T26" i="8"/>
  <c r="S26" i="8"/>
  <c r="R26" i="8"/>
  <c r="Q26" i="8"/>
  <c r="P26" i="8"/>
  <c r="O26" i="8"/>
  <c r="Z25" i="8"/>
  <c r="Y25" i="8"/>
  <c r="X25" i="8"/>
  <c r="W25" i="8"/>
  <c r="V25" i="8"/>
  <c r="U25" i="8"/>
  <c r="T25" i="8"/>
  <c r="S25" i="8"/>
  <c r="R25" i="8"/>
  <c r="Q25" i="8"/>
  <c r="P25" i="8"/>
  <c r="O25" i="8"/>
  <c r="Z16" i="8"/>
  <c r="Y16" i="8"/>
  <c r="X16" i="8"/>
  <c r="W16" i="8"/>
  <c r="V16" i="8"/>
  <c r="U16" i="8"/>
  <c r="T16" i="8"/>
  <c r="S16" i="8"/>
  <c r="R16" i="8"/>
  <c r="Q16" i="8"/>
  <c r="P16" i="8"/>
  <c r="O16" i="8"/>
  <c r="Z15" i="8"/>
  <c r="Y15" i="8"/>
  <c r="X15" i="8"/>
  <c r="W15" i="8"/>
  <c r="V15" i="8"/>
  <c r="U15" i="8"/>
  <c r="T15" i="8"/>
  <c r="S15" i="8"/>
  <c r="R15" i="8"/>
  <c r="Q15" i="8"/>
  <c r="P15" i="8"/>
  <c r="O15" i="8"/>
  <c r="Z14" i="8"/>
  <c r="Y14" i="8"/>
  <c r="X14" i="8"/>
  <c r="W14" i="8"/>
  <c r="V14" i="8"/>
  <c r="U14" i="8"/>
  <c r="T14" i="8"/>
  <c r="S14" i="8"/>
  <c r="R14" i="8"/>
  <c r="Q14" i="8"/>
  <c r="P14" i="8"/>
  <c r="O14" i="8"/>
  <c r="Z5" i="8"/>
  <c r="Y5" i="8"/>
  <c r="X5" i="8"/>
  <c r="W5" i="8"/>
  <c r="V5" i="8"/>
  <c r="U5" i="8"/>
  <c r="T5" i="8"/>
  <c r="S5" i="8"/>
  <c r="R5" i="8"/>
  <c r="Q5" i="8"/>
  <c r="P5" i="8"/>
  <c r="O5" i="8"/>
  <c r="Z4" i="8"/>
  <c r="Y4" i="8"/>
  <c r="X4" i="8"/>
  <c r="W4" i="8"/>
  <c r="V4" i="8"/>
  <c r="U4" i="8"/>
  <c r="T4" i="8"/>
  <c r="S4" i="8"/>
  <c r="R4" i="8"/>
  <c r="Q4" i="8"/>
  <c r="P4" i="8"/>
  <c r="O4" i="8"/>
  <c r="Z3" i="8"/>
  <c r="Y3" i="8"/>
  <c r="X3" i="8"/>
  <c r="W3" i="8"/>
  <c r="V3" i="8"/>
  <c r="U3" i="8"/>
  <c r="T3" i="8"/>
  <c r="S3" i="8"/>
  <c r="R3" i="8"/>
  <c r="Q3" i="8"/>
  <c r="P3" i="8"/>
  <c r="O3" i="8"/>
  <c r="Z71" i="2"/>
  <c r="Y71" i="2"/>
  <c r="X71" i="2"/>
  <c r="W71" i="2"/>
  <c r="V71" i="2"/>
  <c r="U71" i="2"/>
  <c r="T71" i="2"/>
  <c r="S71" i="2"/>
  <c r="R71" i="2"/>
  <c r="Q71" i="2"/>
  <c r="P71" i="2"/>
  <c r="O71" i="2"/>
  <c r="Z70" i="2"/>
  <c r="Y70" i="2"/>
  <c r="X70" i="2"/>
  <c r="W70" i="2"/>
  <c r="V70" i="2"/>
  <c r="U70" i="2"/>
  <c r="T70" i="2"/>
  <c r="S70" i="2"/>
  <c r="R70" i="2"/>
  <c r="Q70" i="2"/>
  <c r="P70" i="2"/>
  <c r="O70" i="2"/>
  <c r="Z69" i="2"/>
  <c r="Y69" i="2"/>
  <c r="X69" i="2"/>
  <c r="W69" i="2"/>
  <c r="V69" i="2"/>
  <c r="U69" i="2"/>
  <c r="T69" i="2"/>
  <c r="S69" i="2"/>
  <c r="R69" i="2"/>
  <c r="Q69" i="2"/>
  <c r="P69" i="2"/>
  <c r="O69" i="2"/>
  <c r="Z60" i="2"/>
  <c r="Y60" i="2"/>
  <c r="X60" i="2"/>
  <c r="W60" i="2"/>
  <c r="V60" i="2"/>
  <c r="U60" i="2"/>
  <c r="T60" i="2"/>
  <c r="S60" i="2"/>
  <c r="R60" i="2"/>
  <c r="Q60" i="2"/>
  <c r="P60" i="2"/>
  <c r="O60" i="2"/>
  <c r="Z59" i="2"/>
  <c r="Y59" i="2"/>
  <c r="X59" i="2"/>
  <c r="W59" i="2"/>
  <c r="V59" i="2"/>
  <c r="U59" i="2"/>
  <c r="T59" i="2"/>
  <c r="S59" i="2"/>
  <c r="R59" i="2"/>
  <c r="Q59" i="2"/>
  <c r="P59" i="2"/>
  <c r="O59" i="2"/>
  <c r="Z58" i="2"/>
  <c r="Y58" i="2"/>
  <c r="X58" i="2"/>
  <c r="W58" i="2"/>
  <c r="V58" i="2"/>
  <c r="U58" i="2"/>
  <c r="T58" i="2"/>
  <c r="S58" i="2"/>
  <c r="R58" i="2"/>
  <c r="Q58" i="2"/>
  <c r="P58" i="2"/>
  <c r="O58" i="2"/>
  <c r="Z49" i="2"/>
  <c r="Y49" i="2"/>
  <c r="X49" i="2"/>
  <c r="W49" i="2"/>
  <c r="V49" i="2"/>
  <c r="U49" i="2"/>
  <c r="T49" i="2"/>
  <c r="S49" i="2"/>
  <c r="R49" i="2"/>
  <c r="Q49" i="2"/>
  <c r="P49" i="2"/>
  <c r="O49" i="2"/>
  <c r="Z48" i="2"/>
  <c r="Y48" i="2"/>
  <c r="X48" i="2"/>
  <c r="W48" i="2"/>
  <c r="V48" i="2"/>
  <c r="U48" i="2"/>
  <c r="T48" i="2"/>
  <c r="S48" i="2"/>
  <c r="R48" i="2"/>
  <c r="Q48" i="2"/>
  <c r="P48" i="2"/>
  <c r="O48" i="2"/>
  <c r="Z47" i="2"/>
  <c r="Y47" i="2"/>
  <c r="X47" i="2"/>
  <c r="W47" i="2"/>
  <c r="V47" i="2"/>
  <c r="U47" i="2"/>
  <c r="T47" i="2"/>
  <c r="S47" i="2"/>
  <c r="R47" i="2"/>
  <c r="Q47" i="2"/>
  <c r="P47" i="2"/>
  <c r="O47" i="2"/>
  <c r="Z38" i="2"/>
  <c r="Y38" i="2"/>
  <c r="X38" i="2"/>
  <c r="W38" i="2"/>
  <c r="V38" i="2"/>
  <c r="U38" i="2"/>
  <c r="T38" i="2"/>
  <c r="S38" i="2"/>
  <c r="R38" i="2"/>
  <c r="Q38" i="2"/>
  <c r="P38" i="2"/>
  <c r="O38" i="2"/>
  <c r="Z37" i="2"/>
  <c r="Y37" i="2"/>
  <c r="X37" i="2"/>
  <c r="W37" i="2"/>
  <c r="V37" i="2"/>
  <c r="U37" i="2"/>
  <c r="T37" i="2"/>
  <c r="S37" i="2"/>
  <c r="R37" i="2"/>
  <c r="Q37" i="2"/>
  <c r="P37" i="2"/>
  <c r="O37" i="2"/>
  <c r="Z36" i="2"/>
  <c r="Y36" i="2"/>
  <c r="X36" i="2"/>
  <c r="W36" i="2"/>
  <c r="V36" i="2"/>
  <c r="U36" i="2"/>
  <c r="T36" i="2"/>
  <c r="S36" i="2"/>
  <c r="R36" i="2"/>
  <c r="Q36" i="2"/>
  <c r="P36" i="2"/>
  <c r="O36" i="2"/>
  <c r="Z27" i="2"/>
  <c r="Y27" i="2"/>
  <c r="X27" i="2"/>
  <c r="W27" i="2"/>
  <c r="V27" i="2"/>
  <c r="U27" i="2"/>
  <c r="T27" i="2"/>
  <c r="S27" i="2"/>
  <c r="R27" i="2"/>
  <c r="Q27" i="2"/>
  <c r="P27" i="2"/>
  <c r="O27" i="2"/>
  <c r="Z26" i="2"/>
  <c r="Y26" i="2"/>
  <c r="X26" i="2"/>
  <c r="W26" i="2"/>
  <c r="V26" i="2"/>
  <c r="U26" i="2"/>
  <c r="T26" i="2"/>
  <c r="S26" i="2"/>
  <c r="R26" i="2"/>
  <c r="Q26" i="2"/>
  <c r="P26" i="2"/>
  <c r="O26" i="2"/>
  <c r="Z25" i="2"/>
  <c r="Y25" i="2"/>
  <c r="X25" i="2"/>
  <c r="W25" i="2"/>
  <c r="V25" i="2"/>
  <c r="U25" i="2"/>
  <c r="T25" i="2"/>
  <c r="S25" i="2"/>
  <c r="R25" i="2"/>
  <c r="Q25" i="2"/>
  <c r="P25" i="2"/>
  <c r="O25" i="2"/>
  <c r="Z16" i="2"/>
  <c r="Y16" i="2"/>
  <c r="X16" i="2"/>
  <c r="W16" i="2"/>
  <c r="V16" i="2"/>
  <c r="U16" i="2"/>
  <c r="T16" i="2"/>
  <c r="S16" i="2"/>
  <c r="R16" i="2"/>
  <c r="Q16" i="2"/>
  <c r="P16" i="2"/>
  <c r="O16" i="2"/>
  <c r="Z15" i="2"/>
  <c r="Y15" i="2"/>
  <c r="X15" i="2"/>
  <c r="W15" i="2"/>
  <c r="V15" i="2"/>
  <c r="U15" i="2"/>
  <c r="T15" i="2"/>
  <c r="S15" i="2"/>
  <c r="R15" i="2"/>
  <c r="Q15" i="2"/>
  <c r="P15" i="2"/>
  <c r="O15" i="2"/>
  <c r="Z14" i="2"/>
  <c r="Y14" i="2"/>
  <c r="X14" i="2"/>
  <c r="W14" i="2"/>
  <c r="V14" i="2"/>
  <c r="U14" i="2"/>
  <c r="T14" i="2"/>
  <c r="S14" i="2"/>
  <c r="R14" i="2"/>
  <c r="Q14" i="2"/>
  <c r="P14" i="2"/>
  <c r="O14" i="2"/>
  <c r="Z5" i="2"/>
  <c r="Y5" i="2"/>
  <c r="X5" i="2"/>
  <c r="W5" i="2"/>
  <c r="V5" i="2"/>
  <c r="U5" i="2"/>
  <c r="T5" i="2"/>
  <c r="S5" i="2"/>
  <c r="R5" i="2"/>
  <c r="Q5" i="2"/>
  <c r="P5" i="2"/>
  <c r="O5" i="2"/>
  <c r="Z4" i="2"/>
  <c r="Y4" i="2"/>
  <c r="X4" i="2"/>
  <c r="W4" i="2"/>
  <c r="V4" i="2"/>
  <c r="U4" i="2"/>
  <c r="T4" i="2"/>
  <c r="S4" i="2"/>
  <c r="R4" i="2"/>
  <c r="Q4" i="2"/>
  <c r="P4" i="2"/>
  <c r="O4" i="2"/>
  <c r="Z3" i="2"/>
  <c r="Y3" i="2"/>
  <c r="X3" i="2"/>
  <c r="W3" i="2"/>
  <c r="V3" i="2"/>
  <c r="U3" i="2"/>
  <c r="T3" i="2"/>
  <c r="S3" i="2"/>
  <c r="R3" i="2"/>
  <c r="Q3" i="2"/>
  <c r="P3" i="2"/>
  <c r="O3" i="2"/>
  <c r="Z71" i="1"/>
  <c r="Y71" i="1"/>
  <c r="X71" i="1"/>
  <c r="W71" i="1"/>
  <c r="V71" i="1"/>
  <c r="U71" i="1"/>
  <c r="T71" i="1"/>
  <c r="S71" i="1"/>
  <c r="R71" i="1"/>
  <c r="Q71" i="1"/>
  <c r="P71" i="1"/>
  <c r="O71" i="1"/>
  <c r="Z70" i="1"/>
  <c r="Y70" i="1"/>
  <c r="X70" i="1"/>
  <c r="W70" i="1"/>
  <c r="V70" i="1"/>
  <c r="U70" i="1"/>
  <c r="T70" i="1"/>
  <c r="S70" i="1"/>
  <c r="R70" i="1"/>
  <c r="Q70" i="1"/>
  <c r="P70" i="1"/>
  <c r="O70" i="1"/>
  <c r="Z69" i="1"/>
  <c r="Y69" i="1"/>
  <c r="X69" i="1"/>
  <c r="W69" i="1"/>
  <c r="V69" i="1"/>
  <c r="U69" i="1"/>
  <c r="T69" i="1"/>
  <c r="S69" i="1"/>
  <c r="R69" i="1"/>
  <c r="Q69" i="1"/>
  <c r="P69" i="1"/>
  <c r="O69" i="1"/>
  <c r="Z60" i="1"/>
  <c r="Y60" i="1"/>
  <c r="X60" i="1"/>
  <c r="W60" i="1"/>
  <c r="V60" i="1"/>
  <c r="U60" i="1"/>
  <c r="T60" i="1"/>
  <c r="S60" i="1"/>
  <c r="R60" i="1"/>
  <c r="Q60" i="1"/>
  <c r="P60" i="1"/>
  <c r="O60" i="1"/>
  <c r="Z59" i="1"/>
  <c r="Y59" i="1"/>
  <c r="X59" i="1"/>
  <c r="W59" i="1"/>
  <c r="V59" i="1"/>
  <c r="U59" i="1"/>
  <c r="T59" i="1"/>
  <c r="S59" i="1"/>
  <c r="R59" i="1"/>
  <c r="Q59" i="1"/>
  <c r="P59" i="1"/>
  <c r="O59" i="1"/>
  <c r="Z58" i="1"/>
  <c r="Y58" i="1"/>
  <c r="X58" i="1"/>
  <c r="W58" i="1"/>
  <c r="V58" i="1"/>
  <c r="U58" i="1"/>
  <c r="T58" i="1"/>
  <c r="S58" i="1"/>
  <c r="R58" i="1"/>
  <c r="Q58" i="1"/>
  <c r="P58" i="1"/>
  <c r="O58" i="1"/>
  <c r="Z49" i="1"/>
  <c r="Y49" i="1"/>
  <c r="X49" i="1"/>
  <c r="W49" i="1"/>
  <c r="V49" i="1"/>
  <c r="U49" i="1"/>
  <c r="T49" i="1"/>
  <c r="S49" i="1"/>
  <c r="R49" i="1"/>
  <c r="Q49" i="1"/>
  <c r="P49" i="1"/>
  <c r="O49" i="1"/>
  <c r="Z48" i="1"/>
  <c r="Y48" i="1"/>
  <c r="X48" i="1"/>
  <c r="W48" i="1"/>
  <c r="V48" i="1"/>
  <c r="U48" i="1"/>
  <c r="T48" i="1"/>
  <c r="S48" i="1"/>
  <c r="R48" i="1"/>
  <c r="Q48" i="1"/>
  <c r="P48" i="1"/>
  <c r="O48" i="1"/>
  <c r="Z47" i="1"/>
  <c r="Y47" i="1"/>
  <c r="X47" i="1"/>
  <c r="W47" i="1"/>
  <c r="V47" i="1"/>
  <c r="U47" i="1"/>
  <c r="T47" i="1"/>
  <c r="S47" i="1"/>
  <c r="R47" i="1"/>
  <c r="Q47" i="1"/>
  <c r="P47" i="1"/>
  <c r="O47" i="1"/>
  <c r="Z38" i="1"/>
  <c r="Y38" i="1"/>
  <c r="X38" i="1"/>
  <c r="W38" i="1"/>
  <c r="V38" i="1"/>
  <c r="U38" i="1"/>
  <c r="T38" i="1"/>
  <c r="S38" i="1"/>
  <c r="R38" i="1"/>
  <c r="Q38" i="1"/>
  <c r="P38" i="1"/>
  <c r="O38" i="1"/>
  <c r="Z37" i="1"/>
  <c r="Y37" i="1"/>
  <c r="X37" i="1"/>
  <c r="W37" i="1"/>
  <c r="V37" i="1"/>
  <c r="U37" i="1"/>
  <c r="T37" i="1"/>
  <c r="S37" i="1"/>
  <c r="R37" i="1"/>
  <c r="Q37" i="1"/>
  <c r="P37" i="1"/>
  <c r="O37" i="1"/>
  <c r="Z36" i="1"/>
  <c r="Y36" i="1"/>
  <c r="X36" i="1"/>
  <c r="W36" i="1"/>
  <c r="V36" i="1"/>
  <c r="U36" i="1"/>
  <c r="T36" i="1"/>
  <c r="S36" i="1"/>
  <c r="R36" i="1"/>
  <c r="Q36" i="1"/>
  <c r="P36" i="1"/>
  <c r="O36" i="1"/>
  <c r="Z27" i="1"/>
  <c r="Y27" i="1"/>
  <c r="X27" i="1"/>
  <c r="W27" i="1"/>
  <c r="V27" i="1"/>
  <c r="U27" i="1"/>
  <c r="T27" i="1"/>
  <c r="S27" i="1"/>
  <c r="R27" i="1"/>
  <c r="Q27" i="1"/>
  <c r="P27" i="1"/>
  <c r="O27" i="1"/>
  <c r="Z26" i="1"/>
  <c r="Y26" i="1"/>
  <c r="X26" i="1"/>
  <c r="W26" i="1"/>
  <c r="V26" i="1"/>
  <c r="U26" i="1"/>
  <c r="T26" i="1"/>
  <c r="S26" i="1"/>
  <c r="R26" i="1"/>
  <c r="Q26" i="1"/>
  <c r="P26" i="1"/>
  <c r="O26" i="1"/>
  <c r="Z25" i="1"/>
  <c r="Y25" i="1"/>
  <c r="X25" i="1"/>
  <c r="W25" i="1"/>
  <c r="V25" i="1"/>
  <c r="U25" i="1"/>
  <c r="T25" i="1"/>
  <c r="S25" i="1"/>
  <c r="R25" i="1"/>
  <c r="Q25" i="1"/>
  <c r="P25" i="1"/>
  <c r="O25" i="1"/>
  <c r="Z16" i="1"/>
  <c r="Y16" i="1"/>
  <c r="X16" i="1"/>
  <c r="W16" i="1"/>
  <c r="V16" i="1"/>
  <c r="U16" i="1"/>
  <c r="T16" i="1"/>
  <c r="S16" i="1"/>
  <c r="R16" i="1"/>
  <c r="Q16" i="1"/>
  <c r="P16" i="1"/>
  <c r="O16" i="1"/>
  <c r="Z15" i="1"/>
  <c r="Y15" i="1"/>
  <c r="X15" i="1"/>
  <c r="W15" i="1"/>
  <c r="V15" i="1"/>
  <c r="U15" i="1"/>
  <c r="T15" i="1"/>
  <c r="S15" i="1"/>
  <c r="R15" i="1"/>
  <c r="Q15" i="1"/>
  <c r="P15" i="1"/>
  <c r="O15" i="1"/>
  <c r="Z14" i="1"/>
  <c r="Y14" i="1"/>
  <c r="X14" i="1"/>
  <c r="W14" i="1"/>
  <c r="V14" i="1"/>
  <c r="U14" i="1"/>
  <c r="T14" i="1"/>
  <c r="S14" i="1"/>
  <c r="R14" i="1"/>
  <c r="Q14" i="1"/>
  <c r="P14" i="1"/>
  <c r="O14" i="1"/>
  <c r="R5" i="1"/>
  <c r="S5" i="1"/>
  <c r="T5" i="1"/>
  <c r="U5" i="1"/>
  <c r="V5" i="1"/>
  <c r="W5" i="1"/>
  <c r="X5" i="1"/>
  <c r="Y5" i="1"/>
  <c r="Z5" i="1"/>
  <c r="R4" i="1"/>
  <c r="S4" i="1"/>
  <c r="T4" i="1"/>
  <c r="U4" i="1"/>
  <c r="V4" i="1"/>
  <c r="W4" i="1"/>
  <c r="X4" i="1"/>
  <c r="Y4" i="1"/>
  <c r="Z4" i="1"/>
  <c r="R3" i="1"/>
  <c r="S3" i="1"/>
  <c r="T3" i="1"/>
  <c r="U3" i="1"/>
  <c r="V3" i="1"/>
  <c r="W3" i="1"/>
  <c r="X3" i="1"/>
  <c r="Y3" i="1"/>
  <c r="Z3" i="1"/>
  <c r="O4" i="1"/>
  <c r="P4" i="1"/>
  <c r="Q4" i="1"/>
  <c r="O5" i="1"/>
  <c r="P5" i="1"/>
  <c r="Q5" i="1"/>
  <c r="P3" i="1"/>
  <c r="Q3" i="1"/>
  <c r="O3" i="1"/>
</calcChain>
</file>

<file path=xl/sharedStrings.xml><?xml version="1.0" encoding="utf-8"?>
<sst xmlns="http://schemas.openxmlformats.org/spreadsheetml/2006/main" count="1580" uniqueCount="54">
  <si>
    <t>0h induction</t>
    <phoneticPr fontId="1" type="noConversion"/>
  </si>
  <si>
    <t>3h induction</t>
    <phoneticPr fontId="1" type="noConversion"/>
  </si>
  <si>
    <t>6h induction</t>
    <phoneticPr fontId="1" type="noConversion"/>
  </si>
  <si>
    <t>9h induction</t>
    <phoneticPr fontId="1" type="noConversion"/>
  </si>
  <si>
    <t>pHT</t>
    <phoneticPr fontId="1" type="noConversion"/>
  </si>
  <si>
    <t>PADK</t>
    <phoneticPr fontId="1" type="noConversion"/>
  </si>
  <si>
    <t>pSTOP</t>
    <phoneticPr fontId="1" type="noConversion"/>
  </si>
  <si>
    <t>OD600</t>
    <phoneticPr fontId="1" type="noConversion"/>
  </si>
  <si>
    <t>Fluorescence intensity</t>
  </si>
  <si>
    <t>3h</t>
    <phoneticPr fontId="1" type="noConversion"/>
  </si>
  <si>
    <t>6h</t>
    <phoneticPr fontId="1" type="noConversion"/>
  </si>
  <si>
    <t>9h</t>
    <phoneticPr fontId="1" type="noConversion"/>
  </si>
  <si>
    <t>12h</t>
    <phoneticPr fontId="1" type="noConversion"/>
  </si>
  <si>
    <t>15h</t>
    <phoneticPr fontId="1" type="noConversion"/>
  </si>
  <si>
    <t>24h</t>
    <phoneticPr fontId="1" type="noConversion"/>
  </si>
  <si>
    <t>36h</t>
    <phoneticPr fontId="1" type="noConversion"/>
  </si>
  <si>
    <t>IPTG(mM)</t>
    <phoneticPr fontId="1" type="noConversion"/>
  </si>
  <si>
    <t>xylose(g/L)</t>
    <phoneticPr fontId="1" type="noConversion"/>
  </si>
  <si>
    <t>Fluorescence intensity</t>
    <phoneticPr fontId="1" type="noConversion"/>
  </si>
  <si>
    <t>RFI</t>
    <phoneticPr fontId="1" type="noConversion"/>
  </si>
  <si>
    <t>OD600</t>
  </si>
  <si>
    <t>0 mM IPTG</t>
    <phoneticPr fontId="1" type="noConversion"/>
  </si>
  <si>
    <t>2 mM IPTG</t>
    <phoneticPr fontId="1" type="noConversion"/>
  </si>
  <si>
    <t>0 g/L xylose</t>
    <phoneticPr fontId="1" type="noConversion"/>
  </si>
  <si>
    <t>2 g/L xylose</t>
    <phoneticPr fontId="1" type="noConversion"/>
  </si>
  <si>
    <t>Promoter</t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</si>
  <si>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</si>
  <si>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</si>
  <si>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pSTOP-P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</si>
  <si>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hy-spank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</si>
  <si>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hy-spank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</si>
  <si>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</si>
  <si>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</si>
  <si>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pSTOP-P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</si>
  <si>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xylA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</si>
  <si>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xylA</t>
    </r>
    <phoneticPr fontId="1" type="noConversion"/>
  </si>
  <si>
    <r>
      <t>25</t>
    </r>
    <r>
      <rPr>
        <sz val="11"/>
        <color theme="1"/>
        <rFont val="等线"/>
        <family val="2"/>
      </rPr>
      <t>℃</t>
    </r>
    <phoneticPr fontId="1" type="noConversion"/>
  </si>
  <si>
    <r>
      <t>30</t>
    </r>
    <r>
      <rPr>
        <sz val="11"/>
        <color theme="1"/>
        <rFont val="等线"/>
        <family val="2"/>
      </rPr>
      <t>℃</t>
    </r>
    <phoneticPr fontId="1" type="noConversion"/>
  </si>
  <si>
    <r>
      <t>37</t>
    </r>
    <r>
      <rPr>
        <sz val="11"/>
        <color theme="1"/>
        <rFont val="等线"/>
        <family val="2"/>
      </rPr>
      <t>℃</t>
    </r>
    <phoneticPr fontId="1" type="noConversion"/>
  </si>
  <si>
    <t>Inducer -</t>
    <phoneticPr fontId="1" type="noConversion"/>
  </si>
  <si>
    <t>Inducer +</t>
    <phoneticPr fontId="1" type="noConversion"/>
  </si>
  <si>
    <r>
      <t>P</t>
    </r>
    <r>
      <rPr>
        <vertAlign val="subscript"/>
        <sz val="10"/>
        <rFont val="Arial"/>
        <family val="2"/>
      </rPr>
      <t>hy-spank</t>
    </r>
    <phoneticPr fontId="1" type="noConversion"/>
  </si>
  <si>
    <r>
      <t>P</t>
    </r>
    <r>
      <rPr>
        <vertAlign val="subscript"/>
        <sz val="10"/>
        <rFont val="Arial"/>
        <family val="2"/>
      </rPr>
      <t>xylA</t>
    </r>
    <phoneticPr fontId="1" type="noConversion"/>
  </si>
  <si>
    <r>
      <t>P</t>
    </r>
    <r>
      <rPr>
        <vertAlign val="subscript"/>
        <sz val="10"/>
        <rFont val="Arial"/>
        <family val="2"/>
      </rPr>
      <t>veg-Cuo</t>
    </r>
    <phoneticPr fontId="1" type="noConversion"/>
  </si>
  <si>
    <r>
      <t>P</t>
    </r>
    <r>
      <rPr>
        <vertAlign val="subscript"/>
        <sz val="10"/>
        <rFont val="Arial"/>
        <family val="2"/>
      </rPr>
      <t>grac100</t>
    </r>
    <phoneticPr fontId="1" type="noConversion"/>
  </si>
  <si>
    <r>
      <t>P</t>
    </r>
    <r>
      <rPr>
        <vertAlign val="subscript"/>
        <sz val="10"/>
        <rFont val="Arial"/>
        <family val="2"/>
      </rPr>
      <t>tet</t>
    </r>
    <phoneticPr fontId="1" type="noConversion"/>
  </si>
  <si>
    <t>pHT</t>
  </si>
  <si>
    <t>pADK</t>
  </si>
  <si>
    <t>pSTOP</t>
  </si>
  <si>
    <t>F-test</t>
    <phoneticPr fontId="1" type="noConversion"/>
  </si>
  <si>
    <r>
      <t>P</t>
    </r>
    <r>
      <rPr>
        <vertAlign val="subscript"/>
        <sz val="10"/>
        <color theme="1"/>
        <rFont val="Arial"/>
        <family val="2"/>
      </rPr>
      <t>T7lac</t>
    </r>
    <phoneticPr fontId="1" type="noConversion"/>
  </si>
  <si>
    <r>
      <t>P</t>
    </r>
    <r>
      <rPr>
        <vertAlign val="subscript"/>
        <sz val="10"/>
        <color theme="1"/>
        <rFont val="Arial"/>
        <family val="2"/>
      </rPr>
      <t>T7xyl</t>
    </r>
    <phoneticPr fontId="1" type="noConversion"/>
  </si>
  <si>
    <t>t-test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</si>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</sst>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85" formatCode="0.0000000_);[Red]\(0.0000000\)"/>
  </numFmts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rgb="FF101214"/>
      <name val="Arial"/>
      <family val="2"/>
    </font>
    <font>
      <vertAlign val="subscript"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1"/>
      <name val="等线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76" fontId="3" fillId="0" borderId="0" xfId="0" applyNumberFormat="1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185" fontId="9" fillId="0" borderId="0" xfId="0" applyNumberFormat="1" applyFont="1" applyAlignment="1">
      <alignment horizontal="center"/>
    </xf>
    <xf numFmtId="185" fontId="9" fillId="0" borderId="0" xfId="0" applyNumberFormat="1" applyFont="1"/>
    <xf numFmtId="0" fontId="9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28C65-4252-4FB3-8A52-97842CFD62B2}">
  <dimension ref="A1:J16"/>
  <sheetViews>
    <sheetView zoomScaleNormal="100" workbookViewId="0">
      <selection activeCell="J16" sqref="J16"/>
    </sheetView>
  </sheetViews>
  <sheetFormatPr defaultRowHeight="14" x14ac:dyDescent="0.3"/>
  <cols>
    <col min="1" max="1" width="10.6640625" style="4" customWidth="1"/>
    <col min="2" max="2" width="20.75" style="4" bestFit="1" customWidth="1"/>
    <col min="3" max="5" width="10" style="4" bestFit="1" customWidth="1"/>
    <col min="6" max="8" width="9.33203125" style="4" bestFit="1" customWidth="1"/>
    <col min="9" max="10" width="9.58203125" style="4" bestFit="1" customWidth="1"/>
    <col min="11" max="16384" width="8.6640625" style="4"/>
  </cols>
  <sheetData>
    <row r="1" spans="1:10" x14ac:dyDescent="0.3">
      <c r="A1" s="27" t="s">
        <v>25</v>
      </c>
      <c r="B1" s="22"/>
      <c r="C1" s="21" t="s">
        <v>39</v>
      </c>
      <c r="D1" s="21"/>
      <c r="E1" s="21"/>
      <c r="F1" s="21" t="s">
        <v>40</v>
      </c>
      <c r="G1" s="21"/>
      <c r="H1" s="21"/>
      <c r="I1" s="22" t="s">
        <v>49</v>
      </c>
      <c r="J1" s="22" t="s">
        <v>52</v>
      </c>
    </row>
    <row r="2" spans="1:10" x14ac:dyDescent="0.3">
      <c r="A2" s="18" t="s">
        <v>45</v>
      </c>
      <c r="B2" s="22" t="s">
        <v>18</v>
      </c>
      <c r="C2" s="22">
        <v>3348</v>
      </c>
      <c r="D2" s="22">
        <v>2948</v>
      </c>
      <c r="E2" s="22">
        <v>3422</v>
      </c>
      <c r="F2" s="22">
        <v>16875</v>
      </c>
      <c r="G2" s="22">
        <v>16882</v>
      </c>
      <c r="H2" s="22">
        <v>17893</v>
      </c>
      <c r="I2" s="20"/>
      <c r="J2" s="20"/>
    </row>
    <row r="3" spans="1:10" x14ac:dyDescent="0.3">
      <c r="A3" s="18"/>
      <c r="B3" s="22" t="s">
        <v>7</v>
      </c>
      <c r="C3" s="24">
        <v>1.22</v>
      </c>
      <c r="D3" s="24">
        <v>1.18</v>
      </c>
      <c r="E3" s="24">
        <v>1.24</v>
      </c>
      <c r="F3" s="24">
        <v>1.19</v>
      </c>
      <c r="G3" s="24">
        <v>1.18</v>
      </c>
      <c r="H3" s="24">
        <v>1.23</v>
      </c>
      <c r="I3" s="20"/>
      <c r="J3" s="20"/>
    </row>
    <row r="4" spans="1:10" x14ac:dyDescent="0.3">
      <c r="A4" s="18"/>
      <c r="B4" s="3" t="s">
        <v>19</v>
      </c>
      <c r="C4" s="24">
        <f>IF(AND(C3&gt;0.07,C2&gt; 550),(C2-550)/(C3-0.045),0)</f>
        <v>2381.2765957446809</v>
      </c>
      <c r="D4" s="24">
        <f t="shared" ref="D4:H4" si="0">IF(AND(D3&gt;0.07,D2&gt; 550),(D2-550)/(D3-0.045),0)</f>
        <v>2112.775330396476</v>
      </c>
      <c r="E4" s="24">
        <f t="shared" si="0"/>
        <v>2403.3472803347281</v>
      </c>
      <c r="F4" s="24">
        <f t="shared" si="0"/>
        <v>14257.64192139738</v>
      </c>
      <c r="G4" s="24">
        <f t="shared" si="0"/>
        <v>14389.427312775329</v>
      </c>
      <c r="H4" s="24">
        <f t="shared" si="0"/>
        <v>14635.443037974683</v>
      </c>
      <c r="I4" s="25">
        <f>_xlfn.F.TEST(C2:E2,F2:H2)</f>
        <v>0.31866754116356544</v>
      </c>
      <c r="J4" s="26">
        <f>_xlfn.T.TEST(C2:E2,F2:H2,2,2)</f>
        <v>2.895660285249651E-6</v>
      </c>
    </row>
    <row r="5" spans="1:10" x14ac:dyDescent="0.3">
      <c r="A5" s="18" t="s">
        <v>44</v>
      </c>
      <c r="B5" s="22" t="s">
        <v>18</v>
      </c>
      <c r="C5" s="22">
        <v>1715</v>
      </c>
      <c r="D5" s="22">
        <v>1647</v>
      </c>
      <c r="E5" s="22">
        <v>1856</v>
      </c>
      <c r="F5" s="22">
        <v>22943</v>
      </c>
      <c r="G5" s="22">
        <v>21414</v>
      </c>
      <c r="H5" s="22">
        <v>22854</v>
      </c>
      <c r="I5" s="20"/>
      <c r="J5" s="20"/>
    </row>
    <row r="6" spans="1:10" x14ac:dyDescent="0.3">
      <c r="A6" s="18"/>
      <c r="B6" s="3" t="s">
        <v>7</v>
      </c>
      <c r="C6" s="24">
        <v>1.21</v>
      </c>
      <c r="D6" s="24">
        <v>1.19</v>
      </c>
      <c r="E6" s="24">
        <v>1.23</v>
      </c>
      <c r="F6" s="24">
        <v>1.2</v>
      </c>
      <c r="G6" s="24">
        <v>1.17</v>
      </c>
      <c r="H6" s="24">
        <v>1.21</v>
      </c>
      <c r="I6" s="20"/>
      <c r="J6" s="20"/>
    </row>
    <row r="7" spans="1:10" x14ac:dyDescent="0.3">
      <c r="A7" s="18"/>
      <c r="B7" s="3" t="s">
        <v>19</v>
      </c>
      <c r="C7" s="24">
        <f>IF(AND(C6&gt;0.07,C5&gt; 550),(C5-550)/(C6-0.045),0)</f>
        <v>1000</v>
      </c>
      <c r="D7" s="24">
        <f t="shared" ref="D7" si="1">IF(AND(D6&gt;0.07,D5&gt; 550),(D5-550)/(D6-0.045),0)</f>
        <v>958.07860262008728</v>
      </c>
      <c r="E7" s="24">
        <f t="shared" ref="E7" si="2">IF(AND(E6&gt;0.07,E5&gt; 550),(E5-550)/(E6-0.045),0)</f>
        <v>1102.1097046413502</v>
      </c>
      <c r="F7" s="24">
        <f t="shared" ref="F7" si="3">IF(AND(F6&gt;0.07,F5&gt; 550),(F5-550)/(F6-0.045),0)</f>
        <v>19387.878787878788</v>
      </c>
      <c r="G7" s="24">
        <f t="shared" ref="G7" si="4">IF(AND(G6&gt;0.07,G5&gt; 550),(G5-550)/(G6-0.045),0)</f>
        <v>18545.777777777777</v>
      </c>
      <c r="H7" s="24">
        <f t="shared" ref="H7" si="5">IF(AND(H6&gt;0.07,H5&gt; 550),(H5-550)/(H6-0.045),0)</f>
        <v>19145.064377682404</v>
      </c>
      <c r="I7" s="25">
        <f>_xlfn.F.TEST(C5:E5,F5:H5)</f>
        <v>3.0388978569142876E-2</v>
      </c>
      <c r="J7" s="26">
        <f>_xlfn.T.TEST(C5:E5,F5:H5,2,3)</f>
        <v>4.8294694936946444E-4</v>
      </c>
    </row>
    <row r="8" spans="1:10" ht="14.5" customHeight="1" x14ac:dyDescent="0.3">
      <c r="A8" s="18" t="s">
        <v>41</v>
      </c>
      <c r="B8" s="22" t="s">
        <v>18</v>
      </c>
      <c r="C8" s="22">
        <v>670</v>
      </c>
      <c r="D8" s="22">
        <v>659</v>
      </c>
      <c r="E8" s="22">
        <v>685</v>
      </c>
      <c r="F8" s="22">
        <v>21556</v>
      </c>
      <c r="G8" s="22">
        <v>20279</v>
      </c>
      <c r="H8" s="22">
        <v>21494</v>
      </c>
      <c r="I8" s="20"/>
      <c r="J8" s="20"/>
    </row>
    <row r="9" spans="1:10" ht="14.5" customHeight="1" x14ac:dyDescent="0.3">
      <c r="A9" s="18"/>
      <c r="B9" s="3" t="s">
        <v>7</v>
      </c>
      <c r="C9" s="22">
        <v>1.21</v>
      </c>
      <c r="D9" s="22">
        <v>1.19</v>
      </c>
      <c r="E9" s="22">
        <v>1.23</v>
      </c>
      <c r="F9" s="22">
        <v>1.19</v>
      </c>
      <c r="G9" s="22">
        <v>1.1499999999999999</v>
      </c>
      <c r="H9" s="22">
        <v>1.18</v>
      </c>
      <c r="I9" s="20"/>
      <c r="J9" s="20"/>
    </row>
    <row r="10" spans="1:10" x14ac:dyDescent="0.3">
      <c r="A10" s="18"/>
      <c r="B10" s="3" t="s">
        <v>19</v>
      </c>
      <c r="C10" s="24">
        <f>IF(AND(C9&gt;0.07,C8&gt; 550),(C8-550)/(C9-0.045),0)</f>
        <v>103.00429184549355</v>
      </c>
      <c r="D10" s="24">
        <f t="shared" ref="D10" si="6">IF(AND(D9&gt;0.07,D8&gt; 550),(D8-550)/(D9-0.045),0)</f>
        <v>95.196506550218345</v>
      </c>
      <c r="E10" s="24">
        <f t="shared" ref="E10" si="7">IF(AND(E9&gt;0.07,E8&gt; 550),(E8-550)/(E9-0.045),0)</f>
        <v>113.92405063291139</v>
      </c>
      <c r="F10" s="24">
        <f t="shared" ref="F10" si="8">IF(AND(F9&gt;0.07,F8&gt; 550),(F8-550)/(F9-0.045),0)</f>
        <v>18345.851528384279</v>
      </c>
      <c r="G10" s="24">
        <f t="shared" ref="G10" si="9">IF(AND(G9&gt;0.07,G8&gt; 550),(G8-550)/(G9-0.045),0)</f>
        <v>17854.298642533937</v>
      </c>
      <c r="H10" s="24">
        <f t="shared" ref="H10" si="10">IF(AND(H9&gt;0.07,H8&gt; 550),(H8-550)/(H9-0.045),0)</f>
        <v>18452.863436123349</v>
      </c>
      <c r="I10" s="25">
        <f>_xlfn.F.TEST(C8:E8,F8:H8)</f>
        <v>6.5685033196007515E-4</v>
      </c>
      <c r="J10" s="26">
        <f>_xlfn.T.TEST(C8:E8,F8:H8,2,3)</f>
        <v>4.1184254924480322E-4</v>
      </c>
    </row>
    <row r="11" spans="1:10" x14ac:dyDescent="0.3">
      <c r="A11" s="18" t="s">
        <v>42</v>
      </c>
      <c r="B11" s="22" t="s">
        <v>18</v>
      </c>
      <c r="C11" s="22">
        <v>584</v>
      </c>
      <c r="D11" s="22">
        <v>607</v>
      </c>
      <c r="E11" s="22">
        <v>611</v>
      </c>
      <c r="F11" s="22">
        <v>4882</v>
      </c>
      <c r="G11" s="22">
        <v>4807</v>
      </c>
      <c r="H11" s="22">
        <v>4674</v>
      </c>
      <c r="I11" s="20"/>
      <c r="J11" s="20"/>
    </row>
    <row r="12" spans="1:10" x14ac:dyDescent="0.3">
      <c r="A12" s="18"/>
      <c r="B12" s="3" t="s">
        <v>7</v>
      </c>
      <c r="C12" s="24">
        <v>1.17</v>
      </c>
      <c r="D12" s="24">
        <v>1.22</v>
      </c>
      <c r="E12" s="24">
        <v>1.22</v>
      </c>
      <c r="F12" s="24">
        <v>1.26</v>
      </c>
      <c r="G12" s="24">
        <v>1.24</v>
      </c>
      <c r="H12" s="24">
        <v>1.23</v>
      </c>
      <c r="I12" s="20"/>
      <c r="J12" s="20"/>
    </row>
    <row r="13" spans="1:10" x14ac:dyDescent="0.3">
      <c r="A13" s="18"/>
      <c r="B13" s="3" t="s">
        <v>19</v>
      </c>
      <c r="C13" s="24">
        <f>IF(AND(C12&gt;0.07,C11&gt; 550),(C11-550)/(C12-0.045),0)</f>
        <v>30.222222222222221</v>
      </c>
      <c r="D13" s="24">
        <f t="shared" ref="D13" si="11">IF(AND(D12&gt;0.07,D11&gt; 550),(D11-550)/(D12-0.045),0)</f>
        <v>48.51063829787234</v>
      </c>
      <c r="E13" s="24">
        <f t="shared" ref="E13" si="12">IF(AND(E12&gt;0.07,E11&gt; 550),(E11-550)/(E12-0.045),0)</f>
        <v>51.914893617021278</v>
      </c>
      <c r="F13" s="24">
        <f t="shared" ref="F13" si="13">IF(AND(F12&gt;0.07,F11&gt; 550),(F11-550)/(F12-0.045),0)</f>
        <v>3565.4320987654319</v>
      </c>
      <c r="G13" s="24">
        <f t="shared" ref="G13" si="14">IF(AND(G12&gt;0.07,G11&gt; 550),(G11-550)/(G12-0.045),0)</f>
        <v>3562.3430962343095</v>
      </c>
      <c r="H13" s="24">
        <f t="shared" ref="H13" si="15">IF(AND(H12&gt;0.07,H11&gt; 550),(H11-550)/(H12-0.045),0)</f>
        <v>3480.168776371308</v>
      </c>
      <c r="I13" s="25">
        <f>_xlfn.F.TEST(C11:E11,F11:H11)</f>
        <v>3.7552319754760352E-2</v>
      </c>
      <c r="J13" s="26">
        <f>_xlfn.T.TEST(C11:E11,F11:H11,2,3)</f>
        <v>1.6373513352361995E-4</v>
      </c>
    </row>
    <row r="14" spans="1:10" x14ac:dyDescent="0.3">
      <c r="A14" s="18" t="s">
        <v>43</v>
      </c>
      <c r="B14" s="22" t="s">
        <v>18</v>
      </c>
      <c r="C14" s="22">
        <v>16114</v>
      </c>
      <c r="D14" s="22">
        <v>16299</v>
      </c>
      <c r="E14" s="22">
        <v>16643</v>
      </c>
      <c r="F14" s="22">
        <v>13112</v>
      </c>
      <c r="G14" s="22">
        <v>14491</v>
      </c>
      <c r="H14" s="22">
        <v>12811</v>
      </c>
      <c r="I14" s="20"/>
      <c r="J14" s="20"/>
    </row>
    <row r="15" spans="1:10" x14ac:dyDescent="0.3">
      <c r="A15" s="18"/>
      <c r="B15" s="3" t="s">
        <v>7</v>
      </c>
      <c r="C15" s="24">
        <v>1.22</v>
      </c>
      <c r="D15" s="24">
        <v>1.21</v>
      </c>
      <c r="E15" s="24">
        <v>1.25</v>
      </c>
      <c r="F15" s="24">
        <v>1.2</v>
      </c>
      <c r="G15" s="24">
        <v>1.25</v>
      </c>
      <c r="H15" s="24">
        <v>1.1599999999999999</v>
      </c>
      <c r="I15" s="20"/>
      <c r="J15" s="20"/>
    </row>
    <row r="16" spans="1:10" x14ac:dyDescent="0.3">
      <c r="A16" s="18"/>
      <c r="B16" s="3" t="s">
        <v>19</v>
      </c>
      <c r="C16" s="24">
        <f>IF(AND(C15&gt;0.07,C14&gt; 550),(C14-550)/(C15-0.045),0)</f>
        <v>13245.95744680851</v>
      </c>
      <c r="D16" s="24">
        <f t="shared" ref="D16" si="16">IF(AND(D15&gt;0.07,D14&gt; 550),(D14-550)/(D15-0.045),0)</f>
        <v>13518.454935622318</v>
      </c>
      <c r="E16" s="24">
        <f t="shared" ref="E16" si="17">IF(AND(E15&gt;0.07,E14&gt; 550),(E14-550)/(E15-0.045),0)</f>
        <v>13355.1867219917</v>
      </c>
      <c r="F16" s="24">
        <f t="shared" ref="F16" si="18">IF(AND(F15&gt;0.07,F14&gt; 550),(F14-550)/(F15-0.045),0)</f>
        <v>10876.190476190475</v>
      </c>
      <c r="G16" s="24">
        <f t="shared" ref="G16" si="19">IF(AND(G15&gt;0.07,G14&gt; 550),(G14-550)/(G15-0.045),0)</f>
        <v>11569.294605809127</v>
      </c>
      <c r="H16" s="24">
        <f t="shared" ref="H16" si="20">IF(AND(H15&gt;0.07,H14&gt; 550),(H14-550)/(H15-0.045),0)</f>
        <v>10996.412556053812</v>
      </c>
      <c r="I16" s="25">
        <f>_xlfn.F.TEST(C14:E14,F14:H14)</f>
        <v>0.16481737145714803</v>
      </c>
      <c r="J16" s="26">
        <f>_xlfn.T.TEST(C14:E14,F14:H14,2,2)</f>
        <v>5.9433935214676025E-3</v>
      </c>
    </row>
  </sheetData>
  <mergeCells count="7">
    <mergeCell ref="A14:A16"/>
    <mergeCell ref="A11:A13"/>
    <mergeCell ref="C1:E1"/>
    <mergeCell ref="F1:H1"/>
    <mergeCell ref="A2:A4"/>
    <mergeCell ref="A5:A7"/>
    <mergeCell ref="A8:A10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845D5-4224-403B-AEBD-D46277BBC837}">
  <dimension ref="A1:T47"/>
  <sheetViews>
    <sheetView workbookViewId="0">
      <selection activeCell="D5" sqref="A1:XFD1048576"/>
    </sheetView>
  </sheetViews>
  <sheetFormatPr defaultRowHeight="14" x14ac:dyDescent="0.3"/>
  <cols>
    <col min="1" max="1" width="27.58203125" style="4" customWidth="1"/>
    <col min="2" max="16384" width="8.6640625" style="4"/>
  </cols>
  <sheetData>
    <row r="1" spans="1:20" x14ac:dyDescent="0.3">
      <c r="A1" s="6" t="s">
        <v>10</v>
      </c>
      <c r="B1" s="5" t="s">
        <v>36</v>
      </c>
      <c r="C1" s="5"/>
      <c r="D1" s="5"/>
      <c r="E1" s="5" t="s">
        <v>37</v>
      </c>
      <c r="F1" s="5"/>
      <c r="G1" s="5"/>
      <c r="H1" s="5" t="s">
        <v>38</v>
      </c>
      <c r="I1" s="5"/>
      <c r="J1" s="5"/>
      <c r="L1" s="5" t="s">
        <v>36</v>
      </c>
      <c r="M1" s="5"/>
      <c r="N1" s="5"/>
      <c r="O1" s="5" t="s">
        <v>37</v>
      </c>
      <c r="P1" s="5"/>
      <c r="Q1" s="5"/>
      <c r="R1" s="5" t="s">
        <v>38</v>
      </c>
      <c r="S1" s="5"/>
      <c r="T1" s="5"/>
    </row>
    <row r="2" spans="1:20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9" t="s">
        <v>19</v>
      </c>
    </row>
    <row r="3" spans="1:20" x14ac:dyDescent="0.3">
      <c r="A3" s="4" t="s">
        <v>4</v>
      </c>
      <c r="B3" s="4">
        <v>399</v>
      </c>
      <c r="C3" s="4">
        <v>400</v>
      </c>
      <c r="D3" s="4">
        <v>385</v>
      </c>
      <c r="E3" s="4">
        <v>335</v>
      </c>
      <c r="F3" s="4">
        <v>334</v>
      </c>
      <c r="G3" s="4">
        <v>333</v>
      </c>
      <c r="H3" s="4">
        <v>270</v>
      </c>
      <c r="I3" s="4">
        <v>268</v>
      </c>
      <c r="J3" s="4">
        <v>267</v>
      </c>
      <c r="K3" s="4" t="s">
        <v>4</v>
      </c>
      <c r="L3" s="4">
        <f>IF(AND(B6&gt;0.07,B3&gt; 550),(B3-550)/(B6-0.045),0)</f>
        <v>0</v>
      </c>
      <c r="M3" s="4">
        <f t="shared" ref="M3:T3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435</v>
      </c>
      <c r="C4" s="4">
        <v>434</v>
      </c>
      <c r="D4" s="4">
        <v>420</v>
      </c>
      <c r="E4" s="4">
        <v>2138</v>
      </c>
      <c r="F4" s="4">
        <v>2119</v>
      </c>
      <c r="G4" s="4">
        <v>2054</v>
      </c>
      <c r="H4" s="4">
        <v>7902</v>
      </c>
      <c r="I4" s="4">
        <v>7864</v>
      </c>
      <c r="J4" s="4">
        <v>7791</v>
      </c>
      <c r="K4" s="4" t="s">
        <v>5</v>
      </c>
      <c r="L4" s="4">
        <f>IF(AND(B7&gt;0.07,B4&gt; 550),(B4-550)/(B7-0.045),0)</f>
        <v>0</v>
      </c>
      <c r="M4" s="4">
        <f t="shared" ref="M4" si="1">IF(AND(C7&gt;0.07,C4&gt; 550),(C4-550)/(C7-0.045),0)</f>
        <v>0</v>
      </c>
      <c r="N4" s="4">
        <f t="shared" ref="N4" si="2">IF(AND(D7&gt;0.07,D4&gt; 550),(D4-550)/(D7-0.045),0)</f>
        <v>0</v>
      </c>
      <c r="O4" s="4">
        <f t="shared" ref="O4" si="3">IF(AND(E7&gt;0.07,E4&gt; 550),(E4-550)/(E7-0.045),0)</f>
        <v>3959.112474675976</v>
      </c>
      <c r="P4" s="4">
        <f t="shared" ref="P4" si="4">IF(AND(F7&gt;0.07,F4&gt; 550),(F4-550)/(F7-0.045),0)</f>
        <v>3887.5124445373308</v>
      </c>
      <c r="Q4" s="4">
        <f t="shared" ref="Q4" si="5">IF(AND(G7&gt;0.07,G4&gt; 550),(G4-550)/(G7-0.045),0)</f>
        <v>3633.7279130051797</v>
      </c>
      <c r="R4" s="4">
        <f t="shared" ref="R4" si="6">IF(AND(H7&gt;0.07,H4&gt; 550),(H4-550)/(H7-0.045),0)</f>
        <v>9342.9914787824346</v>
      </c>
      <c r="S4" s="4">
        <f t="shared" ref="S4" si="7">IF(AND(I7&gt;0.07,I4&gt; 550),(I4-550)/(I7-0.045),0)</f>
        <v>9374.5190984781984</v>
      </c>
      <c r="T4" s="4">
        <f t="shared" ref="T4" si="8">IF(AND(J7&gt;0.07,J4&gt; 550),(J4-550)/(J7-0.045),0)</f>
        <v>9368.6116978099762</v>
      </c>
    </row>
    <row r="5" spans="1:20" x14ac:dyDescent="0.3">
      <c r="A5" s="10" t="s">
        <v>7</v>
      </c>
    </row>
    <row r="6" spans="1:20" x14ac:dyDescent="0.3">
      <c r="A6" s="4" t="s">
        <v>4</v>
      </c>
      <c r="B6" s="4">
        <v>8.7499998509883881E-2</v>
      </c>
      <c r="C6" s="4">
        <v>8.7800003588199615E-2</v>
      </c>
      <c r="D6" s="4">
        <v>8.5100002586841583E-2</v>
      </c>
      <c r="E6" s="4">
        <v>0.42109999060630798</v>
      </c>
      <c r="F6" s="4">
        <v>0.43130001425743103</v>
      </c>
      <c r="G6" s="4">
        <v>0.41760000586509705</v>
      </c>
      <c r="H6" s="4">
        <v>0.74000000953674316</v>
      </c>
      <c r="I6" s="4">
        <v>0.74129998683929443</v>
      </c>
      <c r="J6" s="4">
        <v>0.74449998140335083</v>
      </c>
    </row>
    <row r="7" spans="1:20" x14ac:dyDescent="0.3">
      <c r="A7" s="4" t="s">
        <v>5</v>
      </c>
      <c r="B7" s="4">
        <v>9.960000216960907E-2</v>
      </c>
      <c r="C7" s="4">
        <v>0.10040000081062317</v>
      </c>
      <c r="D7" s="4">
        <v>9.7000002861022949E-2</v>
      </c>
      <c r="E7" s="4">
        <v>0.44609999656677246</v>
      </c>
      <c r="F7" s="4">
        <v>0.44859999418258667</v>
      </c>
      <c r="G7" s="4">
        <v>0.45890000462532043</v>
      </c>
      <c r="H7" s="4">
        <v>0.83190000057220459</v>
      </c>
      <c r="I7" s="4">
        <v>0.82520002126693726</v>
      </c>
      <c r="J7" s="4">
        <v>0.81790000200271606</v>
      </c>
    </row>
    <row r="10" spans="1:20" x14ac:dyDescent="0.3">
      <c r="A10" s="6" t="s">
        <v>11</v>
      </c>
      <c r="B10" s="5" t="s">
        <v>36</v>
      </c>
      <c r="C10" s="5"/>
      <c r="D10" s="5"/>
      <c r="E10" s="5" t="s">
        <v>37</v>
      </c>
      <c r="F10" s="5"/>
      <c r="G10" s="5"/>
      <c r="H10" s="5" t="s">
        <v>38</v>
      </c>
      <c r="I10" s="5"/>
      <c r="J10" s="5"/>
      <c r="L10" s="5" t="s">
        <v>36</v>
      </c>
      <c r="M10" s="5"/>
      <c r="N10" s="5"/>
      <c r="O10" s="5" t="s">
        <v>37</v>
      </c>
      <c r="P10" s="5"/>
      <c r="Q10" s="5"/>
      <c r="R10" s="5" t="s">
        <v>38</v>
      </c>
      <c r="S10" s="5"/>
      <c r="T10" s="5"/>
    </row>
    <row r="11" spans="1:20" x14ac:dyDescent="0.3">
      <c r="A11" s="8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9" t="s">
        <v>19</v>
      </c>
    </row>
    <row r="12" spans="1:20" x14ac:dyDescent="0.3">
      <c r="A12" s="4" t="s">
        <v>4</v>
      </c>
      <c r="B12" s="4">
        <v>5042</v>
      </c>
      <c r="C12" s="4">
        <v>4969</v>
      </c>
      <c r="D12" s="4">
        <v>4787</v>
      </c>
      <c r="E12" s="4">
        <v>34492</v>
      </c>
      <c r="F12" s="4">
        <v>35285</v>
      </c>
      <c r="G12" s="4">
        <v>35703</v>
      </c>
      <c r="H12" s="4">
        <v>25184</v>
      </c>
      <c r="I12" s="4">
        <v>25089</v>
      </c>
      <c r="J12" s="4">
        <v>24910</v>
      </c>
      <c r="K12" s="4" t="s">
        <v>4</v>
      </c>
      <c r="L12" s="4">
        <f>IF(AND(B15&gt;0.07,B12&gt; 550),(B12-550)/(B15-0.045),0)</f>
        <v>22860.050294246281</v>
      </c>
      <c r="M12" s="4">
        <f t="shared" ref="M12:M13" si="9">IF(AND(C15&gt;0.07,C12&gt; 550),(C12-550)/(C15-0.045),0)</f>
        <v>21952.310315299306</v>
      </c>
      <c r="N12" s="4">
        <f t="shared" ref="N12:N13" si="10">IF(AND(D15&gt;0.07,D12&gt; 550),(D12-550)/(D15-0.045),0)</f>
        <v>22573.25457225963</v>
      </c>
      <c r="O12" s="4">
        <f t="shared" ref="O12:O13" si="11">IF(AND(E15&gt;0.07,E12&gt; 550),(E12-550)/(E15-0.045),0)</f>
        <v>44287.578503027289</v>
      </c>
      <c r="P12" s="4">
        <f t="shared" ref="P12:P13" si="12">IF(AND(F15&gt;0.07,F12&gt; 550),(F12-550)/(F15-0.045),0)</f>
        <v>44594.942479748934</v>
      </c>
      <c r="Q12" s="4">
        <f t="shared" ref="Q12:Q13" si="13">IF(AND(G15&gt;0.07,G12&gt; 550),(G12-550)/(G15-0.045),0)</f>
        <v>45529.077224946166</v>
      </c>
      <c r="R12" s="4">
        <f t="shared" ref="R12:R13" si="14">IF(AND(H15&gt;0.07,H12&gt; 550),(H12-550)/(H15-0.045),0)</f>
        <v>23586.747174769655</v>
      </c>
      <c r="S12" s="4">
        <f t="shared" ref="S12:S13" si="15">IF(AND(I15&gt;0.07,I12&gt; 550),(I12-550)/(I15-0.045),0)</f>
        <v>23441.918799330928</v>
      </c>
      <c r="T12" s="4">
        <f t="shared" ref="T12:T13" si="16">IF(AND(J15&gt;0.07,J12&gt; 550),(J12-550)/(J15-0.045),0)</f>
        <v>23324.395598659936</v>
      </c>
    </row>
    <row r="13" spans="1:20" x14ac:dyDescent="0.3">
      <c r="A13" s="4" t="s">
        <v>5</v>
      </c>
      <c r="B13" s="4">
        <v>910</v>
      </c>
      <c r="C13" s="4">
        <v>909</v>
      </c>
      <c r="D13" s="4">
        <v>869</v>
      </c>
      <c r="E13" s="4">
        <v>7532</v>
      </c>
      <c r="F13" s="4">
        <v>7445</v>
      </c>
      <c r="G13" s="4">
        <v>6937</v>
      </c>
      <c r="H13" s="4">
        <v>12887</v>
      </c>
      <c r="I13" s="4">
        <v>12385</v>
      </c>
      <c r="J13" s="4">
        <v>12556</v>
      </c>
      <c r="K13" s="4" t="s">
        <v>5</v>
      </c>
      <c r="L13" s="4">
        <f>IF(AND(B16&gt;0.07,B13&gt; 550),(B13-550)/(B16-0.045),0)</f>
        <v>943.3962036634307</v>
      </c>
      <c r="M13" s="4">
        <f t="shared" si="9"/>
        <v>913.02137026022399</v>
      </c>
      <c r="N13" s="4">
        <f t="shared" si="10"/>
        <v>875.41166855639347</v>
      </c>
      <c r="O13" s="4">
        <f t="shared" si="11"/>
        <v>7994.0463511546968</v>
      </c>
      <c r="P13" s="4">
        <f t="shared" si="12"/>
        <v>7884.5054918636397</v>
      </c>
      <c r="Q13" s="4">
        <f t="shared" si="13"/>
        <v>7209.6175199115851</v>
      </c>
      <c r="R13" s="4">
        <f t="shared" si="14"/>
        <v>11990.475447112585</v>
      </c>
      <c r="S13" s="4">
        <f t="shared" si="15"/>
        <v>11519.369574663146</v>
      </c>
      <c r="T13" s="4">
        <f t="shared" si="16"/>
        <v>11827.406640238834</v>
      </c>
    </row>
    <row r="14" spans="1:20" x14ac:dyDescent="0.3">
      <c r="A14" s="10" t="s">
        <v>7</v>
      </c>
    </row>
    <row r="15" spans="1:20" x14ac:dyDescent="0.3">
      <c r="A15" s="4" t="s">
        <v>4</v>
      </c>
      <c r="B15" s="4">
        <v>0.24150000512599945</v>
      </c>
      <c r="C15" s="4">
        <v>0.24629999697208405</v>
      </c>
      <c r="D15" s="4">
        <v>0.23270000517368317</v>
      </c>
      <c r="E15" s="4">
        <v>0.81139999628067017</v>
      </c>
      <c r="F15" s="4">
        <v>0.82389998435974121</v>
      </c>
      <c r="G15" s="4">
        <v>0.81709998846054077</v>
      </c>
      <c r="H15" s="4">
        <v>1.089400053024292</v>
      </c>
      <c r="I15" s="4">
        <v>1.0917999744415283</v>
      </c>
      <c r="J15" s="4">
        <v>1.089400053024292</v>
      </c>
    </row>
    <row r="16" spans="1:20" x14ac:dyDescent="0.3">
      <c r="A16" s="4" t="s">
        <v>5</v>
      </c>
      <c r="B16" s="4">
        <v>0.42660000920295715</v>
      </c>
      <c r="C16" s="4">
        <v>0.43819999694824219</v>
      </c>
      <c r="D16" s="4">
        <v>0.40939998626708984</v>
      </c>
      <c r="E16" s="4">
        <v>0.91839998960494995</v>
      </c>
      <c r="F16" s="4">
        <v>0.91949999332427979</v>
      </c>
      <c r="G16" s="4">
        <v>0.930899977684021</v>
      </c>
      <c r="H16" s="4">
        <v>1.0738999843597412</v>
      </c>
      <c r="I16" s="4">
        <v>1.0723999738693237</v>
      </c>
      <c r="J16" s="4">
        <v>1.0600999593734741</v>
      </c>
    </row>
    <row r="19" spans="1:20" x14ac:dyDescent="0.3">
      <c r="A19" s="6" t="s">
        <v>12</v>
      </c>
      <c r="B19" s="5" t="s">
        <v>36</v>
      </c>
      <c r="C19" s="5"/>
      <c r="D19" s="5"/>
      <c r="E19" s="5" t="s">
        <v>37</v>
      </c>
      <c r="F19" s="5"/>
      <c r="G19" s="5"/>
      <c r="H19" s="5" t="s">
        <v>38</v>
      </c>
      <c r="I19" s="5"/>
      <c r="J19" s="5"/>
      <c r="L19" s="5" t="s">
        <v>36</v>
      </c>
      <c r="M19" s="5"/>
      <c r="N19" s="5"/>
      <c r="O19" s="5" t="s">
        <v>37</v>
      </c>
      <c r="P19" s="5"/>
      <c r="Q19" s="5"/>
      <c r="R19" s="5" t="s">
        <v>38</v>
      </c>
      <c r="S19" s="5"/>
      <c r="T19" s="5"/>
    </row>
    <row r="20" spans="1:20" x14ac:dyDescent="0.3">
      <c r="A20" s="8" t="s">
        <v>8</v>
      </c>
      <c r="B20" s="7"/>
      <c r="C20" s="7"/>
      <c r="D20" s="7"/>
      <c r="E20" s="7"/>
      <c r="F20" s="7"/>
      <c r="G20" s="7"/>
      <c r="H20" s="7"/>
      <c r="I20" s="7"/>
      <c r="J20" s="7"/>
      <c r="K20" s="9" t="s">
        <v>19</v>
      </c>
    </row>
    <row r="21" spans="1:20" x14ac:dyDescent="0.3">
      <c r="A21" s="4" t="s">
        <v>4</v>
      </c>
      <c r="B21" s="4">
        <v>12492</v>
      </c>
      <c r="C21" s="4">
        <v>12472</v>
      </c>
      <c r="D21" s="4">
        <v>12128</v>
      </c>
      <c r="E21" s="4">
        <v>47922</v>
      </c>
      <c r="F21" s="4">
        <v>48679</v>
      </c>
      <c r="G21" s="4">
        <v>49319</v>
      </c>
      <c r="H21" s="4">
        <v>51603</v>
      </c>
      <c r="I21" s="4">
        <v>51752</v>
      </c>
      <c r="J21" s="4">
        <v>52964</v>
      </c>
      <c r="K21" s="4" t="s">
        <v>4</v>
      </c>
      <c r="L21" s="4">
        <f>IF(AND(B24&gt;0.07,B21&gt; 550),(B21-550)/(B24-0.045),0)</f>
        <v>37565.27341101502</v>
      </c>
      <c r="M21" s="4">
        <f t="shared" ref="M21:M22" si="17">IF(AND(C24&gt;0.07,C21&gt; 550),(C21-550)/(C24-0.045),0)</f>
        <v>36259.123041164916</v>
      </c>
      <c r="N21" s="4">
        <f t="shared" ref="N21:N22" si="18">IF(AND(D24&gt;0.07,D21&gt; 550),(D21-550)/(D24-0.045),0)</f>
        <v>38022.988446204356</v>
      </c>
      <c r="O21" s="4">
        <f t="shared" ref="O21:O22" si="19">IF(AND(E24&gt;0.07,E21&gt; 550),(E21-550)/(E24-0.045),0)</f>
        <v>64618.741116623431</v>
      </c>
      <c r="P21" s="4">
        <f t="shared" ref="P21:P22" si="20">IF(AND(F24&gt;0.07,F21&gt; 550),(F21-550)/(F24-0.045),0)</f>
        <v>64120.703689802605</v>
      </c>
      <c r="Q21" s="4">
        <f t="shared" ref="Q21:Q22" si="21">IF(AND(G24&gt;0.07,G21&gt; 550),(G21-550)/(G24-0.045),0)</f>
        <v>64620.377096739234</v>
      </c>
      <c r="R21" s="4">
        <f t="shared" ref="R21:R22" si="22">IF(AND(H24&gt;0.07,H21&gt; 550),(H21-550)/(H24-0.045),0)</f>
        <v>47780.065555045971</v>
      </c>
      <c r="S21" s="4">
        <f t="shared" ref="S21:S22" si="23">IF(AND(I24&gt;0.07,I21&gt; 550),(I21-550)/(I24-0.045),0)</f>
        <v>47700.764919404945</v>
      </c>
      <c r="T21" s="4">
        <f t="shared" ref="T21:T22" si="24">IF(AND(J24&gt;0.07,J21&gt; 550),(J21-550)/(J24-0.045),0)</f>
        <v>48437.29825659062</v>
      </c>
    </row>
    <row r="22" spans="1:20" x14ac:dyDescent="0.3">
      <c r="A22" s="4" t="s">
        <v>5</v>
      </c>
      <c r="B22" s="4">
        <v>1595</v>
      </c>
      <c r="C22" s="4">
        <v>1579</v>
      </c>
      <c r="D22" s="4">
        <v>1546</v>
      </c>
      <c r="E22" s="4">
        <v>10377</v>
      </c>
      <c r="F22" s="4">
        <v>10154</v>
      </c>
      <c r="G22" s="4">
        <v>9927</v>
      </c>
      <c r="H22" s="4">
        <v>18681</v>
      </c>
      <c r="I22" s="4">
        <v>17743</v>
      </c>
      <c r="J22" s="4">
        <v>18082</v>
      </c>
      <c r="K22" s="4" t="s">
        <v>5</v>
      </c>
      <c r="L22" s="4">
        <f>IF(AND(B25&gt;0.07,B22&gt; 550),(B22-550)/(B25-0.045),0)</f>
        <v>1556.2174601460258</v>
      </c>
      <c r="M22" s="4">
        <f t="shared" si="17"/>
        <v>1518.8191293983516</v>
      </c>
      <c r="N22" s="4">
        <f t="shared" si="18"/>
        <v>1539.8886868327058</v>
      </c>
      <c r="O22" s="4">
        <f t="shared" si="19"/>
        <v>9171.2550782321978</v>
      </c>
      <c r="P22" s="4">
        <f t="shared" si="20"/>
        <v>9008.5361359879334</v>
      </c>
      <c r="Q22" s="4">
        <f t="shared" si="21"/>
        <v>8522.995709601164</v>
      </c>
      <c r="R22" s="4">
        <f t="shared" si="22"/>
        <v>16752.286424650392</v>
      </c>
      <c r="S22" s="4">
        <f t="shared" si="23"/>
        <v>15929.769249871399</v>
      </c>
      <c r="T22" s="4">
        <f t="shared" si="24"/>
        <v>16409.584694823054</v>
      </c>
    </row>
    <row r="23" spans="1:20" x14ac:dyDescent="0.3">
      <c r="A23" s="10" t="s">
        <v>7</v>
      </c>
    </row>
    <row r="24" spans="1:20" x14ac:dyDescent="0.3">
      <c r="A24" s="4" t="s">
        <v>4</v>
      </c>
      <c r="B24" s="4">
        <v>0.36289998888969421</v>
      </c>
      <c r="C24" s="4">
        <v>0.37380000948905945</v>
      </c>
      <c r="D24" s="4">
        <v>0.34950000047683716</v>
      </c>
      <c r="E24" s="4">
        <v>0.77810001373291016</v>
      </c>
      <c r="F24" s="4">
        <v>0.79559999704360962</v>
      </c>
      <c r="G24" s="4">
        <v>0.79970002174377441</v>
      </c>
      <c r="H24" s="4">
        <v>1.1134999990463257</v>
      </c>
      <c r="I24" s="4">
        <v>1.118399977684021</v>
      </c>
      <c r="J24" s="4">
        <v>1.1270999908447266</v>
      </c>
    </row>
    <row r="25" spans="1:20" x14ac:dyDescent="0.3">
      <c r="A25" s="4" t="s">
        <v>5</v>
      </c>
      <c r="B25" s="4">
        <v>0.71649998426437378</v>
      </c>
      <c r="C25" s="4">
        <v>0.7225000262260437</v>
      </c>
      <c r="D25" s="4">
        <v>0.69179999828338623</v>
      </c>
      <c r="E25" s="4">
        <v>1.1165000200271606</v>
      </c>
      <c r="F25" s="4">
        <v>1.1110999584197998</v>
      </c>
      <c r="G25" s="4">
        <v>1.1452000141143799</v>
      </c>
      <c r="H25" s="4">
        <v>1.1273000240325928</v>
      </c>
      <c r="I25" s="4">
        <v>1.1243000030517578</v>
      </c>
      <c r="J25" s="4">
        <v>1.1133999824523926</v>
      </c>
    </row>
    <row r="28" spans="1:20" x14ac:dyDescent="0.3">
      <c r="A28" s="6" t="s">
        <v>14</v>
      </c>
      <c r="B28" s="5" t="s">
        <v>36</v>
      </c>
      <c r="C28" s="5"/>
      <c r="D28" s="5"/>
      <c r="E28" s="5" t="s">
        <v>37</v>
      </c>
      <c r="F28" s="5"/>
      <c r="G28" s="5"/>
      <c r="H28" s="5" t="s">
        <v>38</v>
      </c>
      <c r="I28" s="5"/>
      <c r="J28" s="5"/>
      <c r="L28" s="5" t="s">
        <v>36</v>
      </c>
      <c r="M28" s="5"/>
      <c r="N28" s="5"/>
      <c r="O28" s="5" t="s">
        <v>37</v>
      </c>
      <c r="P28" s="5"/>
      <c r="Q28" s="5"/>
      <c r="R28" s="5" t="s">
        <v>38</v>
      </c>
      <c r="S28" s="5"/>
      <c r="T28" s="5"/>
    </row>
    <row r="29" spans="1:20" x14ac:dyDescent="0.3">
      <c r="A29" s="8" t="s">
        <v>8</v>
      </c>
      <c r="B29" s="7"/>
      <c r="C29" s="7"/>
      <c r="D29" s="7"/>
      <c r="E29" s="7"/>
      <c r="F29" s="7"/>
      <c r="G29" s="7"/>
      <c r="H29" s="7"/>
      <c r="I29" s="7"/>
      <c r="J29" s="7"/>
      <c r="K29" s="9" t="s">
        <v>19</v>
      </c>
    </row>
    <row r="30" spans="1:20" x14ac:dyDescent="0.3">
      <c r="A30" s="4" t="s">
        <v>4</v>
      </c>
      <c r="B30" s="4">
        <v>15477</v>
      </c>
      <c r="C30" s="4">
        <v>14862</v>
      </c>
      <c r="D30" s="4">
        <v>15154</v>
      </c>
      <c r="E30" s="4">
        <v>48306</v>
      </c>
      <c r="F30" s="4">
        <v>49052</v>
      </c>
      <c r="G30" s="4">
        <v>49587</v>
      </c>
      <c r="H30" s="4">
        <v>56745</v>
      </c>
      <c r="I30" s="4">
        <v>57061</v>
      </c>
      <c r="J30" s="4">
        <v>58249</v>
      </c>
      <c r="K30" s="4" t="s">
        <v>4</v>
      </c>
      <c r="L30" s="4">
        <f>IF(AND(B33&gt;0.07,B30&gt; 550),(B30-550)/(B33-0.045),0)</f>
        <v>23305.229351926366</v>
      </c>
      <c r="M30" s="4">
        <f t="shared" ref="M30:M31" si="25">IF(AND(C33&gt;0.07,C30&gt; 550),(C30-550)/(C33-0.045),0)</f>
        <v>21502.403248464514</v>
      </c>
      <c r="N30" s="4">
        <f t="shared" ref="N30:N31" si="26">IF(AND(D33&gt;0.07,D30&gt; 550),(D30-550)/(D33-0.045),0)</f>
        <v>29810.164753756268</v>
      </c>
      <c r="O30" s="4">
        <f t="shared" ref="O30:O31" si="27">IF(AND(E33&gt;0.07,E30&gt; 550),(E30-550)/(E33-0.045),0)</f>
        <v>60176.412816156197</v>
      </c>
      <c r="P30" s="4">
        <f t="shared" ref="P30:P31" si="28">IF(AND(F33&gt;0.07,F30&gt; 550),(F30-550)/(F33-0.045),0)</f>
        <v>59192.08966637875</v>
      </c>
      <c r="Q30" s="4">
        <f t="shared" ref="Q30:Q31" si="29">IF(AND(G33&gt;0.07,G30&gt; 550),(G30-550)/(G33-0.045),0)</f>
        <v>60817.313568647041</v>
      </c>
      <c r="R30" s="4">
        <f t="shared" ref="R30:R31" si="30">IF(AND(H33&gt;0.07,H30&gt; 550),(H30-550)/(H33-0.045),0)</f>
        <v>98277.367955835551</v>
      </c>
      <c r="S30" s="4">
        <f t="shared" ref="S30:S31" si="31">IF(AND(I33&gt;0.07,I30&gt; 550),(I30-550)/(I33-0.045),0)</f>
        <v>98314.201103061787</v>
      </c>
      <c r="T30" s="4">
        <f t="shared" ref="T30:T31" si="32">IF(AND(J33&gt;0.07,J30&gt; 550),(J30-550)/(J33-0.045),0)</f>
        <v>101155.32670122029</v>
      </c>
    </row>
    <row r="31" spans="1:20" x14ac:dyDescent="0.3">
      <c r="A31" s="4" t="s">
        <v>5</v>
      </c>
      <c r="B31" s="4">
        <v>6172</v>
      </c>
      <c r="C31" s="4">
        <v>6066</v>
      </c>
      <c r="D31" s="4">
        <v>5120</v>
      </c>
      <c r="E31" s="4">
        <v>16379</v>
      </c>
      <c r="F31" s="4">
        <v>16437</v>
      </c>
      <c r="G31" s="4">
        <v>14981</v>
      </c>
      <c r="H31" s="4">
        <v>19964</v>
      </c>
      <c r="I31" s="4">
        <v>19024</v>
      </c>
      <c r="J31" s="4">
        <v>19239</v>
      </c>
      <c r="K31" s="4" t="s">
        <v>5</v>
      </c>
      <c r="L31" s="4">
        <f>IF(AND(B34&gt;0.07,B31&gt; 550),(B31-550)/(B34-0.045),0)</f>
        <v>4707.7541608244765</v>
      </c>
      <c r="M31" s="4">
        <f t="shared" si="25"/>
        <v>4639.5829989293197</v>
      </c>
      <c r="N31" s="4">
        <f t="shared" si="26"/>
        <v>4445.9575321493021</v>
      </c>
      <c r="O31" s="4">
        <f t="shared" si="27"/>
        <v>12576.672956388707</v>
      </c>
      <c r="P31" s="4">
        <f t="shared" si="28"/>
        <v>12537.090138982721</v>
      </c>
      <c r="Q31" s="4">
        <f t="shared" si="29"/>
        <v>11460.450595720944</v>
      </c>
      <c r="R31" s="4">
        <f t="shared" si="30"/>
        <v>15444.709063641469</v>
      </c>
      <c r="S31" s="4">
        <f t="shared" si="31"/>
        <v>14940.558245628876</v>
      </c>
      <c r="T31" s="4">
        <f t="shared" si="32"/>
        <v>15236.425793203212</v>
      </c>
    </row>
    <row r="32" spans="1:20" x14ac:dyDescent="0.3">
      <c r="A32" s="10" t="s">
        <v>7</v>
      </c>
    </row>
    <row r="33" spans="1:20" x14ac:dyDescent="0.3">
      <c r="A33" s="4" t="s">
        <v>4</v>
      </c>
      <c r="B33" s="4">
        <v>0.68550002574920654</v>
      </c>
      <c r="C33" s="4">
        <v>0.71060001850128174</v>
      </c>
      <c r="D33" s="4">
        <v>0.5349000096321106</v>
      </c>
      <c r="E33" s="4">
        <v>0.83859997987747192</v>
      </c>
      <c r="F33" s="4">
        <v>0.86440002918243408</v>
      </c>
      <c r="G33" s="4">
        <v>0.85130000114440918</v>
      </c>
      <c r="H33" s="4">
        <v>0.61680001020431519</v>
      </c>
      <c r="I33" s="4">
        <v>0.61979997158050537</v>
      </c>
      <c r="J33" s="4">
        <v>0.61540001630783081</v>
      </c>
    </row>
    <row r="34" spans="1:20" x14ac:dyDescent="0.3">
      <c r="A34" s="4" t="s">
        <v>5</v>
      </c>
      <c r="B34" s="4">
        <v>1.2391999959945679</v>
      </c>
      <c r="C34" s="4">
        <v>1.2338999509811401</v>
      </c>
      <c r="D34" s="4">
        <v>1.0729000568389893</v>
      </c>
      <c r="E34" s="4">
        <v>1.3035999536514282</v>
      </c>
      <c r="F34" s="4">
        <v>1.3121999502182007</v>
      </c>
      <c r="G34" s="4">
        <v>1.3042000532150269</v>
      </c>
      <c r="H34" s="4">
        <v>1.3020000457763672</v>
      </c>
      <c r="I34" s="4">
        <v>1.281499981880188</v>
      </c>
      <c r="J34" s="4">
        <v>1.2716000080108643</v>
      </c>
    </row>
    <row r="37" spans="1:20" x14ac:dyDescent="0.3">
      <c r="A37" s="6" t="s">
        <v>15</v>
      </c>
      <c r="B37" s="5" t="s">
        <v>36</v>
      </c>
      <c r="C37" s="5"/>
      <c r="D37" s="5"/>
      <c r="E37" s="5" t="s">
        <v>37</v>
      </c>
      <c r="F37" s="5"/>
      <c r="G37" s="5"/>
      <c r="H37" s="5" t="s">
        <v>38</v>
      </c>
      <c r="I37" s="5"/>
      <c r="J37" s="5"/>
      <c r="L37" s="5" t="s">
        <v>36</v>
      </c>
      <c r="M37" s="5"/>
      <c r="N37" s="5"/>
      <c r="O37" s="5" t="s">
        <v>37</v>
      </c>
      <c r="P37" s="5"/>
      <c r="Q37" s="5"/>
      <c r="R37" s="5" t="s">
        <v>38</v>
      </c>
      <c r="S37" s="5"/>
      <c r="T37" s="5"/>
    </row>
    <row r="38" spans="1:20" x14ac:dyDescent="0.3">
      <c r="A38" s="8" t="s">
        <v>8</v>
      </c>
      <c r="B38" s="7"/>
      <c r="C38" s="7"/>
      <c r="D38" s="7"/>
      <c r="E38" s="7"/>
      <c r="F38" s="7"/>
      <c r="G38" s="7"/>
      <c r="H38" s="7"/>
      <c r="I38" s="7"/>
      <c r="J38" s="7"/>
      <c r="K38" s="9" t="s">
        <v>19</v>
      </c>
    </row>
    <row r="39" spans="1:20" x14ac:dyDescent="0.3">
      <c r="A39" s="4" t="s">
        <v>4</v>
      </c>
      <c r="B39" s="4">
        <v>14212</v>
      </c>
      <c r="C39" s="4">
        <v>13902</v>
      </c>
      <c r="D39" s="4">
        <v>15604</v>
      </c>
      <c r="E39" s="4">
        <v>43427</v>
      </c>
      <c r="F39" s="4">
        <v>44596</v>
      </c>
      <c r="G39" s="4">
        <v>45585</v>
      </c>
      <c r="H39" s="4">
        <v>53883</v>
      </c>
      <c r="I39" s="4">
        <v>54110</v>
      </c>
      <c r="J39" s="4">
        <v>55537</v>
      </c>
      <c r="K39" s="4" t="s">
        <v>4</v>
      </c>
      <c r="L39" s="4">
        <f>IF(AND(B42&gt;0.07,B39&gt; 550),(B39-550)/(B42-0.045),0)</f>
        <v>13320.982413208432</v>
      </c>
      <c r="M39" s="4">
        <f t="shared" ref="M39:M40" si="33">IF(AND(C42&gt;0.07,C39&gt; 550),(C39-550)/(C42-0.045),0)</f>
        <v>12758.719006485922</v>
      </c>
      <c r="N39" s="4">
        <f t="shared" ref="N39:N40" si="34">IF(AND(D42&gt;0.07,D39&gt; 550),(D39-550)/(D42-0.045),0)</f>
        <v>27713.550709347543</v>
      </c>
      <c r="O39" s="4">
        <f t="shared" ref="O39:O40" si="35">IF(AND(E42&gt;0.07,E39&gt; 550),(E39-550)/(E42-0.045),0)</f>
        <v>34687.322057983285</v>
      </c>
      <c r="P39" s="4">
        <f t="shared" ref="P39:P40" si="36">IF(AND(F42&gt;0.07,F39&gt; 550),(F39-550)/(F42-0.045),0)</f>
        <v>37720.304570922082</v>
      </c>
      <c r="Q39" s="4">
        <f t="shared" ref="Q39:Q40" si="37">IF(AND(G42&gt;0.07,G39&gt; 550),(G39-550)/(G42-0.045),0)</f>
        <v>43194.897672236111</v>
      </c>
      <c r="R39" s="4">
        <f t="shared" ref="R39:R40" si="38">IF(AND(H42&gt;0.07,H39&gt; 550),(H39-550)/(H42-0.045),0)</f>
        <v>61161.697548712764</v>
      </c>
      <c r="S39" s="4">
        <f t="shared" ref="S39:S40" si="39">IF(AND(I42&gt;0.07,I39&gt; 550),(I39-550)/(I42-0.045),0)</f>
        <v>60698.096586987762</v>
      </c>
      <c r="T39" s="4">
        <f t="shared" ref="T39:T40" si="40">IF(AND(J42&gt;0.07,J39&gt; 550),(J39-550)/(J42-0.045),0)</f>
        <v>62706.125679841331</v>
      </c>
    </row>
    <row r="40" spans="1:20" x14ac:dyDescent="0.3">
      <c r="A40" s="4" t="s">
        <v>5</v>
      </c>
      <c r="B40" s="4">
        <v>6207</v>
      </c>
      <c r="C40" s="4">
        <v>6099</v>
      </c>
      <c r="D40" s="4">
        <v>4337</v>
      </c>
      <c r="E40" s="4">
        <v>17263</v>
      </c>
      <c r="F40" s="4">
        <v>17226</v>
      </c>
      <c r="G40" s="4">
        <v>15956</v>
      </c>
      <c r="H40" s="4">
        <v>22445</v>
      </c>
      <c r="I40" s="4">
        <v>21490</v>
      </c>
      <c r="J40" s="4">
        <v>21982</v>
      </c>
      <c r="K40" s="4" t="s">
        <v>5</v>
      </c>
      <c r="L40" s="4">
        <f>IF(AND(B43&gt;0.07,B40&gt; 550),(B40-550)/(B43-0.045),0)</f>
        <v>4300.9201224640265</v>
      </c>
      <c r="M40" s="4">
        <f t="shared" si="33"/>
        <v>4259.6146471270877</v>
      </c>
      <c r="N40" s="4">
        <f t="shared" si="34"/>
        <v>3878.9308225202985</v>
      </c>
      <c r="O40" s="4">
        <f t="shared" si="35"/>
        <v>12928.753677703844</v>
      </c>
      <c r="P40" s="4">
        <f t="shared" si="36"/>
        <v>12877.219745309976</v>
      </c>
      <c r="Q40" s="4">
        <f t="shared" si="37"/>
        <v>11715.589226165133</v>
      </c>
      <c r="R40" s="4">
        <f t="shared" si="38"/>
        <v>17180.634658981216</v>
      </c>
      <c r="S40" s="4">
        <f t="shared" si="39"/>
        <v>16873.488940140705</v>
      </c>
      <c r="T40" s="4">
        <f t="shared" si="40"/>
        <v>17334.196539740278</v>
      </c>
    </row>
    <row r="41" spans="1:20" x14ac:dyDescent="0.3">
      <c r="A41" s="10" t="s">
        <v>7</v>
      </c>
    </row>
    <row r="42" spans="1:20" x14ac:dyDescent="0.3">
      <c r="A42" s="4" t="s">
        <v>4</v>
      </c>
      <c r="B42" s="4">
        <v>1.0706000328063965</v>
      </c>
      <c r="C42" s="4">
        <v>1.0915000438690186</v>
      </c>
      <c r="D42" s="4">
        <v>0.58819997310638428</v>
      </c>
      <c r="E42" s="4">
        <v>1.2811000347137451</v>
      </c>
      <c r="F42" s="4">
        <v>1.2127000093460083</v>
      </c>
      <c r="G42" s="4">
        <v>1.0875999927520752</v>
      </c>
      <c r="H42" s="4">
        <v>0.91699999570846558</v>
      </c>
      <c r="I42" s="4">
        <v>0.92739999294281006</v>
      </c>
      <c r="J42" s="4">
        <v>0.92189997434616089</v>
      </c>
    </row>
    <row r="43" spans="1:20" x14ac:dyDescent="0.3">
      <c r="A43" s="4" t="s">
        <v>5</v>
      </c>
      <c r="B43" s="4">
        <v>1.3602999448776245</v>
      </c>
      <c r="C43" s="4">
        <v>1.3476999998092651</v>
      </c>
      <c r="D43" s="4">
        <v>1.0212999582290649</v>
      </c>
      <c r="E43" s="4">
        <v>1.3377000093460083</v>
      </c>
      <c r="F43" s="4">
        <v>1.3400000333786011</v>
      </c>
      <c r="G43" s="4">
        <v>1.3600000143051147</v>
      </c>
      <c r="H43" s="4">
        <v>1.3193999528884888</v>
      </c>
      <c r="I43" s="4">
        <v>1.2860000133514404</v>
      </c>
      <c r="J43" s="4">
        <v>1.2813999652862549</v>
      </c>
    </row>
    <row r="46" spans="1:20" x14ac:dyDescent="0.3">
      <c r="A46" s="7"/>
      <c r="B46" s="5"/>
      <c r="C46" s="5"/>
      <c r="D46" s="5"/>
      <c r="E46" s="5"/>
      <c r="F46" s="5"/>
      <c r="G46" s="5"/>
      <c r="H46" s="5"/>
      <c r="I46" s="5"/>
      <c r="J46" s="5"/>
    </row>
    <row r="47" spans="1:20" x14ac:dyDescent="0.3">
      <c r="A47" s="17"/>
      <c r="B47" s="7"/>
      <c r="C47" s="7"/>
      <c r="D47" s="7"/>
      <c r="E47" s="7"/>
      <c r="F47" s="7"/>
      <c r="G47" s="7"/>
      <c r="H47" s="7"/>
      <c r="I47" s="7"/>
      <c r="J47" s="7"/>
    </row>
  </sheetData>
  <mergeCells count="33"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  <mergeCell ref="L1:N1"/>
    <mergeCell ref="O1:Q1"/>
    <mergeCell ref="R1:T1"/>
    <mergeCell ref="L10:N10"/>
    <mergeCell ref="O10:Q10"/>
    <mergeCell ref="R10:T10"/>
    <mergeCell ref="B1:D1"/>
    <mergeCell ref="E1:G1"/>
    <mergeCell ref="H1:J1"/>
    <mergeCell ref="B10:D10"/>
    <mergeCell ref="E10:G10"/>
    <mergeCell ref="H10:J10"/>
    <mergeCell ref="B19:D19"/>
    <mergeCell ref="E19:G19"/>
    <mergeCell ref="H19:J19"/>
    <mergeCell ref="B28:D28"/>
    <mergeCell ref="E28:G28"/>
    <mergeCell ref="H28:J28"/>
    <mergeCell ref="B37:D37"/>
    <mergeCell ref="E37:G37"/>
    <mergeCell ref="H37:J37"/>
    <mergeCell ref="B46:D46"/>
    <mergeCell ref="E46:G46"/>
    <mergeCell ref="H46:J4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3C96-D8C8-44AA-8B35-E4F94BF8FF72}">
  <dimension ref="A1:Z75"/>
  <sheetViews>
    <sheetView topLeftCell="A28" zoomScale="70" zoomScaleNormal="70" workbookViewId="0">
      <selection activeCell="K56" sqref="A1:XFD1048576"/>
    </sheetView>
  </sheetViews>
  <sheetFormatPr defaultRowHeight="14" x14ac:dyDescent="0.3"/>
  <cols>
    <col min="1" max="1" width="25.41406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415</v>
      </c>
      <c r="C3" s="4">
        <v>419</v>
      </c>
      <c r="D3" s="4">
        <v>418</v>
      </c>
      <c r="E3" s="4">
        <v>374</v>
      </c>
      <c r="F3" s="4">
        <v>373</v>
      </c>
      <c r="G3" s="4">
        <v>366</v>
      </c>
      <c r="H3" s="4">
        <v>367</v>
      </c>
      <c r="I3" s="4">
        <v>364</v>
      </c>
      <c r="J3" s="4">
        <v>365</v>
      </c>
      <c r="K3" s="4">
        <v>367</v>
      </c>
      <c r="L3" s="4">
        <v>367</v>
      </c>
      <c r="M3" s="4">
        <v>372</v>
      </c>
      <c r="N3" s="4" t="s">
        <v>4</v>
      </c>
      <c r="O3" s="4">
        <f>IF(AND(B7&gt;0.07, B3&gt;550),(B3-550)/(B7-0.045),0)</f>
        <v>0</v>
      </c>
      <c r="P3" s="4">
        <f t="shared" ref="P3:Z5" si="0">IF(AND(C7&gt;0.07, C3&gt;550),(C3-550)/(C7-0.045),0)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209</v>
      </c>
      <c r="C4" s="4">
        <v>210</v>
      </c>
      <c r="D4" s="4">
        <v>209</v>
      </c>
      <c r="E4" s="4">
        <v>194</v>
      </c>
      <c r="F4" s="4">
        <v>187</v>
      </c>
      <c r="G4" s="4">
        <v>193</v>
      </c>
      <c r="H4" s="4">
        <v>190</v>
      </c>
      <c r="I4" s="4">
        <v>190</v>
      </c>
      <c r="J4" s="4">
        <v>190</v>
      </c>
      <c r="K4" s="4">
        <v>190</v>
      </c>
      <c r="L4" s="4">
        <v>185</v>
      </c>
      <c r="M4" s="4">
        <v>187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276</v>
      </c>
      <c r="C5" s="4">
        <v>278</v>
      </c>
      <c r="D5" s="4">
        <v>278</v>
      </c>
      <c r="E5" s="4">
        <v>262</v>
      </c>
      <c r="F5" s="4">
        <v>260</v>
      </c>
      <c r="G5" s="4">
        <v>257</v>
      </c>
      <c r="H5" s="4">
        <v>256</v>
      </c>
      <c r="I5" s="4">
        <v>256</v>
      </c>
      <c r="J5" s="4">
        <v>246</v>
      </c>
      <c r="K5" s="4">
        <v>259</v>
      </c>
      <c r="L5" s="4">
        <v>259</v>
      </c>
      <c r="M5" s="4">
        <v>262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0.17430000007152557</v>
      </c>
      <c r="C7" s="4">
        <v>0.17329999804496765</v>
      </c>
      <c r="D7" s="4">
        <v>0.17489999532699585</v>
      </c>
      <c r="E7" s="4">
        <v>0.18060000240802765</v>
      </c>
      <c r="F7" s="4">
        <v>0.1785999983549118</v>
      </c>
      <c r="G7" s="4">
        <v>0.17820000648498535</v>
      </c>
      <c r="H7" s="4">
        <v>0.17620000243186951</v>
      </c>
      <c r="I7" s="4">
        <v>0.17540000379085541</v>
      </c>
      <c r="J7" s="4">
        <v>0.17849999666213989</v>
      </c>
      <c r="K7" s="4">
        <v>0.18299999833106995</v>
      </c>
      <c r="L7" s="4">
        <v>0.18459999561309814</v>
      </c>
      <c r="M7" s="4">
        <v>0.18529999256134033</v>
      </c>
    </row>
    <row r="8" spans="1:26" x14ac:dyDescent="0.3">
      <c r="A8" s="4" t="s">
        <v>5</v>
      </c>
      <c r="B8" s="4">
        <v>0.19050000607967377</v>
      </c>
      <c r="C8" s="4">
        <v>0.19130000472068787</v>
      </c>
      <c r="D8" s="4">
        <v>0.19290000200271606</v>
      </c>
      <c r="E8" s="4">
        <v>0.2004999965429306</v>
      </c>
      <c r="F8" s="4">
        <v>0.19769999384880066</v>
      </c>
      <c r="G8" s="4">
        <v>0.19499999284744263</v>
      </c>
      <c r="H8" s="4">
        <v>0.19410000741481781</v>
      </c>
      <c r="I8" s="4">
        <v>0.19760000705718994</v>
      </c>
      <c r="J8" s="4">
        <v>0.19650000333786011</v>
      </c>
      <c r="K8" s="4">
        <v>0.19619999825954437</v>
      </c>
      <c r="L8" s="4">
        <v>0.19900000095367432</v>
      </c>
      <c r="M8" s="4">
        <v>0.19949999451637268</v>
      </c>
    </row>
    <row r="9" spans="1:26" x14ac:dyDescent="0.3">
      <c r="A9" s="4" t="s">
        <v>6</v>
      </c>
      <c r="B9" s="4">
        <v>0.10589999705553055</v>
      </c>
      <c r="C9" s="4">
        <v>0.1088000014424324</v>
      </c>
      <c r="D9" s="4">
        <v>0.10930000245571136</v>
      </c>
      <c r="E9" s="4">
        <v>0.10360000282526016</v>
      </c>
      <c r="F9" s="4">
        <v>0.10419999808073044</v>
      </c>
      <c r="G9" s="4">
        <v>0.10329999774694443</v>
      </c>
      <c r="H9" s="4">
        <v>0.10350000113248825</v>
      </c>
      <c r="I9" s="4">
        <v>0.1054999977350235</v>
      </c>
      <c r="J9" s="4">
        <v>0.1039000004529953</v>
      </c>
      <c r="K9" s="4">
        <v>0.10689999908208847</v>
      </c>
      <c r="L9" s="4">
        <v>0.11020000278949738</v>
      </c>
      <c r="M9" s="4">
        <v>0.10610000044107437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7997</v>
      </c>
      <c r="C14" s="4">
        <v>7720</v>
      </c>
      <c r="D14" s="4">
        <v>7795</v>
      </c>
      <c r="E14" s="4">
        <v>6110</v>
      </c>
      <c r="F14" s="4">
        <v>6335</v>
      </c>
      <c r="G14" s="4">
        <v>6593</v>
      </c>
      <c r="H14" s="4">
        <v>885</v>
      </c>
      <c r="I14" s="4">
        <v>879</v>
      </c>
      <c r="J14" s="4">
        <v>894</v>
      </c>
      <c r="K14" s="4">
        <v>899</v>
      </c>
      <c r="L14" s="4">
        <v>888</v>
      </c>
      <c r="M14" s="4">
        <v>883</v>
      </c>
      <c r="N14" s="4" t="s">
        <v>4</v>
      </c>
      <c r="O14" s="4">
        <f>IF(AND(B18&gt;0.07, B14&gt;550),(B14-550)/(B18-0.045),0)</f>
        <v>13842.007324528902</v>
      </c>
      <c r="P14" s="4">
        <f t="shared" ref="P14:Z16" si="2">IF(AND(C18&gt;0.07, C14&gt;550),(C14-550)/(C18-0.045),0)</f>
        <v>14039.55344121129</v>
      </c>
      <c r="Q14" s="4">
        <f t="shared" si="2"/>
        <v>14018.962765513779</v>
      </c>
      <c r="R14" s="4">
        <f t="shared" si="2"/>
        <v>12045.060076262331</v>
      </c>
      <c r="S14" s="4">
        <f t="shared" si="2"/>
        <v>12473.047927703677</v>
      </c>
      <c r="T14" s="4">
        <f t="shared" si="2"/>
        <v>12868.399214686939</v>
      </c>
      <c r="U14" s="4">
        <f t="shared" si="2"/>
        <v>626.16824383235519</v>
      </c>
      <c r="V14" s="4">
        <f t="shared" si="2"/>
        <v>622.1633566019425</v>
      </c>
      <c r="W14" s="4">
        <f t="shared" si="2"/>
        <v>621.94900724526508</v>
      </c>
      <c r="X14" s="4">
        <f t="shared" si="2"/>
        <v>640.24950681884809</v>
      </c>
      <c r="Y14" s="4">
        <f t="shared" si="2"/>
        <v>625.57834958548824</v>
      </c>
      <c r="Z14" s="4">
        <f t="shared" si="2"/>
        <v>595.8131881406174</v>
      </c>
    </row>
    <row r="15" spans="1:26" x14ac:dyDescent="0.3">
      <c r="A15" s="4" t="s">
        <v>5</v>
      </c>
      <c r="B15" s="4">
        <v>242</v>
      </c>
      <c r="C15" s="4">
        <v>229</v>
      </c>
      <c r="D15" s="4">
        <v>226</v>
      </c>
      <c r="E15" s="4">
        <v>199</v>
      </c>
      <c r="F15" s="4">
        <v>216</v>
      </c>
      <c r="G15" s="4">
        <v>206</v>
      </c>
      <c r="H15" s="4">
        <v>158</v>
      </c>
      <c r="I15" s="4">
        <v>150</v>
      </c>
      <c r="J15" s="4">
        <v>153</v>
      </c>
      <c r="K15" s="4">
        <v>159</v>
      </c>
      <c r="L15" s="4">
        <v>155</v>
      </c>
      <c r="M15" s="4">
        <v>161</v>
      </c>
      <c r="N15" s="4" t="s">
        <v>5</v>
      </c>
      <c r="O15" s="4">
        <f t="shared" ref="O15:O16" si="3">IF(AND(B19&gt;0.07, B15&gt;550),(B15-550)/(B19-0.045),0)</f>
        <v>0</v>
      </c>
      <c r="P15" s="4">
        <f t="shared" si="2"/>
        <v>0</v>
      </c>
      <c r="Q15" s="4">
        <f t="shared" si="2"/>
        <v>0</v>
      </c>
      <c r="R15" s="4">
        <f t="shared" si="2"/>
        <v>0</v>
      </c>
      <c r="S15" s="4">
        <f t="shared" si="2"/>
        <v>0</v>
      </c>
      <c r="T15" s="4">
        <f t="shared" si="2"/>
        <v>0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636</v>
      </c>
      <c r="C16" s="4">
        <v>631</v>
      </c>
      <c r="D16" s="4">
        <v>623</v>
      </c>
      <c r="E16" s="4">
        <v>547</v>
      </c>
      <c r="F16" s="4">
        <v>556</v>
      </c>
      <c r="G16" s="4">
        <v>573</v>
      </c>
      <c r="H16" s="4">
        <v>364</v>
      </c>
      <c r="I16" s="4">
        <v>371</v>
      </c>
      <c r="J16" s="4">
        <v>366</v>
      </c>
      <c r="K16" s="4">
        <v>386</v>
      </c>
      <c r="L16" s="4">
        <v>390</v>
      </c>
      <c r="M16" s="4">
        <v>398</v>
      </c>
      <c r="N16" s="4" t="s">
        <v>6</v>
      </c>
      <c r="O16" s="4">
        <f t="shared" si="3"/>
        <v>214.19676036124827</v>
      </c>
      <c r="P16" s="4">
        <f t="shared" si="2"/>
        <v>208.17270514819515</v>
      </c>
      <c r="Q16" s="4">
        <f t="shared" si="2"/>
        <v>189.16817461472425</v>
      </c>
      <c r="R16" s="4">
        <f t="shared" si="2"/>
        <v>0</v>
      </c>
      <c r="S16" s="4">
        <f t="shared" si="2"/>
        <v>16.987542214288691</v>
      </c>
      <c r="T16" s="4">
        <f t="shared" si="2"/>
        <v>63.413288836245002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0.58300000429153442</v>
      </c>
      <c r="C18" s="4">
        <v>0.55570000410079956</v>
      </c>
      <c r="D18" s="4">
        <v>0.56180000305175781</v>
      </c>
      <c r="E18" s="4">
        <v>0.506600022315979</v>
      </c>
      <c r="F18" s="4">
        <v>0.50880002975463867</v>
      </c>
      <c r="G18" s="4">
        <v>0.51459997892379761</v>
      </c>
      <c r="H18" s="4">
        <v>0.57999998331069946</v>
      </c>
      <c r="I18" s="4">
        <v>0.57380002737045288</v>
      </c>
      <c r="J18" s="4">
        <v>0.59810000658035278</v>
      </c>
      <c r="K18" s="4">
        <v>0.5900999903678894</v>
      </c>
      <c r="L18" s="4">
        <v>0.5853000283241272</v>
      </c>
      <c r="M18" s="4">
        <v>0.60390001535415649</v>
      </c>
    </row>
    <row r="19" spans="1:26" x14ac:dyDescent="0.3">
      <c r="A19" s="4" t="s">
        <v>5</v>
      </c>
      <c r="B19" s="4">
        <v>0.64740002155303955</v>
      </c>
      <c r="C19" s="4">
        <v>0.60449999570846558</v>
      </c>
      <c r="D19" s="4">
        <v>0.62889999151229858</v>
      </c>
      <c r="E19" s="4">
        <v>0.53839999437332153</v>
      </c>
      <c r="F19" s="4">
        <v>0.56690001487731934</v>
      </c>
      <c r="G19" s="4">
        <v>0.52480000257492065</v>
      </c>
      <c r="H19" s="4">
        <v>0.60019999742507935</v>
      </c>
      <c r="I19" s="4">
        <v>0.65590000152587891</v>
      </c>
      <c r="J19" s="4">
        <v>0.64079999923706055</v>
      </c>
      <c r="K19" s="4">
        <v>0.58550000190734863</v>
      </c>
      <c r="L19" s="4">
        <v>0.63359999656677246</v>
      </c>
      <c r="M19" s="4">
        <v>0.69120001792907715</v>
      </c>
    </row>
    <row r="20" spans="1:26" x14ac:dyDescent="0.3">
      <c r="A20" s="4" t="s">
        <v>6</v>
      </c>
      <c r="B20" s="4">
        <v>0.44650000333786011</v>
      </c>
      <c r="C20" s="4">
        <v>0.43410000205039978</v>
      </c>
      <c r="D20" s="4">
        <v>0.43090000748634338</v>
      </c>
      <c r="E20" s="4">
        <v>0.39930000901222229</v>
      </c>
      <c r="F20" s="4">
        <v>0.39820000529289246</v>
      </c>
      <c r="G20" s="4">
        <v>0.40770000219345093</v>
      </c>
      <c r="H20" s="4">
        <v>0.40220001339912415</v>
      </c>
      <c r="I20" s="4">
        <v>0.40610000491142273</v>
      </c>
      <c r="J20" s="4">
        <v>0.38960000872612</v>
      </c>
      <c r="K20" s="4">
        <v>0.41260001063346863</v>
      </c>
      <c r="L20" s="4">
        <v>0.4244999885559082</v>
      </c>
      <c r="M20" s="4">
        <v>0.41929998993873596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22064</v>
      </c>
      <c r="C25" s="4">
        <v>21536</v>
      </c>
      <c r="D25" s="4">
        <v>21611</v>
      </c>
      <c r="E25" s="4">
        <v>18612</v>
      </c>
      <c r="F25" s="4">
        <v>18967</v>
      </c>
      <c r="G25" s="4">
        <v>19538</v>
      </c>
      <c r="H25" s="4">
        <v>14163</v>
      </c>
      <c r="I25" s="4">
        <v>14348</v>
      </c>
      <c r="J25" s="4">
        <v>13844</v>
      </c>
      <c r="K25" s="4">
        <v>1108</v>
      </c>
      <c r="L25" s="4">
        <v>1089</v>
      </c>
      <c r="M25" s="4">
        <v>1080</v>
      </c>
      <c r="N25" s="4" t="s">
        <v>4</v>
      </c>
      <c r="O25" s="4">
        <f>IF(AND(B29&gt;0.07, B25&gt;550),(B25-550)/(B29-0.045),0)</f>
        <v>27853.444581840718</v>
      </c>
      <c r="P25" s="4">
        <f t="shared" ref="P25:Z27" si="4">IF(AND(C29&gt;0.07, C25&gt;550),(C25-550)/(C29-0.045),0)</f>
        <v>27759.259294276842</v>
      </c>
      <c r="Q25" s="4">
        <f t="shared" si="4"/>
        <v>27719.1375647227</v>
      </c>
      <c r="R25" s="4">
        <f t="shared" si="4"/>
        <v>25425.112540935697</v>
      </c>
      <c r="S25" s="4">
        <f t="shared" si="4"/>
        <v>26683.570447960643</v>
      </c>
      <c r="T25" s="4">
        <f t="shared" si="4"/>
        <v>27187.858829787641</v>
      </c>
      <c r="U25" s="4">
        <f t="shared" si="4"/>
        <v>14833.823538588822</v>
      </c>
      <c r="V25" s="4">
        <f t="shared" si="4"/>
        <v>15122.752781678277</v>
      </c>
      <c r="W25" s="4">
        <f t="shared" si="4"/>
        <v>14406.154849370489</v>
      </c>
      <c r="X25" s="4">
        <f t="shared" si="4"/>
        <v>615.14718660011761</v>
      </c>
      <c r="Y25" s="4">
        <f t="shared" si="4"/>
        <v>597.69350618322653</v>
      </c>
      <c r="Z25" s="4">
        <f t="shared" si="4"/>
        <v>582.801845477249</v>
      </c>
    </row>
    <row r="26" spans="1:26" x14ac:dyDescent="0.3">
      <c r="A26" s="4" t="s">
        <v>5</v>
      </c>
      <c r="B26" s="4">
        <v>526</v>
      </c>
      <c r="C26" s="4">
        <v>516</v>
      </c>
      <c r="D26" s="4">
        <v>516</v>
      </c>
      <c r="E26" s="4">
        <v>410</v>
      </c>
      <c r="F26" s="4">
        <v>483</v>
      </c>
      <c r="G26" s="4">
        <v>425</v>
      </c>
      <c r="H26" s="4">
        <v>516</v>
      </c>
      <c r="I26" s="4">
        <v>574</v>
      </c>
      <c r="J26" s="4">
        <v>567</v>
      </c>
      <c r="K26" s="4">
        <v>207</v>
      </c>
      <c r="L26" s="4">
        <v>208</v>
      </c>
      <c r="M26" s="4">
        <v>224</v>
      </c>
      <c r="N26" s="4" t="s">
        <v>5</v>
      </c>
      <c r="O26" s="4">
        <f t="shared" ref="O26:O27" si="5">IF(AND(B30&gt;0.07, B26&gt;550),(B26-550)/(B30-0.045),0)</f>
        <v>0</v>
      </c>
      <c r="P26" s="4">
        <f t="shared" si="4"/>
        <v>0</v>
      </c>
      <c r="Q26" s="4">
        <f t="shared" si="4"/>
        <v>0</v>
      </c>
      <c r="R26" s="4">
        <f t="shared" si="4"/>
        <v>0</v>
      </c>
      <c r="S26" s="4">
        <f t="shared" si="4"/>
        <v>0</v>
      </c>
      <c r="T26" s="4">
        <f t="shared" si="4"/>
        <v>0</v>
      </c>
      <c r="U26" s="4">
        <f t="shared" si="4"/>
        <v>0</v>
      </c>
      <c r="V26" s="4">
        <f t="shared" si="4"/>
        <v>24.678662150032615</v>
      </c>
      <c r="W26" s="4">
        <f t="shared" si="4"/>
        <v>17.673355684185982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1554</v>
      </c>
      <c r="C27" s="4">
        <v>1492</v>
      </c>
      <c r="D27" s="4">
        <v>1442</v>
      </c>
      <c r="E27" s="4">
        <v>1361</v>
      </c>
      <c r="F27" s="4">
        <v>1408</v>
      </c>
      <c r="G27" s="4">
        <v>1465</v>
      </c>
      <c r="H27" s="4">
        <v>1242</v>
      </c>
      <c r="I27" s="4">
        <v>1291</v>
      </c>
      <c r="J27" s="4">
        <v>1374</v>
      </c>
      <c r="K27" s="4">
        <v>507</v>
      </c>
      <c r="L27" s="4">
        <v>519</v>
      </c>
      <c r="M27" s="4">
        <v>545</v>
      </c>
      <c r="N27" s="4" t="s">
        <v>6</v>
      </c>
      <c r="O27" s="4">
        <f t="shared" si="5"/>
        <v>1625.6477188500703</v>
      </c>
      <c r="P27" s="4">
        <f t="shared" si="4"/>
        <v>1558.3126231272201</v>
      </c>
      <c r="Q27" s="4">
        <f t="shared" si="4"/>
        <v>1507.0112998119555</v>
      </c>
      <c r="R27" s="4">
        <f t="shared" si="4"/>
        <v>1409.4542643998263</v>
      </c>
      <c r="S27" s="4">
        <f t="shared" si="4"/>
        <v>1496.0767368101478</v>
      </c>
      <c r="T27" s="4">
        <f t="shared" si="4"/>
        <v>1574.3289195117736</v>
      </c>
      <c r="U27" s="4">
        <f t="shared" si="4"/>
        <v>1189.6166734506871</v>
      </c>
      <c r="V27" s="4">
        <f t="shared" si="4"/>
        <v>1261.7060713335864</v>
      </c>
      <c r="W27" s="4">
        <f t="shared" si="4"/>
        <v>1439.0498879280747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0.81739997863769531</v>
      </c>
      <c r="C29" s="4">
        <v>0.80099999904632568</v>
      </c>
      <c r="D29" s="4">
        <v>0.80479997396469116</v>
      </c>
      <c r="E29" s="4">
        <v>0.75540000200271606</v>
      </c>
      <c r="F29" s="4">
        <v>0.73519998788833618</v>
      </c>
      <c r="G29" s="4">
        <v>0.743399977684021</v>
      </c>
      <c r="H29" s="4">
        <v>0.9627000093460083</v>
      </c>
      <c r="I29" s="4">
        <v>0.95740002393722534</v>
      </c>
      <c r="J29" s="4">
        <v>0.96780002117156982</v>
      </c>
      <c r="K29" s="4">
        <v>0.95209997892379761</v>
      </c>
      <c r="L29" s="4">
        <v>0.94679999351501465</v>
      </c>
      <c r="M29" s="4">
        <v>0.95440000295639038</v>
      </c>
    </row>
    <row r="30" spans="1:26" x14ac:dyDescent="0.3">
      <c r="A30" s="4" t="s">
        <v>5</v>
      </c>
      <c r="B30" s="4">
        <v>1.020799994468689</v>
      </c>
      <c r="C30" s="4">
        <v>1.0012999773025513</v>
      </c>
      <c r="D30" s="4">
        <v>1.0110000371932983</v>
      </c>
      <c r="E30" s="4">
        <v>0.94580000638961792</v>
      </c>
      <c r="F30" s="4">
        <v>0.96560001373291016</v>
      </c>
      <c r="G30" s="4">
        <v>0.95020002126693726</v>
      </c>
      <c r="H30" s="4">
        <v>1.0011999607086182</v>
      </c>
      <c r="I30" s="4">
        <v>1.0175000429153442</v>
      </c>
      <c r="J30" s="4">
        <v>1.0068999528884888</v>
      </c>
      <c r="K30" s="4">
        <v>0.96240001916885376</v>
      </c>
      <c r="L30" s="4">
        <v>0.98680001497268677</v>
      </c>
      <c r="M30" s="4">
        <v>0.99489998817443848</v>
      </c>
    </row>
    <row r="31" spans="1:26" x14ac:dyDescent="0.3">
      <c r="A31" s="4" t="s">
        <v>6</v>
      </c>
      <c r="B31" s="4">
        <v>0.66259998083114624</v>
      </c>
      <c r="C31" s="4">
        <v>0.64950001239776611</v>
      </c>
      <c r="D31" s="4">
        <v>0.63690000772476196</v>
      </c>
      <c r="E31" s="4">
        <v>0.62040001153945923</v>
      </c>
      <c r="F31" s="4">
        <v>0.6184999942779541</v>
      </c>
      <c r="G31" s="4">
        <v>0.62620002031326294</v>
      </c>
      <c r="H31" s="4">
        <v>0.62669998407363892</v>
      </c>
      <c r="I31" s="4">
        <v>0.63230001926422119</v>
      </c>
      <c r="J31" s="4">
        <v>0.61760002374649048</v>
      </c>
      <c r="K31" s="4">
        <v>0.5591999888420105</v>
      </c>
      <c r="L31" s="4">
        <v>0.57380002737045288</v>
      </c>
      <c r="M31" s="4">
        <v>0.58869999647140503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26530</v>
      </c>
      <c r="C36" s="4">
        <v>25895</v>
      </c>
      <c r="D36" s="4">
        <v>26003</v>
      </c>
      <c r="E36" s="4">
        <v>22808</v>
      </c>
      <c r="F36" s="4">
        <v>23232</v>
      </c>
      <c r="G36" s="4">
        <v>23898</v>
      </c>
      <c r="H36" s="4">
        <v>20864</v>
      </c>
      <c r="I36" s="4">
        <v>21009</v>
      </c>
      <c r="J36" s="4">
        <v>19760</v>
      </c>
      <c r="K36" s="4">
        <v>3989</v>
      </c>
      <c r="L36" s="4">
        <v>3918</v>
      </c>
      <c r="M36" s="4">
        <v>4386</v>
      </c>
      <c r="N36" s="4" t="s">
        <v>4</v>
      </c>
      <c r="O36" s="4">
        <f>IF(AND(B40&gt;0.07, B36&gt;550),(B36-550)/(B40-0.045),0)</f>
        <v>48991.139100984874</v>
      </c>
      <c r="P36" s="4">
        <f t="shared" ref="P36:Z38" si="6">IF(AND(C40&gt;0.07, C36&gt;550),(C36-550)/(C40-0.045),0)</f>
        <v>50287.695938670273</v>
      </c>
      <c r="Q36" s="4">
        <f t="shared" si="6"/>
        <v>50451.933750994176</v>
      </c>
      <c r="R36" s="4">
        <f t="shared" si="6"/>
        <v>46448.244924648563</v>
      </c>
      <c r="S36" s="4">
        <f t="shared" si="6"/>
        <v>48673.822083360275</v>
      </c>
      <c r="T36" s="4">
        <f t="shared" si="6"/>
        <v>50081.508923843045</v>
      </c>
      <c r="U36" s="4">
        <f t="shared" si="6"/>
        <v>25162.889006770187</v>
      </c>
      <c r="V36" s="4">
        <f t="shared" si="6"/>
        <v>25621.790276440799</v>
      </c>
      <c r="W36" s="4">
        <f t="shared" si="6"/>
        <v>24009.499244779861</v>
      </c>
      <c r="X36" s="4">
        <f t="shared" si="6"/>
        <v>3909.2871603925678</v>
      </c>
      <c r="Y36" s="4">
        <f t="shared" si="6"/>
        <v>3870.3746485791771</v>
      </c>
      <c r="Z36" s="4">
        <f t="shared" si="6"/>
        <v>4339.8574330809843</v>
      </c>
    </row>
    <row r="37" spans="1:26" x14ac:dyDescent="0.3">
      <c r="A37" s="4" t="s">
        <v>5</v>
      </c>
      <c r="B37" s="4">
        <v>729</v>
      </c>
      <c r="C37" s="4">
        <v>752</v>
      </c>
      <c r="D37" s="4">
        <v>712</v>
      </c>
      <c r="E37" s="4">
        <v>639</v>
      </c>
      <c r="F37" s="4">
        <v>726</v>
      </c>
      <c r="G37" s="4">
        <v>681</v>
      </c>
      <c r="H37" s="4">
        <v>773</v>
      </c>
      <c r="I37" s="4">
        <v>757</v>
      </c>
      <c r="J37" s="4">
        <v>759</v>
      </c>
      <c r="K37" s="4">
        <v>743</v>
      </c>
      <c r="L37" s="4">
        <v>490</v>
      </c>
      <c r="M37" s="4">
        <v>534</v>
      </c>
      <c r="N37" s="4" t="s">
        <v>5</v>
      </c>
      <c r="O37" s="4">
        <f t="shared" ref="O37:O38" si="7">IF(AND(B41&gt;0.07, B37&gt;550),(B37-550)/(B41-0.045),0)</f>
        <v>167.82298242442948</v>
      </c>
      <c r="P37" s="4">
        <f t="shared" si="6"/>
        <v>188.60876693519245</v>
      </c>
      <c r="Q37" s="4">
        <f t="shared" si="6"/>
        <v>155.97919612732949</v>
      </c>
      <c r="R37" s="4">
        <f t="shared" si="6"/>
        <v>85.874176803178813</v>
      </c>
      <c r="S37" s="4">
        <f t="shared" si="6"/>
        <v>168.00305652803982</v>
      </c>
      <c r="T37" s="4">
        <f t="shared" si="6"/>
        <v>125.71976817788456</v>
      </c>
      <c r="U37" s="4">
        <f t="shared" si="6"/>
        <v>213.43797852152557</v>
      </c>
      <c r="V37" s="4">
        <f t="shared" si="6"/>
        <v>203.92080414204887</v>
      </c>
      <c r="W37" s="4">
        <f t="shared" si="6"/>
        <v>209.23015045178806</v>
      </c>
      <c r="X37" s="4">
        <f t="shared" si="6"/>
        <v>191.20270088435862</v>
      </c>
      <c r="Y37" s="4">
        <f t="shared" si="6"/>
        <v>0</v>
      </c>
      <c r="Z37" s="4">
        <f t="shared" si="6"/>
        <v>0</v>
      </c>
    </row>
    <row r="38" spans="1:26" x14ac:dyDescent="0.3">
      <c r="A38" s="4" t="s">
        <v>6</v>
      </c>
      <c r="B38" s="4">
        <v>3524</v>
      </c>
      <c r="C38" s="4">
        <v>3321</v>
      </c>
      <c r="D38" s="4">
        <v>3201</v>
      </c>
      <c r="E38" s="4">
        <v>3018</v>
      </c>
      <c r="F38" s="4">
        <v>3133</v>
      </c>
      <c r="G38" s="4">
        <v>3259</v>
      </c>
      <c r="H38" s="4">
        <v>2890</v>
      </c>
      <c r="I38" s="4">
        <v>3020</v>
      </c>
      <c r="J38" s="4">
        <v>3225</v>
      </c>
      <c r="K38" s="4">
        <v>2081</v>
      </c>
      <c r="L38" s="4">
        <v>2149</v>
      </c>
      <c r="M38" s="4">
        <v>2242</v>
      </c>
      <c r="N38" s="4" t="s">
        <v>6</v>
      </c>
      <c r="O38" s="4">
        <f t="shared" si="7"/>
        <v>4107.1674593368161</v>
      </c>
      <c r="P38" s="4">
        <f t="shared" si="6"/>
        <v>3955.7457369185631</v>
      </c>
      <c r="Q38" s="4">
        <f t="shared" si="6"/>
        <v>3842.5858947600832</v>
      </c>
      <c r="R38" s="4">
        <f t="shared" si="6"/>
        <v>3676.4486231659353</v>
      </c>
      <c r="S38" s="4">
        <f t="shared" si="6"/>
        <v>3865.6092546546092</v>
      </c>
      <c r="T38" s="4">
        <f t="shared" si="6"/>
        <v>4027.055123480905</v>
      </c>
      <c r="U38" s="4">
        <f t="shared" si="6"/>
        <v>3378.5733520942058</v>
      </c>
      <c r="V38" s="4">
        <f t="shared" si="6"/>
        <v>3498.5836332052072</v>
      </c>
      <c r="W38" s="4">
        <f t="shared" si="6"/>
        <v>3870.0811584185208</v>
      </c>
      <c r="X38" s="4">
        <f t="shared" si="6"/>
        <v>2631.0361824787001</v>
      </c>
      <c r="Y38" s="4">
        <f t="shared" si="6"/>
        <v>2670.7866883600627</v>
      </c>
      <c r="Z38" s="4">
        <f t="shared" si="6"/>
        <v>2727.2726031793632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0.57529997825622559</v>
      </c>
      <c r="C40" s="4">
        <v>0.54900002479553223</v>
      </c>
      <c r="D40" s="4">
        <v>0.5494999885559082</v>
      </c>
      <c r="E40" s="4">
        <v>0.52420002222061157</v>
      </c>
      <c r="F40" s="4">
        <v>0.51099997758865356</v>
      </c>
      <c r="G40" s="4">
        <v>0.51120001077651978</v>
      </c>
      <c r="H40" s="4">
        <v>0.85229998826980591</v>
      </c>
      <c r="I40" s="4">
        <v>0.84350001811981201</v>
      </c>
      <c r="J40" s="4">
        <v>0.84509998559951782</v>
      </c>
      <c r="K40" s="4">
        <v>0.92470002174377441</v>
      </c>
      <c r="L40" s="4">
        <v>0.91519999504089355</v>
      </c>
      <c r="M40" s="4">
        <v>0.92890000343322754</v>
      </c>
    </row>
    <row r="41" spans="1:26" x14ac:dyDescent="0.3">
      <c r="A41" s="4" t="s">
        <v>5</v>
      </c>
      <c r="B41" s="4">
        <v>1.1116000413894653</v>
      </c>
      <c r="C41" s="4">
        <v>1.1160000562667847</v>
      </c>
      <c r="D41" s="4">
        <v>1.0836000442504883</v>
      </c>
      <c r="E41" s="4">
        <v>1.0814000368118286</v>
      </c>
      <c r="F41" s="4">
        <v>1.0925999879837036</v>
      </c>
      <c r="G41" s="4">
        <v>1.0870000123977661</v>
      </c>
      <c r="H41" s="4">
        <v>1.0898000001907349</v>
      </c>
      <c r="I41" s="4">
        <v>1.0600999593734741</v>
      </c>
      <c r="J41" s="4">
        <v>1.0439000129699707</v>
      </c>
      <c r="K41" s="4">
        <v>1.0543999671936035</v>
      </c>
      <c r="L41" s="4">
        <v>1.0147000551223755</v>
      </c>
      <c r="M41" s="4">
        <v>1.011199951171875</v>
      </c>
    </row>
    <row r="42" spans="1:26" x14ac:dyDescent="0.3">
      <c r="A42" s="4" t="s">
        <v>6</v>
      </c>
      <c r="B42" s="4">
        <v>0.76910001039505005</v>
      </c>
      <c r="C42" s="4">
        <v>0.74550002813339233</v>
      </c>
      <c r="D42" s="4">
        <v>0.73489999771118164</v>
      </c>
      <c r="E42" s="4">
        <v>0.71630001068115234</v>
      </c>
      <c r="F42" s="4">
        <v>0.71319997310638428</v>
      </c>
      <c r="G42" s="4">
        <v>0.71770000457763672</v>
      </c>
      <c r="H42" s="4">
        <v>0.73760002851486206</v>
      </c>
      <c r="I42" s="4">
        <v>0.75099998712539673</v>
      </c>
      <c r="J42" s="4">
        <v>0.73619997501373291</v>
      </c>
      <c r="K42" s="4">
        <v>0.62690001726150513</v>
      </c>
      <c r="L42" s="4">
        <v>0.6437000036239624</v>
      </c>
      <c r="M42" s="4">
        <v>0.66540002822875977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26751</v>
      </c>
      <c r="C47" s="4">
        <v>26086</v>
      </c>
      <c r="D47" s="4">
        <v>26178</v>
      </c>
      <c r="E47" s="4">
        <v>23615</v>
      </c>
      <c r="F47" s="4">
        <v>24055</v>
      </c>
      <c r="G47" s="4">
        <v>24606</v>
      </c>
      <c r="H47" s="4">
        <v>21491</v>
      </c>
      <c r="I47" s="4">
        <v>21657</v>
      </c>
      <c r="J47" s="4">
        <v>20381</v>
      </c>
      <c r="K47" s="4">
        <v>8088</v>
      </c>
      <c r="L47" s="4">
        <v>8114</v>
      </c>
      <c r="M47" s="4">
        <v>8569</v>
      </c>
      <c r="N47" s="4" t="s">
        <v>4</v>
      </c>
      <c r="O47" s="4">
        <f>IF(AND(B51&gt;0.07, B47&gt;550),(B47-550)/(B51-0.045),0)</f>
        <v>50251.247461675463</v>
      </c>
      <c r="P47" s="4">
        <f t="shared" ref="P47:Z49" si="8">IF(AND(C51&gt;0.07, C47&gt;550),(C47-550)/(C51-0.045),0)</f>
        <v>55513.044053710481</v>
      </c>
      <c r="Q47" s="4">
        <f t="shared" si="8"/>
        <v>56887.902541491516</v>
      </c>
      <c r="R47" s="4">
        <f t="shared" si="8"/>
        <v>47882.497509201559</v>
      </c>
      <c r="S47" s="4">
        <f t="shared" si="8"/>
        <v>50127.960980014192</v>
      </c>
      <c r="T47" s="4">
        <f t="shared" si="8"/>
        <v>51822.492882393555</v>
      </c>
      <c r="U47" s="4">
        <f t="shared" si="8"/>
        <v>29653.07193096765</v>
      </c>
      <c r="V47" s="4">
        <f t="shared" si="8"/>
        <v>30178.723567650497</v>
      </c>
      <c r="W47" s="4">
        <f t="shared" si="8"/>
        <v>29214.790655440243</v>
      </c>
      <c r="X47" s="4">
        <f t="shared" si="8"/>
        <v>9284.3948959781392</v>
      </c>
      <c r="Y47" s="4">
        <f t="shared" si="8"/>
        <v>9485.8287727608385</v>
      </c>
      <c r="Z47" s="4">
        <f t="shared" si="8"/>
        <v>9741.2535957884738</v>
      </c>
    </row>
    <row r="48" spans="1:26" x14ac:dyDescent="0.3">
      <c r="A48" s="4" t="s">
        <v>5</v>
      </c>
      <c r="B48" s="4">
        <v>728</v>
      </c>
      <c r="C48" s="4">
        <v>753</v>
      </c>
      <c r="D48" s="4">
        <v>718</v>
      </c>
      <c r="E48" s="4">
        <v>651</v>
      </c>
      <c r="F48" s="4">
        <v>730</v>
      </c>
      <c r="G48" s="4">
        <v>694</v>
      </c>
      <c r="H48" s="4">
        <v>772</v>
      </c>
      <c r="I48" s="4">
        <v>758</v>
      </c>
      <c r="J48" s="4">
        <v>755</v>
      </c>
      <c r="K48" s="4">
        <v>773</v>
      </c>
      <c r="L48" s="4">
        <v>568</v>
      </c>
      <c r="M48" s="4">
        <v>601</v>
      </c>
      <c r="N48" s="4" t="s">
        <v>5</v>
      </c>
      <c r="O48" s="4">
        <f t="shared" ref="O48:O49" si="9">IF(AND(B52&gt;0.07, B48&gt;550),(B48-550)/(B52-0.045),0)</f>
        <v>158.19410019448065</v>
      </c>
      <c r="P48" s="4">
        <f t="shared" si="8"/>
        <v>181.15296311735878</v>
      </c>
      <c r="Q48" s="4">
        <f t="shared" si="8"/>
        <v>153.28466699795246</v>
      </c>
      <c r="R48" s="4">
        <f t="shared" si="8"/>
        <v>95.283017153415727</v>
      </c>
      <c r="S48" s="4">
        <f t="shared" si="8"/>
        <v>166.97587727319447</v>
      </c>
      <c r="T48" s="4">
        <f t="shared" si="8"/>
        <v>136.38946287290375</v>
      </c>
      <c r="U48" s="4">
        <f t="shared" si="8"/>
        <v>202.72121225094324</v>
      </c>
      <c r="V48" s="4">
        <f t="shared" si="8"/>
        <v>200.2695851511391</v>
      </c>
      <c r="W48" s="4">
        <f t="shared" si="8"/>
        <v>201.35546994967814</v>
      </c>
      <c r="X48" s="4">
        <f t="shared" si="8"/>
        <v>210.77503832939053</v>
      </c>
      <c r="Y48" s="4">
        <f t="shared" si="8"/>
        <v>18.04692195232775</v>
      </c>
      <c r="Z48" s="4">
        <f t="shared" si="8"/>
        <v>50.751315764898955</v>
      </c>
    </row>
    <row r="49" spans="1:26" x14ac:dyDescent="0.3">
      <c r="A49" s="4" t="s">
        <v>6</v>
      </c>
      <c r="B49" s="4">
        <v>5321</v>
      </c>
      <c r="C49" s="4">
        <v>5170</v>
      </c>
      <c r="D49" s="4">
        <v>5081</v>
      </c>
      <c r="E49" s="4">
        <v>4893</v>
      </c>
      <c r="F49" s="4">
        <v>5129</v>
      </c>
      <c r="G49" s="4">
        <v>5240</v>
      </c>
      <c r="H49" s="4">
        <v>4669</v>
      </c>
      <c r="I49" s="4">
        <v>4824</v>
      </c>
      <c r="J49" s="4">
        <v>5059</v>
      </c>
      <c r="K49" s="4">
        <v>3957</v>
      </c>
      <c r="L49" s="4">
        <v>4071</v>
      </c>
      <c r="M49" s="4">
        <v>4181</v>
      </c>
      <c r="N49" s="4" t="s">
        <v>6</v>
      </c>
      <c r="O49" s="4">
        <f t="shared" si="9"/>
        <v>5502.8835033172099</v>
      </c>
      <c r="P49" s="4">
        <f t="shared" si="8"/>
        <v>5506.5554012155999</v>
      </c>
      <c r="Q49" s="4">
        <f t="shared" si="8"/>
        <v>5421.153329068994</v>
      </c>
      <c r="R49" s="4">
        <f t="shared" si="8"/>
        <v>5227.4914891771714</v>
      </c>
      <c r="S49" s="4">
        <f t="shared" si="8"/>
        <v>5479.8948465611484</v>
      </c>
      <c r="T49" s="4">
        <f t="shared" si="8"/>
        <v>5600.668895385993</v>
      </c>
      <c r="U49" s="4">
        <f t="shared" si="8"/>
        <v>4903.5714842429788</v>
      </c>
      <c r="V49" s="4">
        <f t="shared" si="8"/>
        <v>5065.1811726001788</v>
      </c>
      <c r="W49" s="4">
        <f t="shared" si="8"/>
        <v>5598.4605938774348</v>
      </c>
      <c r="X49" s="4">
        <f t="shared" si="8"/>
        <v>4539.0354561939257</v>
      </c>
      <c r="Y49" s="4">
        <f t="shared" si="8"/>
        <v>4536.2019328786164</v>
      </c>
      <c r="Z49" s="4">
        <f t="shared" si="8"/>
        <v>4525.1744222495263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0.56639999151229858</v>
      </c>
      <c r="C51" s="4">
        <v>0.50499999523162842</v>
      </c>
      <c r="D51" s="4">
        <v>0.49549999833106995</v>
      </c>
      <c r="E51" s="4">
        <v>0.52670001983642578</v>
      </c>
      <c r="F51" s="4">
        <v>0.51389998197555542</v>
      </c>
      <c r="G51" s="4">
        <v>0.50919997692108154</v>
      </c>
      <c r="H51" s="4">
        <v>0.75120002031326294</v>
      </c>
      <c r="I51" s="4">
        <v>0.7444000244140625</v>
      </c>
      <c r="J51" s="4">
        <v>0.72380000352859497</v>
      </c>
      <c r="K51" s="4">
        <v>0.85689997673034668</v>
      </c>
      <c r="L51" s="4">
        <v>0.84240001440048218</v>
      </c>
      <c r="M51" s="4">
        <v>0.86820000410079956</v>
      </c>
    </row>
    <row r="52" spans="1:26" x14ac:dyDescent="0.3">
      <c r="A52" s="4" t="s">
        <v>5</v>
      </c>
      <c r="B52" s="4">
        <v>1.170199990272522</v>
      </c>
      <c r="C52" s="4">
        <v>1.1655999422073364</v>
      </c>
      <c r="D52" s="4">
        <v>1.1410000324249268</v>
      </c>
      <c r="E52" s="4">
        <v>1.1050000190734863</v>
      </c>
      <c r="F52" s="4">
        <v>1.1230000257492065</v>
      </c>
      <c r="G52" s="4">
        <v>1.1008000373840332</v>
      </c>
      <c r="H52" s="4">
        <v>1.1401000022888184</v>
      </c>
      <c r="I52" s="4">
        <v>1.0836000442504883</v>
      </c>
      <c r="J52" s="4">
        <v>1.0630999803543091</v>
      </c>
      <c r="K52" s="4">
        <v>1.1030000448226929</v>
      </c>
      <c r="L52" s="4">
        <v>1.0424000024795532</v>
      </c>
      <c r="M52" s="4">
        <v>1.0499000549316406</v>
      </c>
    </row>
    <row r="53" spans="1:26" x14ac:dyDescent="0.3">
      <c r="A53" s="4" t="s">
        <v>6</v>
      </c>
      <c r="B53" s="4">
        <v>0.91200000047683716</v>
      </c>
      <c r="C53" s="4">
        <v>0.88400000333786011</v>
      </c>
      <c r="D53" s="4">
        <v>0.88080000877380371</v>
      </c>
      <c r="E53" s="4">
        <v>0.87580001354217529</v>
      </c>
      <c r="F53" s="4">
        <v>0.8805999755859375</v>
      </c>
      <c r="G53" s="4">
        <v>0.88239997625350952</v>
      </c>
      <c r="H53" s="4">
        <v>0.88499999046325684</v>
      </c>
      <c r="I53" s="4">
        <v>0.88880002498626709</v>
      </c>
      <c r="J53" s="4">
        <v>0.85039997100830078</v>
      </c>
      <c r="K53" s="4">
        <v>0.79559999704360962</v>
      </c>
      <c r="L53" s="4">
        <v>0.82120001316070557</v>
      </c>
      <c r="M53" s="4">
        <v>0.8474000096321106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26162</v>
      </c>
      <c r="C58" s="4">
        <v>25729</v>
      </c>
      <c r="D58" s="4">
        <v>25880</v>
      </c>
      <c r="E58" s="4">
        <v>24679</v>
      </c>
      <c r="F58" s="4">
        <v>25010</v>
      </c>
      <c r="G58" s="4">
        <v>25306</v>
      </c>
      <c r="H58" s="4">
        <v>23474</v>
      </c>
      <c r="I58" s="4">
        <v>23620</v>
      </c>
      <c r="J58" s="4">
        <v>22944</v>
      </c>
      <c r="K58" s="4">
        <v>16430</v>
      </c>
      <c r="L58" s="4">
        <v>16606</v>
      </c>
      <c r="M58" s="4">
        <v>16753</v>
      </c>
      <c r="N58" s="4" t="s">
        <v>4</v>
      </c>
      <c r="O58" s="4">
        <f>IF(AND(B62&gt;0.07, B58&gt;550),(B58-550)/(B62-0.045),0)</f>
        <v>24965.397128628665</v>
      </c>
      <c r="P58" s="4">
        <f t="shared" ref="P58:Z60" si="10">IF(AND(C62&gt;0.07, C58&gt;550),(C58-550)/(C62-0.045),0)</f>
        <v>24868.148031031535</v>
      </c>
      <c r="Q58" s="4">
        <f t="shared" si="10"/>
        <v>25061.839706172424</v>
      </c>
      <c r="R58" s="4">
        <f t="shared" si="10"/>
        <v>23994.628833692786</v>
      </c>
      <c r="S58" s="4">
        <f t="shared" si="10"/>
        <v>24277.915402945662</v>
      </c>
      <c r="T58" s="4">
        <f t="shared" si="10"/>
        <v>24603.457768761102</v>
      </c>
      <c r="U58" s="4">
        <f t="shared" si="10"/>
        <v>23819.616735112748</v>
      </c>
      <c r="V58" s="4">
        <f t="shared" si="10"/>
        <v>23840.034012578541</v>
      </c>
      <c r="W58" s="4">
        <f t="shared" si="10"/>
        <v>23984.149542386593</v>
      </c>
      <c r="X58" s="4">
        <f t="shared" si="10"/>
        <v>17971.932731736928</v>
      </c>
      <c r="Y58" s="4">
        <f t="shared" si="10"/>
        <v>17991.93220367203</v>
      </c>
      <c r="Z58" s="4">
        <f t="shared" si="10"/>
        <v>17927.63831523835</v>
      </c>
    </row>
    <row r="59" spans="1:26" x14ac:dyDescent="0.3">
      <c r="A59" s="4" t="s">
        <v>5</v>
      </c>
      <c r="B59" s="4">
        <v>696</v>
      </c>
      <c r="C59" s="4">
        <v>711</v>
      </c>
      <c r="D59" s="4">
        <v>688</v>
      </c>
      <c r="E59" s="4">
        <v>624</v>
      </c>
      <c r="F59" s="4">
        <v>695</v>
      </c>
      <c r="G59" s="4">
        <v>665</v>
      </c>
      <c r="H59" s="4">
        <v>733</v>
      </c>
      <c r="I59" s="4">
        <v>731</v>
      </c>
      <c r="J59" s="4">
        <v>736</v>
      </c>
      <c r="K59" s="4">
        <v>745</v>
      </c>
      <c r="L59" s="4">
        <v>601</v>
      </c>
      <c r="M59" s="4">
        <v>635</v>
      </c>
      <c r="N59" s="4" t="s">
        <v>5</v>
      </c>
      <c r="O59" s="4">
        <f t="shared" ref="O59:O60" si="11">IF(AND(B63&gt;0.07, B59&gt;550),(B59-550)/(B63-0.045),0)</f>
        <v>121.60586524168689</v>
      </c>
      <c r="P59" s="4">
        <f t="shared" si="10"/>
        <v>133.59886962332527</v>
      </c>
      <c r="Q59" s="4">
        <f t="shared" si="10"/>
        <v>113.68316560750279</v>
      </c>
      <c r="R59" s="4">
        <f t="shared" si="10"/>
        <v>62.568699002523744</v>
      </c>
      <c r="S59" s="4">
        <f t="shared" si="10"/>
        <v>121.95122283789694</v>
      </c>
      <c r="T59" s="4">
        <f t="shared" si="10"/>
        <v>96.842108762957835</v>
      </c>
      <c r="U59" s="4">
        <f t="shared" si="10"/>
        <v>150.25864255998698</v>
      </c>
      <c r="V59" s="4">
        <f t="shared" si="10"/>
        <v>150.43217348235376</v>
      </c>
      <c r="W59" s="4">
        <f t="shared" si="10"/>
        <v>156.98852313959793</v>
      </c>
      <c r="X59" s="4">
        <f t="shared" si="10"/>
        <v>162.77128132939458</v>
      </c>
      <c r="Y59" s="4">
        <f t="shared" si="10"/>
        <v>43.608381498577216</v>
      </c>
      <c r="Z59" s="4">
        <f t="shared" si="10"/>
        <v>73.996694750827999</v>
      </c>
    </row>
    <row r="60" spans="1:26" x14ac:dyDescent="0.3">
      <c r="A60" s="4" t="s">
        <v>6</v>
      </c>
      <c r="B60" s="4">
        <v>8162</v>
      </c>
      <c r="C60" s="4">
        <v>8084</v>
      </c>
      <c r="D60" s="4">
        <v>8001</v>
      </c>
      <c r="E60" s="4">
        <v>7749</v>
      </c>
      <c r="F60" s="4">
        <v>8122</v>
      </c>
      <c r="G60" s="4">
        <v>8221</v>
      </c>
      <c r="H60" s="4">
        <v>7550</v>
      </c>
      <c r="I60" s="4">
        <v>7693</v>
      </c>
      <c r="J60" s="4">
        <v>7978</v>
      </c>
      <c r="K60" s="4">
        <v>7244</v>
      </c>
      <c r="L60" s="4">
        <v>7168</v>
      </c>
      <c r="M60" s="4">
        <v>7057</v>
      </c>
      <c r="N60" s="4" t="s">
        <v>6</v>
      </c>
      <c r="O60" s="4">
        <f t="shared" si="11"/>
        <v>7582.4284667914744</v>
      </c>
      <c r="P60" s="4">
        <f t="shared" si="10"/>
        <v>7644.0750495859147</v>
      </c>
      <c r="Q60" s="4">
        <f t="shared" si="10"/>
        <v>7615.4950815906486</v>
      </c>
      <c r="R60" s="4">
        <f t="shared" si="10"/>
        <v>7327.2262141755109</v>
      </c>
      <c r="S60" s="4">
        <f t="shared" si="10"/>
        <v>7731.264072331709</v>
      </c>
      <c r="T60" s="4">
        <f t="shared" si="10"/>
        <v>7817.1816608643785</v>
      </c>
      <c r="U60" s="4">
        <f t="shared" si="10"/>
        <v>7072.8501010726595</v>
      </c>
      <c r="V60" s="4">
        <f t="shared" si="10"/>
        <v>7178.1732034081515</v>
      </c>
      <c r="W60" s="4">
        <f t="shared" si="10"/>
        <v>7787.7963495445119</v>
      </c>
      <c r="X60" s="4">
        <f t="shared" si="10"/>
        <v>6778.7339808191045</v>
      </c>
      <c r="Y60" s="4">
        <f t="shared" si="10"/>
        <v>6691.6074199735294</v>
      </c>
      <c r="Z60" s="4">
        <f t="shared" si="10"/>
        <v>6510.9066955238559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1.0708999633789063</v>
      </c>
      <c r="C62" s="4">
        <v>1.0575000047683716</v>
      </c>
      <c r="D62" s="4">
        <v>1.0556999444961548</v>
      </c>
      <c r="E62" s="4">
        <v>1.0506000518798828</v>
      </c>
      <c r="F62" s="4">
        <v>1.0525000095367432</v>
      </c>
      <c r="G62" s="4">
        <v>1.0512000322341919</v>
      </c>
      <c r="H62" s="4">
        <v>1.0074000358581543</v>
      </c>
      <c r="I62" s="4">
        <v>1.0126999616622925</v>
      </c>
      <c r="J62" s="4">
        <v>0.97869998216629028</v>
      </c>
      <c r="K62" s="4">
        <v>0.928600013256073</v>
      </c>
      <c r="L62" s="4">
        <v>0.93739998340606689</v>
      </c>
      <c r="M62" s="4">
        <v>0.94880002737045288</v>
      </c>
    </row>
    <row r="63" spans="1:26" x14ac:dyDescent="0.3">
      <c r="A63" s="4" t="s">
        <v>5</v>
      </c>
      <c r="B63" s="4">
        <v>1.2455999851226807</v>
      </c>
      <c r="C63" s="4">
        <v>1.2501000165939331</v>
      </c>
      <c r="D63" s="4">
        <v>1.2589000463485718</v>
      </c>
      <c r="E63" s="4">
        <v>1.2276999950408936</v>
      </c>
      <c r="F63" s="4">
        <v>1.2339999675750732</v>
      </c>
      <c r="G63" s="4">
        <v>1.2324999570846558</v>
      </c>
      <c r="H63" s="4">
        <v>1.2628999948501587</v>
      </c>
      <c r="I63" s="4">
        <v>1.2482000589370728</v>
      </c>
      <c r="J63" s="4">
        <v>1.2297999858856201</v>
      </c>
      <c r="K63" s="4">
        <v>1.2430000305175781</v>
      </c>
      <c r="L63" s="4">
        <v>1.2144999504089355</v>
      </c>
      <c r="M63" s="4">
        <v>1.1936999559402466</v>
      </c>
    </row>
    <row r="64" spans="1:26" x14ac:dyDescent="0.3">
      <c r="A64" s="4" t="s">
        <v>6</v>
      </c>
      <c r="B64" s="4">
        <v>1.0489000082015991</v>
      </c>
      <c r="C64" s="4">
        <v>1.0305999517440796</v>
      </c>
      <c r="D64" s="4">
        <v>1.0233999490737915</v>
      </c>
      <c r="E64" s="4">
        <v>1.0275000333786011</v>
      </c>
      <c r="F64" s="4">
        <v>1.024399995803833</v>
      </c>
      <c r="G64" s="4">
        <v>1.0262999534606934</v>
      </c>
      <c r="H64" s="4">
        <v>1.0347000360488892</v>
      </c>
      <c r="I64" s="4">
        <v>1.0400999784469604</v>
      </c>
      <c r="J64" s="4">
        <v>0.99879997968673706</v>
      </c>
      <c r="K64" s="4">
        <v>1.0325000286102295</v>
      </c>
      <c r="L64" s="4">
        <v>1.034000039100647</v>
      </c>
      <c r="M64" s="4">
        <v>1.0443999767303467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24948</v>
      </c>
      <c r="C69" s="4">
        <v>24523</v>
      </c>
      <c r="D69" s="4">
        <v>24735</v>
      </c>
      <c r="E69" s="4">
        <v>23412</v>
      </c>
      <c r="F69" s="4">
        <v>23708</v>
      </c>
      <c r="G69" s="4">
        <v>24039</v>
      </c>
      <c r="H69" s="4">
        <v>22161</v>
      </c>
      <c r="I69" s="4">
        <v>22317</v>
      </c>
      <c r="J69" s="4">
        <v>21644</v>
      </c>
      <c r="K69" s="4">
        <v>15442</v>
      </c>
      <c r="L69" s="4">
        <v>15658</v>
      </c>
      <c r="M69" s="4">
        <v>15853</v>
      </c>
      <c r="N69" s="4" t="s">
        <v>4</v>
      </c>
      <c r="O69" s="4">
        <f>IF(AND(B73&gt;0.07, B69&gt;550),(B69-550)/(B73-0.045),0)</f>
        <v>22467.998370050398</v>
      </c>
      <c r="P69" s="4">
        <f t="shared" ref="P69:Z71" si="12">IF(AND(C73&gt;0.07, C69&gt;550),(C69-550)/(C73-0.045),0)</f>
        <v>22408.861964848336</v>
      </c>
      <c r="Q69" s="4">
        <f t="shared" si="12"/>
        <v>22428.824056062818</v>
      </c>
      <c r="R69" s="4">
        <f t="shared" si="12"/>
        <v>20434.393972662398</v>
      </c>
      <c r="S69" s="4">
        <f t="shared" si="12"/>
        <v>20417.914753535635</v>
      </c>
      <c r="T69" s="4">
        <f t="shared" si="12"/>
        <v>20647.854745881006</v>
      </c>
      <c r="U69" s="4">
        <f t="shared" si="12"/>
        <v>21220.541398758309</v>
      </c>
      <c r="V69" s="4">
        <f t="shared" si="12"/>
        <v>21279.696183157241</v>
      </c>
      <c r="W69" s="4">
        <f t="shared" si="12"/>
        <v>21244.838972629652</v>
      </c>
      <c r="X69" s="4">
        <f t="shared" si="12"/>
        <v>14353.735203639297</v>
      </c>
      <c r="Y69" s="4">
        <f t="shared" si="12"/>
        <v>15780.237475353848</v>
      </c>
      <c r="Z69" s="4">
        <f t="shared" si="12"/>
        <v>14794.084336870699</v>
      </c>
    </row>
    <row r="70" spans="1:26" x14ac:dyDescent="0.3">
      <c r="A70" s="4" t="s">
        <v>5</v>
      </c>
      <c r="B70" s="4">
        <v>700</v>
      </c>
      <c r="C70" s="4">
        <v>714</v>
      </c>
      <c r="D70" s="4">
        <v>692</v>
      </c>
      <c r="E70" s="4">
        <v>629</v>
      </c>
      <c r="F70" s="4">
        <v>703</v>
      </c>
      <c r="G70" s="4">
        <v>667</v>
      </c>
      <c r="H70" s="4">
        <v>739</v>
      </c>
      <c r="I70" s="4">
        <v>730</v>
      </c>
      <c r="J70" s="4">
        <v>736</v>
      </c>
      <c r="K70" s="4">
        <v>733</v>
      </c>
      <c r="L70" s="4">
        <v>584</v>
      </c>
      <c r="M70" s="4">
        <v>629</v>
      </c>
      <c r="N70" s="4" t="s">
        <v>5</v>
      </c>
      <c r="O70" s="4">
        <f t="shared" ref="O70:O71" si="13">IF(AND(B74&gt;0.07, B70&gt;550),(B70-550)/(B74-0.045),0)</f>
        <v>125.21913202812692</v>
      </c>
      <c r="P70" s="4">
        <f t="shared" si="12"/>
        <v>136.08828955419469</v>
      </c>
      <c r="Q70" s="4">
        <f t="shared" si="12"/>
        <v>116.92054086281162</v>
      </c>
      <c r="R70" s="4">
        <f t="shared" si="12"/>
        <v>66.638550100317602</v>
      </c>
      <c r="S70" s="4">
        <f t="shared" si="12"/>
        <v>128.69039137711854</v>
      </c>
      <c r="T70" s="4">
        <f t="shared" si="12"/>
        <v>98.311063744459901</v>
      </c>
      <c r="U70" s="4">
        <f t="shared" si="12"/>
        <v>156.04359880716848</v>
      </c>
      <c r="V70" s="4">
        <f t="shared" si="12"/>
        <v>147.26335479628483</v>
      </c>
      <c r="W70" s="4">
        <f t="shared" si="12"/>
        <v>153.94801494854823</v>
      </c>
      <c r="X70" s="4">
        <f t="shared" si="12"/>
        <v>154.57387181347181</v>
      </c>
      <c r="Y70" s="4">
        <f t="shared" si="12"/>
        <v>28.145694875397201</v>
      </c>
      <c r="Z70" s="4">
        <f t="shared" si="12"/>
        <v>66.180780654030329</v>
      </c>
    </row>
    <row r="71" spans="1:26" x14ac:dyDescent="0.3">
      <c r="A71" s="4" t="s">
        <v>6</v>
      </c>
      <c r="B71" s="4">
        <v>8339</v>
      </c>
      <c r="C71" s="4">
        <v>8272</v>
      </c>
      <c r="D71" s="4">
        <v>8282</v>
      </c>
      <c r="E71" s="4">
        <v>7993</v>
      </c>
      <c r="F71" s="4">
        <v>8436</v>
      </c>
      <c r="G71" s="4">
        <v>8490</v>
      </c>
      <c r="H71" s="4">
        <v>7778</v>
      </c>
      <c r="I71" s="4">
        <v>7931</v>
      </c>
      <c r="J71" s="4">
        <v>8222</v>
      </c>
      <c r="K71" s="4">
        <v>7509</v>
      </c>
      <c r="L71" s="4">
        <v>7359</v>
      </c>
      <c r="M71" s="4">
        <v>7287</v>
      </c>
      <c r="N71" s="4" t="s">
        <v>6</v>
      </c>
      <c r="O71" s="4">
        <f t="shared" si="13"/>
        <v>7199.3717578741134</v>
      </c>
      <c r="P71" s="4">
        <f t="shared" si="12"/>
        <v>7208.0650563457684</v>
      </c>
      <c r="Q71" s="4">
        <f t="shared" si="12"/>
        <v>7164.5664353445272</v>
      </c>
      <c r="R71" s="4">
        <f t="shared" si="12"/>
        <v>6891.6666666666661</v>
      </c>
      <c r="S71" s="4">
        <f t="shared" si="12"/>
        <v>7375.6079587939548</v>
      </c>
      <c r="T71" s="4">
        <f t="shared" si="12"/>
        <v>7470.8317168816984</v>
      </c>
      <c r="U71" s="4">
        <f t="shared" si="12"/>
        <v>6788.1293465238159</v>
      </c>
      <c r="V71" s="4">
        <f t="shared" si="12"/>
        <v>6860.3027795749595</v>
      </c>
      <c r="W71" s="4">
        <f t="shared" si="12"/>
        <v>7424.7556427607069</v>
      </c>
      <c r="X71" s="4">
        <f t="shared" si="12"/>
        <v>6295.4584152612279</v>
      </c>
      <c r="Y71" s="4">
        <f t="shared" si="12"/>
        <v>6210.8913890530903</v>
      </c>
      <c r="Z71" s="4">
        <f t="shared" si="12"/>
        <v>6177.3337431410546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1.1309000253677368</v>
      </c>
      <c r="C73" s="4">
        <v>1.114799976348877</v>
      </c>
      <c r="D73" s="4">
        <v>1.1232999563217163</v>
      </c>
      <c r="E73" s="4">
        <v>1.1638000011444092</v>
      </c>
      <c r="F73" s="4">
        <v>1.1792000532150269</v>
      </c>
      <c r="G73" s="4">
        <v>1.1826000213623047</v>
      </c>
      <c r="H73" s="4">
        <v>1.0634000301361084</v>
      </c>
      <c r="I73" s="4">
        <v>1.0678999423980713</v>
      </c>
      <c r="J73" s="4">
        <v>1.0378999710083008</v>
      </c>
      <c r="K73" s="4">
        <v>1.0824999809265137</v>
      </c>
      <c r="L73" s="4">
        <v>1.0024000406265259</v>
      </c>
      <c r="M73" s="4">
        <v>1.0793999433517456</v>
      </c>
    </row>
    <row r="74" spans="1:26" x14ac:dyDescent="0.3">
      <c r="A74" s="4" t="s">
        <v>5</v>
      </c>
      <c r="B74" s="4">
        <v>1.242900013923645</v>
      </c>
      <c r="C74" s="4">
        <v>1.2501000165939331</v>
      </c>
      <c r="D74" s="4">
        <v>1.2595000267028809</v>
      </c>
      <c r="E74" s="4">
        <v>1.2304999828338623</v>
      </c>
      <c r="F74" s="4">
        <v>1.2338999509811401</v>
      </c>
      <c r="G74" s="4">
        <v>1.2351000308990479</v>
      </c>
      <c r="H74" s="4">
        <v>1.2561999559402466</v>
      </c>
      <c r="I74" s="4">
        <v>1.267300009727478</v>
      </c>
      <c r="J74" s="4">
        <v>1.2532000541687012</v>
      </c>
      <c r="K74" s="4">
        <v>1.2288999557495117</v>
      </c>
      <c r="L74" s="4">
        <v>1.253000020980835</v>
      </c>
      <c r="M74" s="4">
        <v>1.2387000322341919</v>
      </c>
    </row>
    <row r="75" spans="1:26" x14ac:dyDescent="0.3">
      <c r="A75" s="4" t="s">
        <v>6</v>
      </c>
      <c r="B75" s="4">
        <v>1.1268999576568604</v>
      </c>
      <c r="C75" s="4">
        <v>1.1162999868392944</v>
      </c>
      <c r="D75" s="4">
        <v>1.1241999864578247</v>
      </c>
      <c r="E75" s="4">
        <v>1.125</v>
      </c>
      <c r="F75" s="4">
        <v>1.1141999959945679</v>
      </c>
      <c r="G75" s="4">
        <v>1.1078000068664551</v>
      </c>
      <c r="H75" s="4">
        <v>1.1097999811172485</v>
      </c>
      <c r="I75" s="4">
        <v>1.12090003490448</v>
      </c>
      <c r="J75" s="4">
        <v>1.0782999992370605</v>
      </c>
      <c r="K75" s="4">
        <v>1.1504000425338745</v>
      </c>
      <c r="L75" s="4">
        <v>1.1412999629974365</v>
      </c>
      <c r="M75" s="4">
        <v>1.1355999708175659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62705-F282-468A-AC21-B79FF9278525}">
  <dimension ref="A1:Z75"/>
  <sheetViews>
    <sheetView topLeftCell="A28" zoomScale="70" zoomScaleNormal="70" workbookViewId="0">
      <selection activeCell="J63" sqref="A1:XFD1048576"/>
    </sheetView>
  </sheetViews>
  <sheetFormatPr defaultRowHeight="14" x14ac:dyDescent="0.3"/>
  <cols>
    <col min="1" max="1" width="22.66406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481</v>
      </c>
      <c r="C3" s="4">
        <v>486</v>
      </c>
      <c r="D3" s="4">
        <v>488</v>
      </c>
      <c r="E3" s="4">
        <v>373</v>
      </c>
      <c r="F3" s="4">
        <v>369</v>
      </c>
      <c r="G3" s="4">
        <v>367</v>
      </c>
      <c r="H3" s="4">
        <v>370</v>
      </c>
      <c r="I3" s="4">
        <v>368</v>
      </c>
      <c r="J3" s="4">
        <v>362</v>
      </c>
      <c r="K3" s="4">
        <v>366</v>
      </c>
      <c r="L3" s="4">
        <v>369</v>
      </c>
      <c r="M3" s="4">
        <v>367</v>
      </c>
      <c r="N3" s="4" t="s">
        <v>4</v>
      </c>
      <c r="O3" s="4">
        <f>IF(AND(B7&gt;0.07, B3&gt;550),(B3-550)/(B7-0.045),0)</f>
        <v>0</v>
      </c>
      <c r="P3" s="4">
        <f t="shared" ref="P3:Z5" si="0">IF(AND(C7&gt;0.07, C3&gt;550),(C3-550)/(C7-0.045),0)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215</v>
      </c>
      <c r="C4" s="4">
        <v>218</v>
      </c>
      <c r="D4" s="4">
        <v>216</v>
      </c>
      <c r="E4" s="4">
        <v>195</v>
      </c>
      <c r="F4" s="4">
        <v>190</v>
      </c>
      <c r="G4" s="4">
        <v>191</v>
      </c>
      <c r="H4" s="4">
        <v>191</v>
      </c>
      <c r="I4" s="4">
        <v>193</v>
      </c>
      <c r="J4" s="4">
        <v>192</v>
      </c>
      <c r="K4" s="4">
        <v>191</v>
      </c>
      <c r="L4" s="4">
        <v>190</v>
      </c>
      <c r="M4" s="4">
        <v>189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283</v>
      </c>
      <c r="C5" s="4">
        <v>274</v>
      </c>
      <c r="D5" s="4">
        <v>281</v>
      </c>
      <c r="E5" s="4">
        <v>259</v>
      </c>
      <c r="F5" s="4">
        <v>259</v>
      </c>
      <c r="G5" s="4">
        <v>256</v>
      </c>
      <c r="H5" s="4">
        <v>261</v>
      </c>
      <c r="I5" s="4">
        <v>252</v>
      </c>
      <c r="J5" s="4">
        <v>259</v>
      </c>
      <c r="K5" s="4">
        <v>258</v>
      </c>
      <c r="L5" s="4">
        <v>261</v>
      </c>
      <c r="M5" s="4">
        <v>260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0.16590000689029694</v>
      </c>
      <c r="C7" s="4">
        <v>0.16859999299049377</v>
      </c>
      <c r="D7" s="4">
        <v>0.17110000550746918</v>
      </c>
      <c r="E7" s="4">
        <v>0.18240000307559967</v>
      </c>
      <c r="F7" s="4">
        <v>0.18150000274181366</v>
      </c>
      <c r="G7" s="4">
        <v>0.17960000038146973</v>
      </c>
      <c r="H7" s="4">
        <v>0.18080000579357147</v>
      </c>
      <c r="I7" s="4">
        <v>0.17880000174045563</v>
      </c>
      <c r="J7" s="4">
        <v>0.1785999983549118</v>
      </c>
      <c r="K7" s="4">
        <v>0.18410000205039978</v>
      </c>
      <c r="L7" s="4">
        <v>0.18899999558925629</v>
      </c>
      <c r="M7" s="4">
        <v>0.1914999932050705</v>
      </c>
    </row>
    <row r="8" spans="1:26" x14ac:dyDescent="0.3">
      <c r="A8" s="4" t="s">
        <v>5</v>
      </c>
      <c r="B8" s="4">
        <v>0.18459999561309814</v>
      </c>
      <c r="C8" s="4">
        <v>0.18549999594688416</v>
      </c>
      <c r="D8" s="4">
        <v>0.18610000610351563</v>
      </c>
      <c r="E8" s="4">
        <v>0.19550000131130219</v>
      </c>
      <c r="F8" s="4">
        <v>0.19499999284744263</v>
      </c>
      <c r="G8" s="4">
        <v>0.1940000057220459</v>
      </c>
      <c r="H8" s="4">
        <v>0.19059999287128448</v>
      </c>
      <c r="I8" s="4">
        <v>0.19509999454021454</v>
      </c>
      <c r="J8" s="4">
        <v>0.19249999523162842</v>
      </c>
      <c r="K8" s="4">
        <v>0.19810000061988831</v>
      </c>
      <c r="L8" s="4">
        <v>0.20000000298023224</v>
      </c>
      <c r="M8" s="4">
        <v>0.2020999938249588</v>
      </c>
    </row>
    <row r="9" spans="1:26" x14ac:dyDescent="0.3">
      <c r="A9" s="4" t="s">
        <v>6</v>
      </c>
      <c r="B9" s="4">
        <v>0.10750000178813934</v>
      </c>
      <c r="C9" s="4">
        <v>0.10830000042915344</v>
      </c>
      <c r="D9" s="4">
        <v>0.11010000109672546</v>
      </c>
      <c r="E9" s="4">
        <v>0.10300000011920929</v>
      </c>
      <c r="F9" s="4">
        <v>0.10329999774694443</v>
      </c>
      <c r="G9" s="4">
        <v>0.10639999806880951</v>
      </c>
      <c r="H9" s="4">
        <v>0.10329999774694443</v>
      </c>
      <c r="I9" s="4">
        <v>0.10329999774694443</v>
      </c>
      <c r="J9" s="4">
        <v>0.10450000315904617</v>
      </c>
      <c r="K9" s="4">
        <v>0.10509999841451645</v>
      </c>
      <c r="L9" s="4">
        <v>0.10670000314712524</v>
      </c>
      <c r="M9" s="4">
        <v>0.10599999874830246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15167</v>
      </c>
      <c r="C14" s="4">
        <v>14944</v>
      </c>
      <c r="D14" s="4">
        <v>14980</v>
      </c>
      <c r="E14" s="4">
        <v>14564</v>
      </c>
      <c r="F14" s="4">
        <v>14931</v>
      </c>
      <c r="G14" s="4">
        <v>14847</v>
      </c>
      <c r="H14" s="4">
        <v>922</v>
      </c>
      <c r="I14" s="4">
        <v>895</v>
      </c>
      <c r="J14" s="4">
        <v>903</v>
      </c>
      <c r="K14" s="4">
        <v>899</v>
      </c>
      <c r="L14" s="4">
        <v>890</v>
      </c>
      <c r="M14" s="4">
        <v>899</v>
      </c>
      <c r="N14" s="4" t="s">
        <v>4</v>
      </c>
      <c r="O14" s="4">
        <f>IF(AND(B18&gt;0.07, B14&gt;550),(B14-550)/(B18-0.045),0)</f>
        <v>27098.628196333346</v>
      </c>
      <c r="P14" s="4">
        <f t="shared" ref="P14:Z16" si="2">IF(AND(C18&gt;0.07, C14&gt;550),(C14-550)/(C18-0.045),0)</f>
        <v>26899.644930976174</v>
      </c>
      <c r="Q14" s="4">
        <f t="shared" si="2"/>
        <v>26737.076729815184</v>
      </c>
      <c r="R14" s="4">
        <f t="shared" si="2"/>
        <v>26004.825857716743</v>
      </c>
      <c r="S14" s="4">
        <f t="shared" si="2"/>
        <v>26651.224522481498</v>
      </c>
      <c r="T14" s="4">
        <f t="shared" si="2"/>
        <v>26276.419619185632</v>
      </c>
      <c r="U14" s="4">
        <f t="shared" si="2"/>
        <v>655.39108758212399</v>
      </c>
      <c r="V14" s="4">
        <f t="shared" si="2"/>
        <v>649.47288130535901</v>
      </c>
      <c r="W14" s="4">
        <f t="shared" si="2"/>
        <v>640.18858467801726</v>
      </c>
      <c r="X14" s="4">
        <f t="shared" si="2"/>
        <v>637.5593548024076</v>
      </c>
      <c r="Y14" s="4">
        <f t="shared" si="2"/>
        <v>646.87978945061877</v>
      </c>
      <c r="Z14" s="4">
        <f t="shared" si="2"/>
        <v>619.01384128968948</v>
      </c>
    </row>
    <row r="15" spans="1:26" x14ac:dyDescent="0.3">
      <c r="A15" s="4" t="s">
        <v>5</v>
      </c>
      <c r="B15" s="4">
        <v>434</v>
      </c>
      <c r="C15" s="4">
        <v>417</v>
      </c>
      <c r="D15" s="4">
        <v>408</v>
      </c>
      <c r="E15" s="4">
        <v>365</v>
      </c>
      <c r="F15" s="4">
        <v>403</v>
      </c>
      <c r="G15" s="4">
        <v>388</v>
      </c>
      <c r="H15" s="4">
        <v>153</v>
      </c>
      <c r="I15" s="4">
        <v>156</v>
      </c>
      <c r="J15" s="4">
        <v>154</v>
      </c>
      <c r="K15" s="4">
        <v>156</v>
      </c>
      <c r="L15" s="4">
        <v>158</v>
      </c>
      <c r="M15" s="4">
        <v>164</v>
      </c>
      <c r="N15" s="4" t="s">
        <v>5</v>
      </c>
      <c r="O15" s="4">
        <f t="shared" ref="O15:O16" si="3">IF(AND(B19&gt;0.07, B15&gt;550),(B15-550)/(B19-0.045),0)</f>
        <v>0</v>
      </c>
      <c r="P15" s="4">
        <f t="shared" si="2"/>
        <v>0</v>
      </c>
      <c r="Q15" s="4">
        <f t="shared" si="2"/>
        <v>0</v>
      </c>
      <c r="R15" s="4">
        <f t="shared" si="2"/>
        <v>0</v>
      </c>
      <c r="S15" s="4">
        <f t="shared" si="2"/>
        <v>0</v>
      </c>
      <c r="T15" s="4">
        <f t="shared" si="2"/>
        <v>0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1321</v>
      </c>
      <c r="C16" s="4">
        <v>1333</v>
      </c>
      <c r="D16" s="4">
        <v>1293</v>
      </c>
      <c r="E16" s="4">
        <v>1178</v>
      </c>
      <c r="F16" s="4">
        <v>1188</v>
      </c>
      <c r="G16" s="4">
        <v>1201</v>
      </c>
      <c r="H16" s="4">
        <v>366</v>
      </c>
      <c r="I16" s="4">
        <v>357</v>
      </c>
      <c r="J16" s="4">
        <v>366</v>
      </c>
      <c r="K16" s="4">
        <v>376</v>
      </c>
      <c r="L16" s="4">
        <v>386</v>
      </c>
      <c r="M16" s="4">
        <v>398</v>
      </c>
      <c r="N16" s="4" t="s">
        <v>6</v>
      </c>
      <c r="O16" s="4">
        <f t="shared" si="3"/>
        <v>1936.2129963371074</v>
      </c>
      <c r="P16" s="4">
        <f t="shared" si="2"/>
        <v>2018.0412457937362</v>
      </c>
      <c r="Q16" s="4">
        <f t="shared" si="2"/>
        <v>1923.8736522401211</v>
      </c>
      <c r="R16" s="4">
        <f t="shared" si="2"/>
        <v>1699.5940547813759</v>
      </c>
      <c r="S16" s="4">
        <f t="shared" si="2"/>
        <v>1721.0683021688608</v>
      </c>
      <c r="T16" s="4">
        <f t="shared" si="2"/>
        <v>1718.5850433551732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0.5843999981880188</v>
      </c>
      <c r="C18" s="4">
        <v>0.58009999990463257</v>
      </c>
      <c r="D18" s="4">
        <v>0.58469998836517334</v>
      </c>
      <c r="E18" s="4">
        <v>0.58389997482299805</v>
      </c>
      <c r="F18" s="4">
        <v>0.58459997177124023</v>
      </c>
      <c r="G18" s="4">
        <v>0.58910000324249268</v>
      </c>
      <c r="H18" s="4">
        <v>0.61260002851486206</v>
      </c>
      <c r="I18" s="4">
        <v>0.57620000839233398</v>
      </c>
      <c r="J18" s="4">
        <v>0.59640002250671387</v>
      </c>
      <c r="K18" s="4">
        <v>0.59240001440048218</v>
      </c>
      <c r="L18" s="4">
        <v>0.57059997320175171</v>
      </c>
      <c r="M18" s="4">
        <v>0.60879999399185181</v>
      </c>
    </row>
    <row r="19" spans="1:26" x14ac:dyDescent="0.3">
      <c r="A19" s="4" t="s">
        <v>5</v>
      </c>
      <c r="B19" s="4">
        <v>0.67360001802444458</v>
      </c>
      <c r="C19" s="4">
        <v>0.63459998369216919</v>
      </c>
      <c r="D19" s="4">
        <v>0.63340002298355103</v>
      </c>
      <c r="E19" s="4">
        <v>0.55779999494552612</v>
      </c>
      <c r="F19" s="4">
        <v>0.57840001583099365</v>
      </c>
      <c r="G19" s="4">
        <v>0.56480002403259277</v>
      </c>
      <c r="H19" s="4">
        <v>0.63230001926422119</v>
      </c>
      <c r="I19" s="4">
        <v>0.63380002975463867</v>
      </c>
      <c r="J19" s="4">
        <v>0.62980002164840698</v>
      </c>
      <c r="K19" s="4">
        <v>0.63220000267028809</v>
      </c>
      <c r="L19" s="4">
        <v>0.64709997177124023</v>
      </c>
      <c r="M19" s="4">
        <v>0.68949997425079346</v>
      </c>
    </row>
    <row r="20" spans="1:26" x14ac:dyDescent="0.3">
      <c r="A20" s="4" t="s">
        <v>6</v>
      </c>
      <c r="B20" s="4">
        <v>0.44319999217987061</v>
      </c>
      <c r="C20" s="4">
        <v>0.43299999833106995</v>
      </c>
      <c r="D20" s="4">
        <v>0.43119999766349792</v>
      </c>
      <c r="E20" s="4">
        <v>0.41449999809265137</v>
      </c>
      <c r="F20" s="4">
        <v>0.41569998860359192</v>
      </c>
      <c r="G20" s="4">
        <v>0.42379999160766602</v>
      </c>
      <c r="H20" s="4">
        <v>0.40790000557899475</v>
      </c>
      <c r="I20" s="4">
        <v>0.40110000967979431</v>
      </c>
      <c r="J20" s="4">
        <v>0.41139999032020569</v>
      </c>
      <c r="K20" s="4">
        <v>0.40970000624656677</v>
      </c>
      <c r="L20" s="4">
        <v>0.42059999704360962</v>
      </c>
      <c r="M20" s="4">
        <v>0.42579999566078186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28079</v>
      </c>
      <c r="C25" s="4">
        <v>27497</v>
      </c>
      <c r="D25" s="4">
        <v>27051</v>
      </c>
      <c r="E25" s="4">
        <v>28655</v>
      </c>
      <c r="F25" s="4">
        <v>28282</v>
      </c>
      <c r="G25" s="4">
        <v>28397</v>
      </c>
      <c r="H25" s="4">
        <v>17220</v>
      </c>
      <c r="I25" s="4">
        <v>17935</v>
      </c>
      <c r="J25" s="4">
        <v>17160</v>
      </c>
      <c r="K25" s="4">
        <v>1125</v>
      </c>
      <c r="L25" s="4">
        <v>1104</v>
      </c>
      <c r="M25" s="4">
        <v>1093</v>
      </c>
      <c r="N25" s="4" t="s">
        <v>4</v>
      </c>
      <c r="O25" s="4">
        <f>IF(AND(B29&gt;0.07, B25&gt;550),(B25-550)/(B29-0.045),0)</f>
        <v>50866.592864398001</v>
      </c>
      <c r="P25" s="4">
        <f t="shared" ref="P25:Z27" si="4">IF(AND(C29&gt;0.07, C25&gt;550),(C25-550)/(C29-0.045),0)</f>
        <v>48693.531185197724</v>
      </c>
      <c r="Q25" s="4">
        <f t="shared" si="4"/>
        <v>48000.360561773407</v>
      </c>
      <c r="R25" s="4">
        <f t="shared" si="4"/>
        <v>48523.827101378061</v>
      </c>
      <c r="S25" s="4">
        <f t="shared" si="4"/>
        <v>47954.347633169193</v>
      </c>
      <c r="T25" s="4">
        <f t="shared" si="4"/>
        <v>48649.546574630767</v>
      </c>
      <c r="U25" s="4">
        <f t="shared" si="4"/>
        <v>19075.408802600421</v>
      </c>
      <c r="V25" s="4">
        <f t="shared" si="4"/>
        <v>20486.684263153071</v>
      </c>
      <c r="W25" s="4">
        <f t="shared" si="4"/>
        <v>19617.337219530695</v>
      </c>
      <c r="X25" s="4">
        <f t="shared" si="4"/>
        <v>640.95419395414649</v>
      </c>
      <c r="Y25" s="4">
        <f t="shared" si="4"/>
        <v>607.38955783107599</v>
      </c>
      <c r="Z25" s="4">
        <f t="shared" si="4"/>
        <v>600.19896237345813</v>
      </c>
    </row>
    <row r="26" spans="1:26" x14ac:dyDescent="0.3">
      <c r="A26" s="4" t="s">
        <v>5</v>
      </c>
      <c r="B26" s="4">
        <v>1149</v>
      </c>
      <c r="C26" s="4">
        <v>1080</v>
      </c>
      <c r="D26" s="4">
        <v>1087</v>
      </c>
      <c r="E26" s="4">
        <v>864</v>
      </c>
      <c r="F26" s="4">
        <v>957</v>
      </c>
      <c r="G26" s="4">
        <v>921</v>
      </c>
      <c r="H26" s="4">
        <v>1175</v>
      </c>
      <c r="I26" s="4">
        <v>1165</v>
      </c>
      <c r="J26" s="4">
        <v>1163</v>
      </c>
      <c r="K26" s="4">
        <v>209</v>
      </c>
      <c r="L26" s="4">
        <v>212</v>
      </c>
      <c r="M26" s="4">
        <v>230</v>
      </c>
      <c r="N26" s="4" t="s">
        <v>5</v>
      </c>
      <c r="O26" s="4">
        <f t="shared" ref="O26:O27" si="5">IF(AND(B30&gt;0.07, B26&gt;550),(B26-550)/(B30-0.045),0)</f>
        <v>595.19081082438981</v>
      </c>
      <c r="P26" s="4">
        <f t="shared" si="4"/>
        <v>537.47082582129076</v>
      </c>
      <c r="Q26" s="4">
        <f t="shared" si="4"/>
        <v>546.5648669276635</v>
      </c>
      <c r="R26" s="4">
        <f t="shared" si="4"/>
        <v>335.9366537848112</v>
      </c>
      <c r="S26" s="4">
        <f t="shared" si="4"/>
        <v>429.68749229928392</v>
      </c>
      <c r="T26" s="4">
        <f t="shared" si="4"/>
        <v>393.84289225814672</v>
      </c>
      <c r="U26" s="4">
        <f t="shared" si="4"/>
        <v>645.26120719819721</v>
      </c>
      <c r="V26" s="4">
        <f t="shared" si="4"/>
        <v>628.89866983983381</v>
      </c>
      <c r="W26" s="4">
        <f t="shared" si="4"/>
        <v>631.04798525718047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3925</v>
      </c>
      <c r="C27" s="4">
        <v>3830</v>
      </c>
      <c r="D27" s="4">
        <v>3633</v>
      </c>
      <c r="E27" s="4">
        <v>3520</v>
      </c>
      <c r="F27" s="4">
        <v>3594</v>
      </c>
      <c r="G27" s="4">
        <v>3592</v>
      </c>
      <c r="H27" s="4">
        <v>2945</v>
      </c>
      <c r="I27" s="4">
        <v>3026</v>
      </c>
      <c r="J27" s="4">
        <v>3018</v>
      </c>
      <c r="K27" s="4">
        <v>498</v>
      </c>
      <c r="L27" s="4">
        <v>511</v>
      </c>
      <c r="M27" s="4">
        <v>544</v>
      </c>
      <c r="N27" s="4" t="s">
        <v>6</v>
      </c>
      <c r="O27" s="4">
        <f t="shared" si="5"/>
        <v>5072.1371723660523</v>
      </c>
      <c r="P27" s="4">
        <f t="shared" si="4"/>
        <v>5118.6016205981623</v>
      </c>
      <c r="Q27" s="4">
        <f t="shared" si="4"/>
        <v>4875.0791182864632</v>
      </c>
      <c r="R27" s="4">
        <f t="shared" si="4"/>
        <v>4825.3453262696721</v>
      </c>
      <c r="S27" s="4">
        <f t="shared" si="4"/>
        <v>4904.930697892939</v>
      </c>
      <c r="T27" s="4">
        <f t="shared" si="4"/>
        <v>4948.7556801231167</v>
      </c>
      <c r="U27" s="4">
        <f t="shared" si="4"/>
        <v>3931.3853108806961</v>
      </c>
      <c r="V27" s="4">
        <f t="shared" si="4"/>
        <v>4154.3626055610812</v>
      </c>
      <c r="W27" s="4">
        <f t="shared" si="4"/>
        <v>4074.6245824358393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0.58619999885559082</v>
      </c>
      <c r="C29" s="4">
        <v>0.59839999675750732</v>
      </c>
      <c r="D29" s="4">
        <v>0.59710001945495605</v>
      </c>
      <c r="E29" s="4">
        <v>0.62419998645782471</v>
      </c>
      <c r="F29" s="4">
        <v>0.62330001592636108</v>
      </c>
      <c r="G29" s="4">
        <v>0.61739999055862427</v>
      </c>
      <c r="H29" s="4">
        <v>0.9189000129699707</v>
      </c>
      <c r="I29" s="4">
        <v>0.8935999870300293</v>
      </c>
      <c r="J29" s="4">
        <v>0.89170002937316895</v>
      </c>
      <c r="K29" s="4">
        <v>0.94209998846054077</v>
      </c>
      <c r="L29" s="4">
        <v>0.95709997415542603</v>
      </c>
      <c r="M29" s="4">
        <v>0.9496999979019165</v>
      </c>
    </row>
    <row r="30" spans="1:26" x14ac:dyDescent="0.3">
      <c r="A30" s="4" t="s">
        <v>5</v>
      </c>
      <c r="B30" s="4">
        <v>1.0513999462127686</v>
      </c>
      <c r="C30" s="4">
        <v>1.0311000347137451</v>
      </c>
      <c r="D30" s="4">
        <v>1.0275000333786011</v>
      </c>
      <c r="E30" s="4">
        <v>0.97970002889633179</v>
      </c>
      <c r="F30" s="4">
        <v>0.99220001697540283</v>
      </c>
      <c r="G30" s="4">
        <v>0.9869999885559082</v>
      </c>
      <c r="H30" s="4">
        <v>1.0135999917984009</v>
      </c>
      <c r="I30" s="4">
        <v>1.0228999853134155</v>
      </c>
      <c r="J30" s="4">
        <v>1.0163999795913696</v>
      </c>
      <c r="K30" s="4">
        <v>0.98430001735687256</v>
      </c>
      <c r="L30" s="4">
        <v>0.99040001630783081</v>
      </c>
      <c r="M30" s="4">
        <v>0.99379998445510864</v>
      </c>
    </row>
    <row r="31" spans="1:26" x14ac:dyDescent="0.3">
      <c r="A31" s="4" t="s">
        <v>6</v>
      </c>
      <c r="B31" s="4">
        <v>0.71039998531341553</v>
      </c>
      <c r="C31" s="4">
        <v>0.68580001592636108</v>
      </c>
      <c r="D31" s="4">
        <v>0.67739999294281006</v>
      </c>
      <c r="E31" s="4">
        <v>0.66049998998641968</v>
      </c>
      <c r="F31" s="4">
        <v>0.6656000018119812</v>
      </c>
      <c r="G31" s="4">
        <v>0.65969997644424438</v>
      </c>
      <c r="H31" s="4">
        <v>0.65420001745223999</v>
      </c>
      <c r="I31" s="4">
        <v>0.64099997282028198</v>
      </c>
      <c r="J31" s="4">
        <v>0.65069997310638428</v>
      </c>
      <c r="K31" s="4">
        <v>0.55379998683929443</v>
      </c>
      <c r="L31" s="4">
        <v>0.56830000877380371</v>
      </c>
      <c r="M31" s="4">
        <v>0.59130001068115234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31185</v>
      </c>
      <c r="C36" s="4">
        <v>30683</v>
      </c>
      <c r="D36" s="4">
        <v>30178</v>
      </c>
      <c r="E36" s="4">
        <v>32868</v>
      </c>
      <c r="F36" s="4">
        <v>32132</v>
      </c>
      <c r="G36" s="4">
        <v>32372</v>
      </c>
      <c r="H36" s="4">
        <v>25110</v>
      </c>
      <c r="I36" s="4">
        <v>25280</v>
      </c>
      <c r="J36" s="4">
        <v>24099</v>
      </c>
      <c r="K36" s="4">
        <v>4283</v>
      </c>
      <c r="L36" s="4">
        <v>4689</v>
      </c>
      <c r="M36" s="4">
        <v>4952</v>
      </c>
      <c r="N36" s="4" t="s">
        <v>4</v>
      </c>
      <c r="O36" s="4">
        <f>IF(AND(B40&gt;0.07, B36&gt;550),(B36-550)/(B40-0.045),0)</f>
        <v>82352.151487680356</v>
      </c>
      <c r="P36" s="4">
        <f t="shared" ref="P36:Z38" si="6">IF(AND(C40&gt;0.07, C36&gt;550),(C36-550)/(C40-0.045),0)</f>
        <v>79822.513531469624</v>
      </c>
      <c r="Q36" s="4">
        <f t="shared" si="6"/>
        <v>77845.508674035795</v>
      </c>
      <c r="R36" s="4">
        <f t="shared" si="6"/>
        <v>90298.963581010175</v>
      </c>
      <c r="S36" s="4">
        <f t="shared" si="6"/>
        <v>89925.967791890333</v>
      </c>
      <c r="T36" s="4">
        <f t="shared" si="6"/>
        <v>89867.267705014907</v>
      </c>
      <c r="U36" s="4">
        <f t="shared" si="6"/>
        <v>40981.14576437309</v>
      </c>
      <c r="V36" s="4">
        <f t="shared" si="6"/>
        <v>49808.663398864141</v>
      </c>
      <c r="W36" s="4">
        <f t="shared" si="6"/>
        <v>43617.334802581703</v>
      </c>
      <c r="X36" s="4">
        <f t="shared" si="6"/>
        <v>4359.9626435231748</v>
      </c>
      <c r="Y36" s="4">
        <f t="shared" si="6"/>
        <v>4736.239774082972</v>
      </c>
      <c r="Z36" s="4">
        <f t="shared" si="6"/>
        <v>5025.6879372353596</v>
      </c>
    </row>
    <row r="37" spans="1:26" x14ac:dyDescent="0.3">
      <c r="A37" s="4" t="s">
        <v>5</v>
      </c>
      <c r="B37" s="4">
        <v>1751</v>
      </c>
      <c r="C37" s="4">
        <v>1741</v>
      </c>
      <c r="D37" s="4">
        <v>1703</v>
      </c>
      <c r="E37" s="4">
        <v>1717</v>
      </c>
      <c r="F37" s="4">
        <v>1837</v>
      </c>
      <c r="G37" s="4">
        <v>1856</v>
      </c>
      <c r="H37" s="4">
        <v>1892</v>
      </c>
      <c r="I37" s="4">
        <v>1878</v>
      </c>
      <c r="J37" s="4">
        <v>1885</v>
      </c>
      <c r="K37" s="4">
        <v>815</v>
      </c>
      <c r="L37" s="4">
        <v>778</v>
      </c>
      <c r="M37" s="4">
        <v>828</v>
      </c>
      <c r="N37" s="4" t="s">
        <v>5</v>
      </c>
      <c r="O37" s="4">
        <f t="shared" ref="O37:O38" si="7">IF(AND(B41&gt;0.07, B37&gt;550),(B37-550)/(B41-0.045),0)</f>
        <v>1123.1646739558967</v>
      </c>
      <c r="P37" s="4">
        <f t="shared" si="6"/>
        <v>1121.4689336032136</v>
      </c>
      <c r="Q37" s="4">
        <f t="shared" si="6"/>
        <v>1105.2530959780022</v>
      </c>
      <c r="R37" s="4">
        <f t="shared" si="6"/>
        <v>1088.7209960975954</v>
      </c>
      <c r="S37" s="4">
        <f t="shared" si="6"/>
        <v>1194.4316179544551</v>
      </c>
      <c r="T37" s="4">
        <f t="shared" si="6"/>
        <v>1211.952532699908</v>
      </c>
      <c r="U37" s="4">
        <f t="shared" si="6"/>
        <v>1331.0850936004092</v>
      </c>
      <c r="V37" s="4">
        <f t="shared" si="6"/>
        <v>1300.4308428167597</v>
      </c>
      <c r="W37" s="4">
        <f t="shared" si="6"/>
        <v>1313.588456545601</v>
      </c>
      <c r="X37" s="4">
        <f t="shared" si="6"/>
        <v>271.29400985158804</v>
      </c>
      <c r="Y37" s="4">
        <f t="shared" si="6"/>
        <v>232.08468658849307</v>
      </c>
      <c r="Z37" s="4">
        <f t="shared" si="6"/>
        <v>286.68658780772842</v>
      </c>
    </row>
    <row r="38" spans="1:26" x14ac:dyDescent="0.3">
      <c r="A38" s="4" t="s">
        <v>6</v>
      </c>
      <c r="B38" s="4">
        <v>8208</v>
      </c>
      <c r="C38" s="4">
        <v>7881</v>
      </c>
      <c r="D38" s="4">
        <v>7470</v>
      </c>
      <c r="E38" s="4">
        <v>7292</v>
      </c>
      <c r="F38" s="4">
        <v>7453</v>
      </c>
      <c r="G38" s="4">
        <v>7413</v>
      </c>
      <c r="H38" s="4">
        <v>6632</v>
      </c>
      <c r="I38" s="4">
        <v>6763</v>
      </c>
      <c r="J38" s="4">
        <v>6790</v>
      </c>
      <c r="K38" s="4">
        <v>4530</v>
      </c>
      <c r="L38" s="4">
        <v>4604</v>
      </c>
      <c r="M38" s="4">
        <v>4656</v>
      </c>
      <c r="N38" s="4" t="s">
        <v>6</v>
      </c>
      <c r="O38" s="4">
        <f t="shared" si="7"/>
        <v>9717.0407271349595</v>
      </c>
      <c r="P38" s="4">
        <f t="shared" si="6"/>
        <v>9613.1652172051345</v>
      </c>
      <c r="Q38" s="4">
        <f t="shared" si="6"/>
        <v>9186.2468394901371</v>
      </c>
      <c r="R38" s="4">
        <f t="shared" si="6"/>
        <v>9133.0259639309334</v>
      </c>
      <c r="S38" s="4">
        <f t="shared" si="6"/>
        <v>9262.0419860965339</v>
      </c>
      <c r="T38" s="4">
        <f t="shared" si="6"/>
        <v>9266.8106116947311</v>
      </c>
      <c r="U38" s="4">
        <f t="shared" si="6"/>
        <v>7964.9030020904684</v>
      </c>
      <c r="V38" s="4">
        <f t="shared" si="6"/>
        <v>8309.4824943412586</v>
      </c>
      <c r="W38" s="4">
        <f t="shared" si="6"/>
        <v>8096.5356740785155</v>
      </c>
      <c r="X38" s="4">
        <f t="shared" si="6"/>
        <v>6717.2997132092032</v>
      </c>
      <c r="Y38" s="4">
        <f t="shared" si="6"/>
        <v>6624.1829497627086</v>
      </c>
      <c r="Z38" s="4">
        <f t="shared" si="6"/>
        <v>6366.8787731917855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0.41699999570846558</v>
      </c>
      <c r="C40" s="4">
        <v>0.42250001430511475</v>
      </c>
      <c r="D40" s="4">
        <v>0.42559999227523804</v>
      </c>
      <c r="E40" s="4">
        <v>0.40290001034736633</v>
      </c>
      <c r="F40" s="4">
        <v>0.39620000123977661</v>
      </c>
      <c r="G40" s="4">
        <v>0.39910000562667847</v>
      </c>
      <c r="H40" s="4">
        <v>0.64429998397827148</v>
      </c>
      <c r="I40" s="4">
        <v>0.54149997234344482</v>
      </c>
      <c r="J40" s="4">
        <v>0.58490002155303955</v>
      </c>
      <c r="K40" s="4">
        <v>0.90119999647140503</v>
      </c>
      <c r="L40" s="4">
        <v>0.9189000129699707</v>
      </c>
      <c r="M40" s="4">
        <v>0.92089998722076416</v>
      </c>
    </row>
    <row r="41" spans="1:26" x14ac:dyDescent="0.3">
      <c r="A41" s="4" t="s">
        <v>5</v>
      </c>
      <c r="B41" s="4">
        <v>1.114300012588501</v>
      </c>
      <c r="C41" s="4">
        <v>1.1069999933242798</v>
      </c>
      <c r="D41" s="4">
        <v>1.0881999731063843</v>
      </c>
      <c r="E41" s="4">
        <v>1.1168999671936035</v>
      </c>
      <c r="F41" s="4">
        <v>1.122499942779541</v>
      </c>
      <c r="G41" s="4">
        <v>1.1225999593734741</v>
      </c>
      <c r="H41" s="4">
        <v>1.0532000064849854</v>
      </c>
      <c r="I41" s="4">
        <v>1.0662000179290771</v>
      </c>
      <c r="J41" s="4">
        <v>1.0613000392913818</v>
      </c>
      <c r="K41" s="4">
        <v>1.0218000411987305</v>
      </c>
      <c r="L41" s="4">
        <v>1.027400016784668</v>
      </c>
      <c r="M41" s="4">
        <v>1.0147000551223755</v>
      </c>
    </row>
    <row r="42" spans="1:26" x14ac:dyDescent="0.3">
      <c r="A42" s="4" t="s">
        <v>6</v>
      </c>
      <c r="B42" s="4">
        <v>0.83310002088546753</v>
      </c>
      <c r="C42" s="4">
        <v>0.80760002136230469</v>
      </c>
      <c r="D42" s="4">
        <v>0.79830002784729004</v>
      </c>
      <c r="E42" s="4">
        <v>0.78320002555847168</v>
      </c>
      <c r="F42" s="4">
        <v>0.79030001163482666</v>
      </c>
      <c r="G42" s="4">
        <v>0.78560000658035278</v>
      </c>
      <c r="H42" s="4">
        <v>0.80860000848770142</v>
      </c>
      <c r="I42" s="4">
        <v>0.79269999265670776</v>
      </c>
      <c r="J42" s="4">
        <v>0.8156999945640564</v>
      </c>
      <c r="K42" s="4">
        <v>0.63749998807907104</v>
      </c>
      <c r="L42" s="4">
        <v>0.65700000524520874</v>
      </c>
      <c r="M42" s="4">
        <v>0.6898999810218811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30399</v>
      </c>
      <c r="C47" s="4">
        <v>29666</v>
      </c>
      <c r="D47" s="4">
        <v>29095</v>
      </c>
      <c r="E47" s="4">
        <v>32691</v>
      </c>
      <c r="F47" s="4">
        <v>31865</v>
      </c>
      <c r="G47" s="4">
        <v>32146</v>
      </c>
      <c r="H47" s="4">
        <v>28521</v>
      </c>
      <c r="I47" s="4">
        <v>28616</v>
      </c>
      <c r="J47" s="4">
        <v>27335</v>
      </c>
      <c r="K47" s="4">
        <v>8080</v>
      </c>
      <c r="L47" s="4">
        <v>8996</v>
      </c>
      <c r="M47" s="4">
        <v>8909</v>
      </c>
      <c r="N47" s="4" t="s">
        <v>4</v>
      </c>
      <c r="O47" s="4">
        <f>IF(AND(B51&gt;0.07, B47&gt;550),(B47-550)/(B51-0.045),0)</f>
        <v>53781.979671599431</v>
      </c>
      <c r="P47" s="4">
        <f t="shared" ref="P47:Z49" si="8">IF(AND(C51&gt;0.07, C47&gt;550),(C47-550)/(C51-0.045),0)</f>
        <v>52348.077685639844</v>
      </c>
      <c r="Q47" s="4">
        <f t="shared" si="8"/>
        <v>50388.347309080513</v>
      </c>
      <c r="R47" s="4">
        <f t="shared" si="8"/>
        <v>73785.58320068974</v>
      </c>
      <c r="S47" s="4">
        <f t="shared" si="8"/>
        <v>68135.336784693078</v>
      </c>
      <c r="T47" s="4">
        <f t="shared" si="8"/>
        <v>69548.755861223952</v>
      </c>
      <c r="U47" s="4">
        <f t="shared" si="8"/>
        <v>54898.922257206614</v>
      </c>
      <c r="V47" s="4">
        <f t="shared" si="8"/>
        <v>65482.967780290681</v>
      </c>
      <c r="W47" s="4">
        <f t="shared" si="8"/>
        <v>60042.589563037545</v>
      </c>
      <c r="X47" s="4">
        <f t="shared" si="8"/>
        <v>9969.5484960718331</v>
      </c>
      <c r="Y47" s="4">
        <f t="shared" si="8"/>
        <v>11298.996367209027</v>
      </c>
      <c r="Z47" s="4">
        <f t="shared" si="8"/>
        <v>10554.292764078722</v>
      </c>
    </row>
    <row r="48" spans="1:26" x14ac:dyDescent="0.3">
      <c r="A48" s="4" t="s">
        <v>5</v>
      </c>
      <c r="B48" s="4">
        <v>1768</v>
      </c>
      <c r="C48" s="4">
        <v>1781</v>
      </c>
      <c r="D48" s="4">
        <v>1754</v>
      </c>
      <c r="E48" s="4">
        <v>1743</v>
      </c>
      <c r="F48" s="4">
        <v>1876</v>
      </c>
      <c r="G48" s="4">
        <v>1912</v>
      </c>
      <c r="H48" s="4">
        <v>1917</v>
      </c>
      <c r="I48" s="4">
        <v>1923</v>
      </c>
      <c r="J48" s="4">
        <v>1913</v>
      </c>
      <c r="K48" s="4">
        <v>1070</v>
      </c>
      <c r="L48" s="4">
        <v>1059</v>
      </c>
      <c r="M48" s="4">
        <v>1114</v>
      </c>
      <c r="N48" s="4" t="s">
        <v>5</v>
      </c>
      <c r="O48" s="4">
        <f t="shared" ref="O48:O49" si="9">IF(AND(B52&gt;0.07, B48&gt;550),(B48-550)/(B52-0.045),0)</f>
        <v>1095.2252867203792</v>
      </c>
      <c r="P48" s="4">
        <f t="shared" si="8"/>
        <v>1106.0197739786713</v>
      </c>
      <c r="Q48" s="4">
        <f t="shared" si="8"/>
        <v>1107.8394723138106</v>
      </c>
      <c r="R48" s="4">
        <f t="shared" si="8"/>
        <v>1087.7096553620891</v>
      </c>
      <c r="S48" s="4">
        <f t="shared" si="8"/>
        <v>1203.4851610255394</v>
      </c>
      <c r="T48" s="4">
        <f t="shared" si="8"/>
        <v>1241.3416045603503</v>
      </c>
      <c r="U48" s="4">
        <f t="shared" si="8"/>
        <v>1336.9193216380713</v>
      </c>
      <c r="V48" s="4">
        <f t="shared" si="8"/>
        <v>1319.5579024345438</v>
      </c>
      <c r="W48" s="4">
        <f t="shared" si="8"/>
        <v>1312.0909268456535</v>
      </c>
      <c r="X48" s="4">
        <f t="shared" si="8"/>
        <v>512.9216898759247</v>
      </c>
      <c r="Y48" s="4">
        <f t="shared" si="8"/>
        <v>502.91470312335053</v>
      </c>
      <c r="Z48" s="4">
        <f t="shared" si="8"/>
        <v>559.3573213236516</v>
      </c>
    </row>
    <row r="49" spans="1:26" x14ac:dyDescent="0.3">
      <c r="A49" s="4" t="s">
        <v>6</v>
      </c>
      <c r="B49" s="4">
        <v>11343</v>
      </c>
      <c r="C49" s="4">
        <v>11171</v>
      </c>
      <c r="D49" s="4">
        <v>11000</v>
      </c>
      <c r="E49" s="4">
        <v>10983</v>
      </c>
      <c r="F49" s="4">
        <v>11204</v>
      </c>
      <c r="G49" s="4">
        <v>11210</v>
      </c>
      <c r="H49" s="4">
        <v>9994</v>
      </c>
      <c r="I49" s="4">
        <v>10088</v>
      </c>
      <c r="J49" s="4">
        <v>10118</v>
      </c>
      <c r="K49" s="4">
        <v>8414</v>
      </c>
      <c r="L49" s="4">
        <v>8348</v>
      </c>
      <c r="M49" s="4">
        <v>8458</v>
      </c>
      <c r="N49" s="4" t="s">
        <v>6</v>
      </c>
      <c r="O49" s="4">
        <f t="shared" si="9"/>
        <v>12172.098913720094</v>
      </c>
      <c r="P49" s="4">
        <f t="shared" si="8"/>
        <v>12426.582630406478</v>
      </c>
      <c r="Q49" s="4">
        <f t="shared" si="8"/>
        <v>12097.707719922328</v>
      </c>
      <c r="R49" s="4">
        <f t="shared" si="8"/>
        <v>11948.00711013774</v>
      </c>
      <c r="S49" s="4">
        <f t="shared" si="8"/>
        <v>12181.568578985376</v>
      </c>
      <c r="T49" s="4">
        <f t="shared" si="8"/>
        <v>12199.588057004863</v>
      </c>
      <c r="U49" s="4">
        <f t="shared" si="8"/>
        <v>10829.033214971811</v>
      </c>
      <c r="V49" s="4">
        <f t="shared" si="8"/>
        <v>11126.925084597711</v>
      </c>
      <c r="W49" s="4">
        <f t="shared" si="8"/>
        <v>10939.85809683988</v>
      </c>
      <c r="X49" s="4">
        <f t="shared" si="8"/>
        <v>10085.930513224477</v>
      </c>
      <c r="Y49" s="4">
        <f t="shared" si="8"/>
        <v>9758.4783067078679</v>
      </c>
      <c r="Z49" s="4">
        <f t="shared" si="8"/>
        <v>9510.5230309448507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0.60000002384185791</v>
      </c>
      <c r="C51" s="4">
        <v>0.60119998455047607</v>
      </c>
      <c r="D51" s="4">
        <v>0.61150002479553223</v>
      </c>
      <c r="E51" s="4">
        <v>0.48059999942779541</v>
      </c>
      <c r="F51" s="4">
        <v>0.50459998846054077</v>
      </c>
      <c r="G51" s="4">
        <v>0.49930000305175781</v>
      </c>
      <c r="H51" s="4">
        <v>0.55449998378753662</v>
      </c>
      <c r="I51" s="4">
        <v>0.47360000014305115</v>
      </c>
      <c r="J51" s="4">
        <v>0.491100013256073</v>
      </c>
      <c r="K51" s="4">
        <v>0.8003000020980835</v>
      </c>
      <c r="L51" s="4">
        <v>0.79250001907348633</v>
      </c>
      <c r="M51" s="4">
        <v>0.83700001239776611</v>
      </c>
    </row>
    <row r="52" spans="1:26" x14ac:dyDescent="0.3">
      <c r="A52" s="4" t="s">
        <v>5</v>
      </c>
      <c r="B52" s="4">
        <v>1.1570999622344971</v>
      </c>
      <c r="C52" s="4">
        <v>1.1579999923706055</v>
      </c>
      <c r="D52" s="4">
        <v>1.1318000555038452</v>
      </c>
      <c r="E52" s="4">
        <v>1.1418000459671021</v>
      </c>
      <c r="F52" s="4">
        <v>1.1468000411987305</v>
      </c>
      <c r="G52" s="4">
        <v>1.1421999931335449</v>
      </c>
      <c r="H52" s="4">
        <v>1.0674999952316284</v>
      </c>
      <c r="I52" s="4">
        <v>1.0855000019073486</v>
      </c>
      <c r="J52" s="4">
        <v>1.0837999582290649</v>
      </c>
      <c r="K52" s="4">
        <v>1.0587999820709229</v>
      </c>
      <c r="L52" s="4">
        <v>1.0571000576019287</v>
      </c>
      <c r="M52" s="4">
        <v>1.0533000230789185</v>
      </c>
    </row>
    <row r="53" spans="1:26" x14ac:dyDescent="0.3">
      <c r="A53" s="4" t="s">
        <v>6</v>
      </c>
      <c r="B53" s="4">
        <v>0.93169999122619629</v>
      </c>
      <c r="C53" s="4">
        <v>0.89969998598098755</v>
      </c>
      <c r="D53" s="4">
        <v>0.90880000591278076</v>
      </c>
      <c r="E53" s="4">
        <v>0.91820001602172852</v>
      </c>
      <c r="F53" s="4">
        <v>0.91960000991821289</v>
      </c>
      <c r="G53" s="4">
        <v>0.9187999963760376</v>
      </c>
      <c r="H53" s="4">
        <v>0.91710001230239868</v>
      </c>
      <c r="I53" s="4">
        <v>0.90219998359680176</v>
      </c>
      <c r="J53" s="4">
        <v>0.91960000991821289</v>
      </c>
      <c r="K53" s="4">
        <v>0.8246999979019165</v>
      </c>
      <c r="L53" s="4">
        <v>0.84409999847412109</v>
      </c>
      <c r="M53" s="4">
        <v>0.87650001049041748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27467</v>
      </c>
      <c r="C58" s="4">
        <v>26758</v>
      </c>
      <c r="D58" s="4">
        <v>26159</v>
      </c>
      <c r="E58" s="4">
        <v>29225</v>
      </c>
      <c r="F58" s="4">
        <v>28353</v>
      </c>
      <c r="G58" s="4">
        <v>28569</v>
      </c>
      <c r="H58" s="4">
        <v>34489</v>
      </c>
      <c r="I58" s="4">
        <v>34273</v>
      </c>
      <c r="J58" s="4">
        <v>33176</v>
      </c>
      <c r="K58" s="4">
        <v>17018</v>
      </c>
      <c r="L58" s="4">
        <v>17973</v>
      </c>
      <c r="M58" s="4">
        <v>16830</v>
      </c>
      <c r="N58" s="4" t="s">
        <v>4</v>
      </c>
      <c r="O58" s="4">
        <f>IF(AND(B62&gt;0.07, B58&gt;550),(B58-550)/(B62-0.045),0)</f>
        <v>24624.461906119039</v>
      </c>
      <c r="P58" s="4">
        <f t="shared" ref="P58:Z60" si="10">IF(AND(C62&gt;0.07, C58&gt;550),(C58-550)/(C62-0.045),0)</f>
        <v>23947.368304191568</v>
      </c>
      <c r="Q58" s="4">
        <f t="shared" si="10"/>
        <v>23272.445382734513</v>
      </c>
      <c r="R58" s="4">
        <f t="shared" si="10"/>
        <v>27769.707472826052</v>
      </c>
      <c r="S58" s="4">
        <f t="shared" si="10"/>
        <v>26040.08652006479</v>
      </c>
      <c r="T58" s="4">
        <f t="shared" si="10"/>
        <v>26586.01484929513</v>
      </c>
      <c r="U58" s="4">
        <f t="shared" si="10"/>
        <v>48609.28072280591</v>
      </c>
      <c r="V58" s="4">
        <f t="shared" si="10"/>
        <v>48052.151237947022</v>
      </c>
      <c r="W58" s="4">
        <f t="shared" si="10"/>
        <v>48593.980748577633</v>
      </c>
      <c r="X58" s="4">
        <f t="shared" si="10"/>
        <v>23312.570982854817</v>
      </c>
      <c r="Y58" s="4">
        <f t="shared" si="10"/>
        <v>23899.863185344151</v>
      </c>
      <c r="Z58" s="4">
        <f t="shared" si="10"/>
        <v>21557.203803614917</v>
      </c>
    </row>
    <row r="59" spans="1:26" x14ac:dyDescent="0.3">
      <c r="A59" s="4" t="s">
        <v>5</v>
      </c>
      <c r="B59" s="4">
        <v>1707</v>
      </c>
      <c r="C59" s="4">
        <v>1736</v>
      </c>
      <c r="D59" s="4">
        <v>1730</v>
      </c>
      <c r="E59" s="4">
        <v>1685</v>
      </c>
      <c r="F59" s="4">
        <v>1821</v>
      </c>
      <c r="G59" s="4">
        <v>1860</v>
      </c>
      <c r="H59" s="4">
        <v>1919</v>
      </c>
      <c r="I59" s="4">
        <v>1916</v>
      </c>
      <c r="J59" s="4">
        <v>1911</v>
      </c>
      <c r="K59" s="4">
        <v>1332</v>
      </c>
      <c r="L59" s="4">
        <v>1344</v>
      </c>
      <c r="M59" s="4">
        <v>1454</v>
      </c>
      <c r="N59" s="4" t="s">
        <v>5</v>
      </c>
      <c r="O59" s="4">
        <f t="shared" ref="O59:O60" si="11">IF(AND(B63&gt;0.07, B59&gt;550),(B59-550)/(B63-0.045),0)</f>
        <v>940.42101569172871</v>
      </c>
      <c r="P59" s="4">
        <f t="shared" si="10"/>
        <v>962.58423160662142</v>
      </c>
      <c r="Q59" s="4">
        <f t="shared" si="10"/>
        <v>964.60389564363334</v>
      </c>
      <c r="R59" s="4">
        <f t="shared" si="10"/>
        <v>942.53447331337566</v>
      </c>
      <c r="S59" s="4">
        <f t="shared" si="10"/>
        <v>1046.6073694169143</v>
      </c>
      <c r="T59" s="4">
        <f t="shared" si="10"/>
        <v>1081.125656460754</v>
      </c>
      <c r="U59" s="4">
        <f t="shared" si="10"/>
        <v>1152.066005082748</v>
      </c>
      <c r="V59" s="4">
        <f t="shared" si="10"/>
        <v>1132.0128868447998</v>
      </c>
      <c r="W59" s="4">
        <f t="shared" si="10"/>
        <v>1130.7743379015462</v>
      </c>
      <c r="X59" s="4">
        <f t="shared" si="10"/>
        <v>660.0827384738983</v>
      </c>
      <c r="Y59" s="4">
        <f t="shared" si="10"/>
        <v>670.38160591301562</v>
      </c>
      <c r="Z59" s="4">
        <f t="shared" si="10"/>
        <v>774.50305405567894</v>
      </c>
    </row>
    <row r="60" spans="1:26" x14ac:dyDescent="0.3">
      <c r="A60" s="4" t="s">
        <v>6</v>
      </c>
      <c r="B60" s="4">
        <v>17462</v>
      </c>
      <c r="C60" s="4">
        <v>17241</v>
      </c>
      <c r="D60" s="4">
        <v>17092</v>
      </c>
      <c r="E60" s="4">
        <v>16686</v>
      </c>
      <c r="F60" s="4">
        <v>17024</v>
      </c>
      <c r="G60" s="4">
        <v>17028</v>
      </c>
      <c r="H60" s="4">
        <v>16321</v>
      </c>
      <c r="I60" s="4">
        <v>16521</v>
      </c>
      <c r="J60" s="4">
        <v>16478</v>
      </c>
      <c r="K60" s="4">
        <v>15943</v>
      </c>
      <c r="L60" s="4">
        <v>15751</v>
      </c>
      <c r="M60" s="4">
        <v>15505</v>
      </c>
      <c r="N60" s="4" t="s">
        <v>6</v>
      </c>
      <c r="O60" s="4">
        <f t="shared" si="11"/>
        <v>19137.717063976303</v>
      </c>
      <c r="P60" s="4">
        <f t="shared" si="10"/>
        <v>19773.723137261815</v>
      </c>
      <c r="Q60" s="4">
        <f t="shared" si="10"/>
        <v>19005.054530688052</v>
      </c>
      <c r="R60" s="4">
        <f t="shared" si="10"/>
        <v>18112.022101865929</v>
      </c>
      <c r="S60" s="4">
        <f t="shared" si="10"/>
        <v>18560.161788544581</v>
      </c>
      <c r="T60" s="4">
        <f t="shared" si="10"/>
        <v>18450.341912965756</v>
      </c>
      <c r="U60" s="4">
        <f t="shared" si="10"/>
        <v>17046.044058160765</v>
      </c>
      <c r="V60" s="4">
        <f t="shared" si="10"/>
        <v>17688.559141566577</v>
      </c>
      <c r="W60" s="4">
        <f t="shared" si="10"/>
        <v>17228.772211607891</v>
      </c>
      <c r="X60" s="4">
        <f t="shared" si="10"/>
        <v>17313.013699774398</v>
      </c>
      <c r="Y60" s="4">
        <f t="shared" si="10"/>
        <v>16761.495104734768</v>
      </c>
      <c r="Z60" s="4">
        <f t="shared" si="10"/>
        <v>16108.35852243778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1.1381000280380249</v>
      </c>
      <c r="C62" s="4">
        <v>1.1394000053405762</v>
      </c>
      <c r="D62" s="4">
        <v>1.1454000473022461</v>
      </c>
      <c r="E62" s="4">
        <v>1.0776000022888184</v>
      </c>
      <c r="F62" s="4">
        <v>1.1126999855041504</v>
      </c>
      <c r="G62" s="4">
        <v>1.0988999605178833</v>
      </c>
      <c r="H62" s="4">
        <v>0.74320000410079956</v>
      </c>
      <c r="I62" s="4">
        <v>0.7468000054359436</v>
      </c>
      <c r="J62" s="4">
        <v>0.71640002727508545</v>
      </c>
      <c r="K62" s="4">
        <v>0.75139999389648438</v>
      </c>
      <c r="L62" s="4">
        <v>0.77399998903274536</v>
      </c>
      <c r="M62" s="4">
        <v>0.80019998550415039</v>
      </c>
    </row>
    <row r="63" spans="1:26" x14ac:dyDescent="0.3">
      <c r="A63" s="4" t="s">
        <v>5</v>
      </c>
      <c r="B63" s="4">
        <v>1.2753000259399414</v>
      </c>
      <c r="C63" s="4">
        <v>1.2770999670028687</v>
      </c>
      <c r="D63" s="4">
        <v>1.2683000564575195</v>
      </c>
      <c r="E63" s="4">
        <v>1.2491999864578247</v>
      </c>
      <c r="F63" s="4">
        <v>1.2594000101089478</v>
      </c>
      <c r="G63" s="4">
        <v>1.2567000389099121</v>
      </c>
      <c r="H63" s="4">
        <v>1.2332999706268311</v>
      </c>
      <c r="I63" s="4">
        <v>1.2517000436782837</v>
      </c>
      <c r="J63" s="4">
        <v>1.2486000061035156</v>
      </c>
      <c r="K63" s="4">
        <v>1.229699969291687</v>
      </c>
      <c r="L63" s="4">
        <v>1.2294000387191772</v>
      </c>
      <c r="M63" s="4">
        <v>1.2122000455856323</v>
      </c>
    </row>
    <row r="64" spans="1:26" x14ac:dyDescent="0.3">
      <c r="A64" s="4" t="s">
        <v>6</v>
      </c>
      <c r="B64" s="4">
        <v>0.92869997024536133</v>
      </c>
      <c r="C64" s="4">
        <v>0.88910001516342163</v>
      </c>
      <c r="D64" s="4">
        <v>0.91540002822875977</v>
      </c>
      <c r="E64" s="4">
        <v>0.93589997291564941</v>
      </c>
      <c r="F64" s="4">
        <v>0.93260002136230469</v>
      </c>
      <c r="G64" s="4">
        <v>0.93809998035430908</v>
      </c>
      <c r="H64" s="4">
        <v>0.97020000219345093</v>
      </c>
      <c r="I64" s="4">
        <v>0.94789999723434448</v>
      </c>
      <c r="J64" s="4">
        <v>0.96950000524520874</v>
      </c>
      <c r="K64" s="4">
        <v>0.93409997224807739</v>
      </c>
      <c r="L64" s="4">
        <v>0.95190000534057617</v>
      </c>
      <c r="M64" s="4">
        <v>0.97339999675750732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26329</v>
      </c>
      <c r="C69" s="4">
        <v>25624</v>
      </c>
      <c r="D69" s="4">
        <v>25345</v>
      </c>
      <c r="E69" s="4">
        <v>28254</v>
      </c>
      <c r="F69" s="4">
        <v>27521</v>
      </c>
      <c r="G69" s="4">
        <v>27659</v>
      </c>
      <c r="H69" s="4">
        <v>32227</v>
      </c>
      <c r="I69" s="4">
        <v>31924</v>
      </c>
      <c r="J69" s="4">
        <v>31141</v>
      </c>
      <c r="K69" s="4">
        <v>15708</v>
      </c>
      <c r="L69" s="4">
        <v>16722</v>
      </c>
      <c r="M69" s="4">
        <v>15805</v>
      </c>
      <c r="N69" s="4" t="s">
        <v>4</v>
      </c>
      <c r="O69" s="4">
        <f>IF(AND(B73&gt;0.07, B69&gt;550),(B69-550)/(B73-0.045),0)</f>
        <v>23572.604419653482</v>
      </c>
      <c r="P69" s="4">
        <f t="shared" ref="P69:Z71" si="12">IF(AND(C73&gt;0.07, C69&gt;550),(C69-550)/(C73-0.045),0)</f>
        <v>22951.028746553471</v>
      </c>
      <c r="Q69" s="4">
        <f t="shared" si="12"/>
        <v>22691.498920051294</v>
      </c>
      <c r="R69" s="4">
        <f t="shared" si="12"/>
        <v>27083.782930959165</v>
      </c>
      <c r="S69" s="4">
        <f t="shared" si="12"/>
        <v>25564.928332212901</v>
      </c>
      <c r="T69" s="4">
        <f t="shared" si="12"/>
        <v>25869.833975582314</v>
      </c>
      <c r="U69" s="4">
        <f t="shared" si="12"/>
        <v>33919.048591071441</v>
      </c>
      <c r="V69" s="4">
        <f t="shared" si="12"/>
        <v>33224.610379913123</v>
      </c>
      <c r="W69" s="4">
        <f t="shared" si="12"/>
        <v>33139.421107041322</v>
      </c>
      <c r="X69" s="4">
        <f t="shared" si="12"/>
        <v>14936.932961964845</v>
      </c>
      <c r="Y69" s="4">
        <f t="shared" si="12"/>
        <v>15622.102659783222</v>
      </c>
      <c r="Z69" s="4">
        <f t="shared" si="12"/>
        <v>15350.171042899099</v>
      </c>
    </row>
    <row r="70" spans="1:26" x14ac:dyDescent="0.3">
      <c r="A70" s="4" t="s">
        <v>5</v>
      </c>
      <c r="B70" s="4">
        <v>1662</v>
      </c>
      <c r="C70" s="4">
        <v>1667</v>
      </c>
      <c r="D70" s="4">
        <v>1666</v>
      </c>
      <c r="E70" s="4">
        <v>1647</v>
      </c>
      <c r="F70" s="4">
        <v>1797</v>
      </c>
      <c r="G70" s="4">
        <v>1823</v>
      </c>
      <c r="H70" s="4">
        <v>1846</v>
      </c>
      <c r="I70" s="4">
        <v>1854</v>
      </c>
      <c r="J70" s="4">
        <v>1849</v>
      </c>
      <c r="K70" s="4">
        <v>1213</v>
      </c>
      <c r="L70" s="4">
        <v>1229</v>
      </c>
      <c r="M70" s="4">
        <v>1346</v>
      </c>
      <c r="N70" s="4" t="s">
        <v>5</v>
      </c>
      <c r="O70" s="4">
        <f t="shared" ref="O70:O71" si="13">IF(AND(B74&gt;0.07, B70&gt;550),(B70-550)/(B74-0.045),0)</f>
        <v>915.37704898676884</v>
      </c>
      <c r="P70" s="4">
        <f t="shared" si="12"/>
        <v>913.40257507508477</v>
      </c>
      <c r="Q70" s="4">
        <f t="shared" si="12"/>
        <v>911.91369632539966</v>
      </c>
      <c r="R70" s="4">
        <f t="shared" si="12"/>
        <v>919.37650573667645</v>
      </c>
      <c r="S70" s="4">
        <f t="shared" si="12"/>
        <v>1039.2532813482403</v>
      </c>
      <c r="T70" s="4">
        <f t="shared" si="12"/>
        <v>1060.3031948812836</v>
      </c>
      <c r="U70" s="4">
        <f t="shared" si="12"/>
        <v>1076.6802156368747</v>
      </c>
      <c r="V70" s="4">
        <f t="shared" si="12"/>
        <v>1071.6633346718056</v>
      </c>
      <c r="W70" s="4">
        <f t="shared" si="12"/>
        <v>1074.5305195411402</v>
      </c>
      <c r="X70" s="4">
        <f t="shared" si="12"/>
        <v>542.15390087267792</v>
      </c>
      <c r="Y70" s="4">
        <f t="shared" si="12"/>
        <v>554.82921129475483</v>
      </c>
      <c r="Z70" s="4">
        <f t="shared" si="12"/>
        <v>666.77832756111945</v>
      </c>
    </row>
    <row r="71" spans="1:26" x14ac:dyDescent="0.3">
      <c r="A71" s="4" t="s">
        <v>6</v>
      </c>
      <c r="B71" s="4">
        <v>19294</v>
      </c>
      <c r="C71" s="4">
        <v>19616</v>
      </c>
      <c r="D71" s="4">
        <v>19281</v>
      </c>
      <c r="E71" s="4">
        <v>18457</v>
      </c>
      <c r="F71" s="4">
        <v>18953</v>
      </c>
      <c r="G71" s="4">
        <v>18868</v>
      </c>
      <c r="H71" s="4">
        <v>17666</v>
      </c>
      <c r="I71" s="4">
        <v>18039</v>
      </c>
      <c r="J71" s="4">
        <v>18155</v>
      </c>
      <c r="K71" s="4">
        <v>18070</v>
      </c>
      <c r="L71" s="4">
        <v>17757</v>
      </c>
      <c r="M71" s="4">
        <v>17078</v>
      </c>
      <c r="N71" s="4" t="s">
        <v>6</v>
      </c>
      <c r="O71" s="4">
        <f t="shared" si="13"/>
        <v>20536.868313941974</v>
      </c>
      <c r="P71" s="4">
        <f t="shared" si="12"/>
        <v>21930.067179358583</v>
      </c>
      <c r="Q71" s="4">
        <f t="shared" si="12"/>
        <v>21145.856358537094</v>
      </c>
      <c r="R71" s="4">
        <f t="shared" si="12"/>
        <v>20010.057413960498</v>
      </c>
      <c r="S71" s="4">
        <f t="shared" si="12"/>
        <v>20677.52803449543</v>
      </c>
      <c r="T71" s="4">
        <f t="shared" si="12"/>
        <v>20552.003161088574</v>
      </c>
      <c r="U71" s="4">
        <f t="shared" si="12"/>
        <v>17873.85214221145</v>
      </c>
      <c r="V71" s="4">
        <f t="shared" si="12"/>
        <v>18785.17700749536</v>
      </c>
      <c r="W71" s="4">
        <f t="shared" si="12"/>
        <v>18562.843119198671</v>
      </c>
      <c r="X71" s="4">
        <f t="shared" si="12"/>
        <v>19062.125925569795</v>
      </c>
      <c r="Y71" s="4">
        <f t="shared" si="12"/>
        <v>18233.549326121123</v>
      </c>
      <c r="Z71" s="4">
        <f t="shared" si="12"/>
        <v>17141.672262612796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1.1385999917984009</v>
      </c>
      <c r="C73" s="4">
        <v>1.1375000476837158</v>
      </c>
      <c r="D73" s="4">
        <v>1.1376999616622925</v>
      </c>
      <c r="E73" s="4">
        <v>1.0678999423980713</v>
      </c>
      <c r="F73" s="4">
        <v>1.1000000238418579</v>
      </c>
      <c r="G73" s="4">
        <v>1.0929000377655029</v>
      </c>
      <c r="H73" s="4">
        <v>0.97890001535415649</v>
      </c>
      <c r="I73" s="4">
        <v>0.98930001258850098</v>
      </c>
      <c r="J73" s="4">
        <v>0.96810001134872437</v>
      </c>
      <c r="K73" s="4">
        <v>1.0598000288009644</v>
      </c>
      <c r="L73" s="4">
        <v>1.0801999568939209</v>
      </c>
      <c r="M73" s="4">
        <v>1.0388000011444092</v>
      </c>
    </row>
    <row r="74" spans="1:26" x14ac:dyDescent="0.3">
      <c r="A74" s="4" t="s">
        <v>5</v>
      </c>
      <c r="B74" s="4">
        <v>1.2597999572753906</v>
      </c>
      <c r="C74" s="4">
        <v>1.2678999900817871</v>
      </c>
      <c r="D74" s="4">
        <v>1.2688000202178955</v>
      </c>
      <c r="E74" s="4">
        <v>1.2381999492645264</v>
      </c>
      <c r="F74" s="4">
        <v>1.2448999881744385</v>
      </c>
      <c r="G74" s="4">
        <v>1.2455999851226807</v>
      </c>
      <c r="H74" s="4">
        <v>1.2487000226974487</v>
      </c>
      <c r="I74" s="4">
        <v>1.2618000507354736</v>
      </c>
      <c r="J74" s="4">
        <v>1.2539000511169434</v>
      </c>
      <c r="K74" s="4">
        <v>1.2678999900817871</v>
      </c>
      <c r="L74" s="4">
        <v>1.2688000202178955</v>
      </c>
      <c r="M74" s="4">
        <v>1.238800048828125</v>
      </c>
    </row>
    <row r="75" spans="1:26" x14ac:dyDescent="0.3">
      <c r="A75" s="4" t="s">
        <v>6</v>
      </c>
      <c r="B75" s="4">
        <v>0.95770001411437988</v>
      </c>
      <c r="C75" s="4">
        <v>0.91439998149871826</v>
      </c>
      <c r="D75" s="4">
        <v>0.93080002069473267</v>
      </c>
      <c r="E75" s="4">
        <v>0.9398999810218811</v>
      </c>
      <c r="F75" s="4">
        <v>0.93500000238418579</v>
      </c>
      <c r="G75" s="4">
        <v>0.93629997968673706</v>
      </c>
      <c r="H75" s="4">
        <v>1.0025999546051025</v>
      </c>
      <c r="I75" s="4">
        <v>0.97600001096725464</v>
      </c>
      <c r="J75" s="4">
        <v>0.993399977684021</v>
      </c>
      <c r="K75" s="4">
        <v>0.96410000324249268</v>
      </c>
      <c r="L75" s="4">
        <v>0.98869997262954712</v>
      </c>
      <c r="M75" s="4">
        <v>1.0091999769210815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6A05D-B6A0-4E7A-A7A8-32E8F6AA770F}">
  <dimension ref="A1:Z63"/>
  <sheetViews>
    <sheetView zoomScale="85" zoomScaleNormal="85" workbookViewId="0">
      <selection activeCell="M32" sqref="A1:XFD1048576"/>
    </sheetView>
  </sheetViews>
  <sheetFormatPr defaultRowHeight="14" x14ac:dyDescent="0.3"/>
  <cols>
    <col min="1" max="1" width="19.082031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1180</v>
      </c>
      <c r="C3" s="4">
        <v>1183</v>
      </c>
      <c r="D3" s="4">
        <v>1176</v>
      </c>
      <c r="E3" s="4">
        <v>331</v>
      </c>
      <c r="F3" s="4">
        <v>331</v>
      </c>
      <c r="G3" s="4">
        <v>331</v>
      </c>
      <c r="H3" s="4">
        <v>331</v>
      </c>
      <c r="I3" s="4">
        <v>335</v>
      </c>
      <c r="J3" s="4">
        <v>332</v>
      </c>
      <c r="K3" s="4">
        <v>332</v>
      </c>
      <c r="L3" s="4">
        <v>330</v>
      </c>
      <c r="M3" s="4">
        <v>333</v>
      </c>
      <c r="N3" s="4" t="s">
        <v>4</v>
      </c>
      <c r="O3" s="4">
        <f>IF(AND(B6&gt;0.07, B3&gt;550),(B3-550)/(B6-0.045),0)</f>
        <v>3401.7279966516348</v>
      </c>
      <c r="P3" s="4">
        <f t="shared" ref="P3:Z3" si="0">IF(AND(C6&gt;0.07, C3&gt;550),(C3-550)/(C6-0.045),0)</f>
        <v>3536.3127125667206</v>
      </c>
      <c r="Q3" s="4">
        <f t="shared" si="0"/>
        <v>3564.9203938700853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855</v>
      </c>
      <c r="C4" s="4">
        <v>831</v>
      </c>
      <c r="D4" s="4">
        <v>815</v>
      </c>
      <c r="E4" s="4">
        <v>175</v>
      </c>
      <c r="F4" s="4">
        <v>176</v>
      </c>
      <c r="G4" s="4">
        <v>177</v>
      </c>
      <c r="H4" s="4">
        <v>175</v>
      </c>
      <c r="I4" s="4">
        <v>176</v>
      </c>
      <c r="J4" s="4">
        <v>174</v>
      </c>
      <c r="K4" s="4">
        <v>175</v>
      </c>
      <c r="L4" s="4">
        <v>178</v>
      </c>
      <c r="M4" s="4">
        <v>178</v>
      </c>
      <c r="N4" s="4" t="s">
        <v>5</v>
      </c>
      <c r="O4" s="4">
        <f>IF(AND(B7&gt;0.07, B4&gt;550),(B4-550)/(B7-0.045),0)</f>
        <v>1249.487959211805</v>
      </c>
      <c r="P4" s="4">
        <f t="shared" ref="P4" si="1">IF(AND(C7&gt;0.07, C4&gt;550),(C4-550)/(C7-0.045),0)</f>
        <v>1168.3992170472325</v>
      </c>
      <c r="Q4" s="4">
        <f t="shared" ref="Q4" si="2">IF(AND(D7&gt;0.07, D4&gt;550),(D4-550)/(D7-0.045),0)</f>
        <v>1130.5461183226291</v>
      </c>
      <c r="R4" s="4">
        <f t="shared" ref="R4" si="3">IF(AND(E7&gt;0.07, E4&gt;550),(E4-550)/(E7-0.045),0)</f>
        <v>0</v>
      </c>
      <c r="S4" s="4">
        <f t="shared" ref="S4" si="4">IF(AND(F7&gt;0.07, F4&gt;550),(F4-550)/(F7-0.045),0)</f>
        <v>0</v>
      </c>
      <c r="T4" s="4">
        <f t="shared" ref="T4" si="5">IF(AND(G7&gt;0.07, G4&gt;550),(G4-550)/(G7-0.045),0)</f>
        <v>0</v>
      </c>
      <c r="U4" s="4">
        <f t="shared" ref="U4" si="6">IF(AND(H7&gt;0.07, H4&gt;550),(H4-550)/(H7-0.045),0)</f>
        <v>0</v>
      </c>
      <c r="V4" s="4">
        <f t="shared" ref="V4" si="7">IF(AND(I7&gt;0.07, I4&gt;550),(I4-550)/(I7-0.045),0)</f>
        <v>0</v>
      </c>
      <c r="W4" s="4">
        <f t="shared" ref="W4" si="8">IF(AND(J7&gt;0.07, J4&gt;550),(J4-550)/(J7-0.045),0)</f>
        <v>0</v>
      </c>
      <c r="X4" s="4">
        <f t="shared" ref="X4" si="9">IF(AND(K7&gt;0.07, K4&gt;550),(K4-550)/(K7-0.045),0)</f>
        <v>0</v>
      </c>
      <c r="Y4" s="4">
        <f t="shared" ref="Y4" si="10">IF(AND(L7&gt;0.07, L4&gt;550),(L4-550)/(L7-0.045),0)</f>
        <v>0</v>
      </c>
      <c r="Z4" s="4">
        <f t="shared" ref="Z4" si="11">IF(AND(M7&gt;0.07, M4&gt;550),(M4-550)/(M7-0.045),0)</f>
        <v>0</v>
      </c>
    </row>
    <row r="5" spans="1:26" x14ac:dyDescent="0.3">
      <c r="A5" s="10" t="s">
        <v>7</v>
      </c>
    </row>
    <row r="6" spans="1:26" x14ac:dyDescent="0.3">
      <c r="A6" s="4" t="s">
        <v>4</v>
      </c>
      <c r="B6" s="4">
        <v>0.23019999265670776</v>
      </c>
      <c r="C6" s="4">
        <v>0.22400000691413879</v>
      </c>
      <c r="D6" s="4">
        <v>0.22059999406337738</v>
      </c>
      <c r="E6" s="4">
        <v>0.22290000319480896</v>
      </c>
      <c r="F6" s="4">
        <v>0.21870000660419464</v>
      </c>
      <c r="G6" s="4">
        <v>0.21850000321865082</v>
      </c>
      <c r="H6" s="4">
        <v>0.2175000011920929</v>
      </c>
      <c r="I6" s="4">
        <v>0.21420000493526459</v>
      </c>
      <c r="J6" s="4">
        <v>0.20720000565052032</v>
      </c>
      <c r="K6" s="4">
        <v>0.20900000631809235</v>
      </c>
      <c r="L6" s="4">
        <v>0.21130000054836273</v>
      </c>
      <c r="M6" s="4">
        <v>0.22249999642372131</v>
      </c>
    </row>
    <row r="7" spans="1:26" x14ac:dyDescent="0.3">
      <c r="A7" s="4" t="s">
        <v>5</v>
      </c>
      <c r="B7" s="4">
        <v>0.28909999132156372</v>
      </c>
      <c r="C7" s="4">
        <v>0.28549998998641968</v>
      </c>
      <c r="D7" s="4">
        <v>0.27939999103546143</v>
      </c>
      <c r="E7" s="4">
        <v>0.25510001182556152</v>
      </c>
      <c r="F7" s="4">
        <v>0.25529998540878296</v>
      </c>
      <c r="G7" s="4">
        <v>0.25740000605583191</v>
      </c>
      <c r="H7" s="4">
        <v>0.25339999794960022</v>
      </c>
      <c r="I7" s="4">
        <v>0.25510001182556152</v>
      </c>
      <c r="J7" s="4">
        <v>0.24410000443458557</v>
      </c>
      <c r="K7" s="4">
        <v>0.24379999935626984</v>
      </c>
      <c r="L7" s="4">
        <v>0.24619999527931213</v>
      </c>
      <c r="M7" s="4">
        <v>0.24909999966621399</v>
      </c>
    </row>
    <row r="10" spans="1:26" x14ac:dyDescent="0.3">
      <c r="A10" s="6" t="s">
        <v>10</v>
      </c>
      <c r="B10" s="5" t="s">
        <v>0</v>
      </c>
      <c r="C10" s="5"/>
      <c r="D10" s="5"/>
      <c r="E10" s="5" t="s">
        <v>1</v>
      </c>
      <c r="F10" s="5"/>
      <c r="G10" s="5"/>
      <c r="H10" s="5" t="s">
        <v>2</v>
      </c>
      <c r="I10" s="5"/>
      <c r="J10" s="5"/>
      <c r="K10" s="5" t="s">
        <v>3</v>
      </c>
      <c r="L10" s="5"/>
      <c r="M10" s="5"/>
      <c r="N10" s="7"/>
      <c r="O10" s="5" t="s">
        <v>0</v>
      </c>
      <c r="P10" s="5"/>
      <c r="Q10" s="5"/>
      <c r="R10" s="5" t="s">
        <v>1</v>
      </c>
      <c r="S10" s="5"/>
      <c r="T10" s="5"/>
      <c r="U10" s="5" t="s">
        <v>2</v>
      </c>
      <c r="V10" s="5"/>
      <c r="W10" s="5"/>
      <c r="X10" s="5" t="s">
        <v>3</v>
      </c>
      <c r="Y10" s="5"/>
      <c r="Z10" s="5"/>
    </row>
    <row r="11" spans="1:26" x14ac:dyDescent="0.3">
      <c r="A11" s="8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9" t="s">
        <v>19</v>
      </c>
    </row>
    <row r="12" spans="1:26" x14ac:dyDescent="0.3">
      <c r="A12" s="4" t="s">
        <v>4</v>
      </c>
      <c r="B12" s="4">
        <v>5724</v>
      </c>
      <c r="C12" s="4">
        <v>5653</v>
      </c>
      <c r="D12" s="4">
        <v>5552</v>
      </c>
      <c r="E12" s="4">
        <v>7305</v>
      </c>
      <c r="F12" s="4">
        <v>7148</v>
      </c>
      <c r="G12" s="4">
        <v>6944</v>
      </c>
      <c r="H12" s="4">
        <v>273</v>
      </c>
      <c r="I12" s="4">
        <v>271</v>
      </c>
      <c r="J12" s="4">
        <v>272</v>
      </c>
      <c r="K12" s="4">
        <v>273</v>
      </c>
      <c r="L12" s="4">
        <v>272</v>
      </c>
      <c r="M12" s="4">
        <v>280</v>
      </c>
      <c r="N12" s="4" t="s">
        <v>4</v>
      </c>
      <c r="O12" s="4">
        <f>IF(AND(B15&gt;0.07, B12&gt;550),(B12-550)/(B15-0.045),0)</f>
        <v>0</v>
      </c>
      <c r="P12" s="4">
        <f t="shared" ref="P12:P13" si="12">IF(AND(C15&gt;0.07, C12&gt;550),(C12-550)/(C15-0.045),0)</f>
        <v>0</v>
      </c>
      <c r="Q12" s="4">
        <f t="shared" ref="Q12:Q13" si="13">IF(AND(D15&gt;0.07, D12&gt;550),(D12-550)/(D15-0.045),0)</f>
        <v>0</v>
      </c>
      <c r="R12" s="4">
        <f t="shared" ref="R12:R13" si="14">IF(AND(E15&gt;0.07, E12&gt;550),(E12-550)/(E15-0.045),0)</f>
        <v>0</v>
      </c>
      <c r="S12" s="4">
        <f t="shared" ref="S12:S13" si="15">IF(AND(F15&gt;0.07, F12&gt;550),(F12-550)/(F15-0.045),0)</f>
        <v>0</v>
      </c>
      <c r="T12" s="4">
        <f t="shared" ref="T12:T13" si="16">IF(AND(G15&gt;0.07, G12&gt;550),(G12-550)/(G15-0.045),0)</f>
        <v>0</v>
      </c>
      <c r="U12" s="4">
        <f t="shared" ref="U12:U13" si="17">IF(AND(H15&gt;0.07, H12&gt;550),(H12-550)/(H15-0.045),0)</f>
        <v>0</v>
      </c>
      <c r="V12" s="4">
        <f t="shared" ref="V12:V13" si="18">IF(AND(I15&gt;0.07, I12&gt;550),(I12-550)/(I15-0.045),0)</f>
        <v>0</v>
      </c>
      <c r="W12" s="4">
        <f t="shared" ref="W12:W13" si="19">IF(AND(J15&gt;0.07, J12&gt;550),(J12-550)/(J15-0.045),0)</f>
        <v>0</v>
      </c>
      <c r="X12" s="4">
        <f t="shared" ref="X12:X13" si="20">IF(AND(K15&gt;0.07, K12&gt;550),(K12-550)/(K15-0.045),0)</f>
        <v>0</v>
      </c>
      <c r="Y12" s="4">
        <f t="shared" ref="Y12:Y13" si="21">IF(AND(L15&gt;0.07, L12&gt;550),(L12-550)/(L15-0.045),0)</f>
        <v>0</v>
      </c>
      <c r="Z12" s="4">
        <f t="shared" ref="Z12:Z13" si="22">IF(AND(M15&gt;0.07, M12&gt;550),(M12-550)/(M15-0.045),0)</f>
        <v>0</v>
      </c>
    </row>
    <row r="13" spans="1:26" x14ac:dyDescent="0.3">
      <c r="A13" s="4" t="s">
        <v>5</v>
      </c>
      <c r="B13" s="4">
        <v>11937</v>
      </c>
      <c r="C13" s="4">
        <v>11528</v>
      </c>
      <c r="D13" s="4">
        <v>11150</v>
      </c>
      <c r="E13" s="4">
        <v>9233</v>
      </c>
      <c r="F13" s="4">
        <v>9166</v>
      </c>
      <c r="G13" s="4">
        <v>9187</v>
      </c>
      <c r="H13" s="4">
        <v>156</v>
      </c>
      <c r="I13" s="4">
        <v>153</v>
      </c>
      <c r="J13" s="4">
        <v>153</v>
      </c>
      <c r="K13" s="4">
        <v>153</v>
      </c>
      <c r="L13" s="4">
        <v>155</v>
      </c>
      <c r="M13" s="4">
        <v>162</v>
      </c>
      <c r="N13" s="4" t="s">
        <v>5</v>
      </c>
      <c r="O13" s="4">
        <f>IF(AND(B16&gt;0.07, B13&gt;550),(B13-550)/(B16-0.045),0)</f>
        <v>18048.819649252819</v>
      </c>
      <c r="P13" s="4">
        <f t="shared" si="12"/>
        <v>17609.881589758745</v>
      </c>
      <c r="Q13" s="4">
        <f t="shared" si="13"/>
        <v>17063.748075193063</v>
      </c>
      <c r="R13" s="4">
        <f t="shared" si="14"/>
        <v>12083.217505012117</v>
      </c>
      <c r="S13" s="4">
        <f t="shared" si="15"/>
        <v>12142.052057656025</v>
      </c>
      <c r="T13" s="4">
        <f t="shared" si="16"/>
        <v>12338.571344521582</v>
      </c>
      <c r="U13" s="4">
        <f t="shared" si="17"/>
        <v>0</v>
      </c>
      <c r="V13" s="4">
        <f t="shared" si="18"/>
        <v>0</v>
      </c>
      <c r="W13" s="4">
        <f t="shared" si="19"/>
        <v>0</v>
      </c>
      <c r="X13" s="4">
        <f t="shared" si="20"/>
        <v>0</v>
      </c>
      <c r="Y13" s="4">
        <f t="shared" si="21"/>
        <v>0</v>
      </c>
      <c r="Z13" s="4">
        <f t="shared" si="22"/>
        <v>0</v>
      </c>
    </row>
    <row r="14" spans="1:26" x14ac:dyDescent="0.3">
      <c r="A14" s="4" t="s">
        <v>6</v>
      </c>
    </row>
    <row r="15" spans="1:26" x14ac:dyDescent="0.3">
      <c r="A15" s="10" t="s">
        <v>7</v>
      </c>
    </row>
    <row r="16" spans="1:26" x14ac:dyDescent="0.3">
      <c r="A16" s="4" t="s">
        <v>4</v>
      </c>
      <c r="B16" s="4">
        <v>0.67589998245239258</v>
      </c>
      <c r="C16" s="4">
        <v>0.66839998960494995</v>
      </c>
      <c r="D16" s="4">
        <v>0.66619998216629028</v>
      </c>
      <c r="E16" s="4">
        <v>0.76359999179840088</v>
      </c>
      <c r="F16" s="4">
        <v>0.75459998846054077</v>
      </c>
      <c r="G16" s="4">
        <v>0.74500000476837158</v>
      </c>
      <c r="H16" s="4">
        <v>0.76889997720718384</v>
      </c>
      <c r="I16" s="4">
        <v>0.77960002422332764</v>
      </c>
      <c r="J16" s="4">
        <v>0.76279997825622559</v>
      </c>
      <c r="K16" s="4">
        <v>0.76550000905990601</v>
      </c>
      <c r="L16" s="4">
        <v>0.77079999446868896</v>
      </c>
      <c r="M16" s="4">
        <v>0.78539997339248657</v>
      </c>
    </row>
    <row r="17" spans="1:26" x14ac:dyDescent="0.3">
      <c r="A17" s="4" t="s">
        <v>5</v>
      </c>
      <c r="B17" s="4">
        <v>0.866100013256073</v>
      </c>
      <c r="C17" s="4">
        <v>0.85189998149871826</v>
      </c>
      <c r="D17" s="4">
        <v>0.83240002393722534</v>
      </c>
      <c r="E17" s="4">
        <v>0.79110002517700195</v>
      </c>
      <c r="F17" s="4">
        <v>0.80190002918243408</v>
      </c>
      <c r="G17" s="4">
        <v>0.80080002546310425</v>
      </c>
      <c r="H17" s="4">
        <v>0.76160001754760742</v>
      </c>
      <c r="I17" s="4">
        <v>0.76929998397827148</v>
      </c>
      <c r="J17" s="4">
        <v>0.75279998779296875</v>
      </c>
      <c r="K17" s="4">
        <v>0.75300002098083496</v>
      </c>
      <c r="L17" s="4">
        <v>0.7685999870300293</v>
      </c>
      <c r="M17" s="4">
        <v>0.77249997854232788</v>
      </c>
    </row>
    <row r="18" spans="1:26" x14ac:dyDescent="0.3">
      <c r="A18" s="4" t="s">
        <v>6</v>
      </c>
    </row>
    <row r="21" spans="1:26" x14ac:dyDescent="0.3">
      <c r="A21" s="6" t="s">
        <v>11</v>
      </c>
      <c r="B21" s="5" t="s">
        <v>0</v>
      </c>
      <c r="C21" s="5"/>
      <c r="D21" s="5"/>
      <c r="E21" s="5" t="s">
        <v>1</v>
      </c>
      <c r="F21" s="5"/>
      <c r="G21" s="5"/>
      <c r="H21" s="5" t="s">
        <v>2</v>
      </c>
      <c r="I21" s="5"/>
      <c r="J21" s="5"/>
      <c r="K21" s="5" t="s">
        <v>3</v>
      </c>
      <c r="L21" s="5"/>
      <c r="M21" s="5"/>
      <c r="N21" s="7"/>
      <c r="O21" s="5" t="s">
        <v>0</v>
      </c>
      <c r="P21" s="5"/>
      <c r="Q21" s="5"/>
      <c r="R21" s="5" t="s">
        <v>1</v>
      </c>
      <c r="S21" s="5"/>
      <c r="T21" s="5"/>
      <c r="U21" s="5" t="s">
        <v>2</v>
      </c>
      <c r="V21" s="5"/>
      <c r="W21" s="5"/>
      <c r="X21" s="5" t="s">
        <v>3</v>
      </c>
      <c r="Y21" s="5"/>
      <c r="Z21" s="5"/>
    </row>
    <row r="22" spans="1:26" x14ac:dyDescent="0.3">
      <c r="A22" s="8" t="s">
        <v>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 t="s">
        <v>19</v>
      </c>
    </row>
    <row r="23" spans="1:26" x14ac:dyDescent="0.3">
      <c r="A23" s="4" t="s">
        <v>4</v>
      </c>
      <c r="B23" s="4">
        <v>14101</v>
      </c>
      <c r="C23" s="4">
        <v>13948</v>
      </c>
      <c r="D23" s="4">
        <v>13815</v>
      </c>
      <c r="E23" s="4">
        <v>15944</v>
      </c>
      <c r="F23" s="4">
        <v>15981</v>
      </c>
      <c r="G23" s="4">
        <v>15604</v>
      </c>
      <c r="H23" s="4">
        <v>15915</v>
      </c>
      <c r="I23" s="4">
        <v>16166</v>
      </c>
      <c r="J23" s="4">
        <v>15791</v>
      </c>
      <c r="K23" s="4">
        <v>319</v>
      </c>
      <c r="L23" s="4">
        <v>306</v>
      </c>
      <c r="M23" s="4">
        <v>319</v>
      </c>
      <c r="N23" s="4" t="s">
        <v>4</v>
      </c>
      <c r="O23" s="4">
        <f>IF(AND(B26&gt;0.07, B23&gt;550),(B23-550)/(B26-0.045),0)</f>
        <v>14420.559382846992</v>
      </c>
      <c r="P23" s="4">
        <f t="shared" ref="P23:P24" si="23">IF(AND(C26&gt;0.07, C23&gt;550),(C23-550)/(C26-0.045),0)</f>
        <v>14285.104664533426</v>
      </c>
      <c r="Q23" s="4">
        <f t="shared" ref="Q23:Q24" si="24">IF(AND(D26&gt;0.07, D23&gt;550),(D23-550)/(D26-0.045),0)</f>
        <v>14096.705610876197</v>
      </c>
      <c r="R23" s="4">
        <f t="shared" ref="R23:R24" si="25">IF(AND(E26&gt;0.07, E23&gt;550),(E23-550)/(E26-0.045),0)</f>
        <v>15519.708967724468</v>
      </c>
      <c r="S23" s="4">
        <f t="shared" ref="S23:S24" si="26">IF(AND(F26&gt;0.07, F23&gt;550),(F23-550)/(F26-0.045),0)</f>
        <v>15567.997654838766</v>
      </c>
      <c r="T23" s="4">
        <f t="shared" ref="T23:T24" si="27">IF(AND(G26&gt;0.07, G23&gt;550),(G23-550)/(G26-0.045),0)</f>
        <v>15258.463433288636</v>
      </c>
      <c r="U23" s="4">
        <f t="shared" ref="U23:U24" si="28">IF(AND(H26&gt;0.07, H23&gt;550),(H23-550)/(H26-0.045),0)</f>
        <v>14511.710571426072</v>
      </c>
      <c r="V23" s="4">
        <f t="shared" ref="V23:V24" si="29">IF(AND(I26&gt;0.07, I23&gt;550),(I23-550)/(I26-0.045),0)</f>
        <v>14499.536029909352</v>
      </c>
      <c r="W23" s="4">
        <f t="shared" ref="W23:W24" si="30">IF(AND(J26&gt;0.07, J23&gt;550),(J23-550)/(J26-0.045),0)</f>
        <v>14501.427817472317</v>
      </c>
      <c r="X23" s="4">
        <f t="shared" ref="X23:X24" si="31">IF(AND(K26&gt;0.07, K23&gt;550),(K23-550)/(K26-0.045),0)</f>
        <v>0</v>
      </c>
      <c r="Y23" s="4">
        <f t="shared" ref="Y23:Y24" si="32">IF(AND(L26&gt;0.07, L23&gt;550),(L23-550)/(L26-0.045),0)</f>
        <v>0</v>
      </c>
      <c r="Z23" s="4">
        <f t="shared" ref="Z23:Z24" si="33">IF(AND(M26&gt;0.07, M23&gt;550),(M23-550)/(M26-0.045),0)</f>
        <v>0</v>
      </c>
    </row>
    <row r="24" spans="1:26" x14ac:dyDescent="0.3">
      <c r="A24" s="4" t="s">
        <v>5</v>
      </c>
      <c r="B24" s="4">
        <v>24065</v>
      </c>
      <c r="C24" s="4">
        <v>23324</v>
      </c>
      <c r="D24" s="4">
        <v>22876</v>
      </c>
      <c r="E24" s="4">
        <v>21710</v>
      </c>
      <c r="F24" s="4">
        <v>21791</v>
      </c>
      <c r="G24" s="4">
        <v>21795</v>
      </c>
      <c r="H24" s="4">
        <v>13657</v>
      </c>
      <c r="I24" s="4">
        <v>13713</v>
      </c>
      <c r="J24" s="4">
        <v>13633</v>
      </c>
      <c r="K24" s="4">
        <v>253</v>
      </c>
      <c r="L24" s="4">
        <v>250</v>
      </c>
      <c r="M24" s="4">
        <v>262</v>
      </c>
      <c r="N24" s="4" t="s">
        <v>5</v>
      </c>
      <c r="O24" s="4">
        <f>IF(AND(B27&gt;0.07, B24&gt;550),(B24-550)/(B27-0.045),0)</f>
        <v>22061.168045383907</v>
      </c>
      <c r="P24" s="4">
        <f t="shared" si="23"/>
        <v>21603.111153002097</v>
      </c>
      <c r="Q24" s="4">
        <f t="shared" si="24"/>
        <v>21552.274345792415</v>
      </c>
      <c r="R24" s="4">
        <f t="shared" si="25"/>
        <v>20994.147146522158</v>
      </c>
      <c r="S24" s="4">
        <f t="shared" si="26"/>
        <v>20875.675675675673</v>
      </c>
      <c r="T24" s="4">
        <f t="shared" si="27"/>
        <v>21053.413169161609</v>
      </c>
      <c r="U24" s="4">
        <f t="shared" si="28"/>
        <v>12808.560429610285</v>
      </c>
      <c r="V24" s="4">
        <f t="shared" si="29"/>
        <v>12816.942217868274</v>
      </c>
      <c r="W24" s="4">
        <f t="shared" si="30"/>
        <v>12876.968636894464</v>
      </c>
      <c r="X24" s="4">
        <f t="shared" si="31"/>
        <v>0</v>
      </c>
      <c r="Y24" s="4">
        <f t="shared" si="32"/>
        <v>0</v>
      </c>
      <c r="Z24" s="4">
        <f t="shared" si="33"/>
        <v>0</v>
      </c>
    </row>
    <row r="25" spans="1:26" x14ac:dyDescent="0.3">
      <c r="A25" s="10" t="s">
        <v>7</v>
      </c>
    </row>
    <row r="26" spans="1:26" x14ac:dyDescent="0.3">
      <c r="A26" s="4" t="s">
        <v>4</v>
      </c>
      <c r="B26" s="4">
        <v>0.98470002412796021</v>
      </c>
      <c r="C26" s="4">
        <v>0.98290002346038818</v>
      </c>
      <c r="D26" s="4">
        <v>0.98600000143051147</v>
      </c>
      <c r="E26" s="4">
        <v>1.0369000434875488</v>
      </c>
      <c r="F26" s="4">
        <v>1.0362000465393066</v>
      </c>
      <c r="G26" s="4">
        <v>1.0315999984741211</v>
      </c>
      <c r="H26" s="4">
        <v>1.1038000583648682</v>
      </c>
      <c r="I26" s="4">
        <v>1.121999979019165</v>
      </c>
      <c r="J26" s="4">
        <v>1.0959999561309814</v>
      </c>
      <c r="K26" s="4">
        <v>1.0607000589370728</v>
      </c>
      <c r="L26" s="4">
        <v>1.0663000345230103</v>
      </c>
      <c r="M26" s="4">
        <v>1.0782999992370605</v>
      </c>
    </row>
    <row r="27" spans="1:26" x14ac:dyDescent="0.3">
      <c r="A27" s="4" t="s">
        <v>5</v>
      </c>
      <c r="B27" s="4">
        <v>1.1109000444412231</v>
      </c>
      <c r="C27" s="4">
        <v>1.0992000102996826</v>
      </c>
      <c r="D27" s="4">
        <v>1.0808999538421631</v>
      </c>
      <c r="E27" s="4">
        <v>1.052899956703186</v>
      </c>
      <c r="F27" s="4">
        <v>1.0625</v>
      </c>
      <c r="G27" s="4">
        <v>1.0541000366210938</v>
      </c>
      <c r="H27" s="4">
        <v>1.0683000087738037</v>
      </c>
      <c r="I27" s="4">
        <v>1.0720000267028809</v>
      </c>
      <c r="J27" s="4">
        <v>1.0609999895095825</v>
      </c>
      <c r="K27" s="4">
        <v>1.0127999782562256</v>
      </c>
      <c r="L27" s="4">
        <v>1.0349999666213989</v>
      </c>
      <c r="M27" s="4">
        <v>1.0401999950408936</v>
      </c>
    </row>
    <row r="30" spans="1:26" x14ac:dyDescent="0.3">
      <c r="A30" s="6" t="s">
        <v>12</v>
      </c>
      <c r="B30" s="5" t="s">
        <v>0</v>
      </c>
      <c r="C30" s="5"/>
      <c r="D30" s="5"/>
      <c r="E30" s="5" t="s">
        <v>1</v>
      </c>
      <c r="F30" s="5"/>
      <c r="G30" s="5"/>
      <c r="H30" s="5" t="s">
        <v>2</v>
      </c>
      <c r="I30" s="5"/>
      <c r="J30" s="5"/>
      <c r="K30" s="5" t="s">
        <v>3</v>
      </c>
      <c r="L30" s="5"/>
      <c r="M30" s="5"/>
      <c r="N30" s="7"/>
      <c r="O30" s="5" t="s">
        <v>0</v>
      </c>
      <c r="P30" s="5"/>
      <c r="Q30" s="5"/>
      <c r="R30" s="5" t="s">
        <v>1</v>
      </c>
      <c r="S30" s="5"/>
      <c r="T30" s="5"/>
      <c r="U30" s="5" t="s">
        <v>2</v>
      </c>
      <c r="V30" s="5"/>
      <c r="W30" s="5"/>
      <c r="X30" s="5" t="s">
        <v>3</v>
      </c>
      <c r="Y30" s="5"/>
      <c r="Z30" s="5"/>
    </row>
    <row r="31" spans="1:26" x14ac:dyDescent="0.3">
      <c r="A31" s="8" t="s">
        <v>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 t="s">
        <v>19</v>
      </c>
    </row>
    <row r="32" spans="1:26" x14ac:dyDescent="0.3">
      <c r="A32" s="4" t="s">
        <v>4</v>
      </c>
      <c r="B32" s="4">
        <v>18861</v>
      </c>
      <c r="C32" s="4">
        <v>18595</v>
      </c>
      <c r="D32" s="4">
        <v>18161</v>
      </c>
      <c r="E32" s="4">
        <v>19466</v>
      </c>
      <c r="F32" s="4">
        <v>19651</v>
      </c>
      <c r="G32" s="4">
        <v>19035</v>
      </c>
      <c r="H32" s="4">
        <v>22634</v>
      </c>
      <c r="I32" s="4">
        <v>22796</v>
      </c>
      <c r="J32" s="4">
        <v>22855</v>
      </c>
      <c r="K32" s="4">
        <v>7472</v>
      </c>
      <c r="L32" s="4">
        <v>7462</v>
      </c>
      <c r="M32" s="4">
        <v>7704</v>
      </c>
      <c r="N32" s="4" t="s">
        <v>4</v>
      </c>
      <c r="O32" s="4">
        <f>IF(AND(B35&gt;0.07, B32&gt;550),(B32-550)/(B35-0.045),0)</f>
        <v>19050.146524495172</v>
      </c>
      <c r="P32" s="4">
        <f t="shared" ref="P32:P33" si="34">IF(AND(C35&gt;0.07, C32&gt;550),(C32-550)/(C35-0.045),0)</f>
        <v>18139.323614384648</v>
      </c>
      <c r="Q32" s="4">
        <f t="shared" ref="Q32:Q33" si="35">IF(AND(D35&gt;0.07, D32&gt;550),(D32-550)/(D35-0.045),0)</f>
        <v>18308.556879658783</v>
      </c>
      <c r="R32" s="4">
        <f t="shared" ref="R32:R33" si="36">IF(AND(E35&gt;0.07, E32&gt;550),(E32-550)/(E35-0.045),0)</f>
        <v>19452.899514574492</v>
      </c>
      <c r="S32" s="4">
        <f t="shared" ref="S32:S33" si="37">IF(AND(F35&gt;0.07, F32&gt;550),(F32-550)/(F35-0.045),0)</f>
        <v>19415.531401321154</v>
      </c>
      <c r="T32" s="4">
        <f t="shared" ref="T32:T33" si="38">IF(AND(G35&gt;0.07, G32&gt;550),(G32-550)/(G35-0.045),0)</f>
        <v>18943.431138329586</v>
      </c>
      <c r="U32" s="4">
        <f t="shared" ref="U32:U33" si="39">IF(AND(H35&gt;0.07, H32&gt;550),(H32-550)/(H35-0.045),0)</f>
        <v>20169.879096931279</v>
      </c>
      <c r="V32" s="4">
        <f t="shared" ref="V32:V33" si="40">IF(AND(I35&gt;0.07, I32&gt;550),(I32-550)/(I35-0.045),0)</f>
        <v>20201.599327155538</v>
      </c>
      <c r="W32" s="4">
        <f t="shared" ref="W32:W33" si="41">IF(AND(J35&gt;0.07, J32&gt;550),(J32-550)/(J35-0.045),0)</f>
        <v>20141.773218283386</v>
      </c>
      <c r="X32" s="4">
        <f t="shared" ref="X32:X33" si="42">IF(AND(K35&gt;0.07, K32&gt;550),(K32-550)/(K35-0.045),0)</f>
        <v>6324.9268697197058</v>
      </c>
      <c r="Y32" s="4">
        <f t="shared" ref="Y32:Y33" si="43">IF(AND(L35&gt;0.07, L32&gt;550),(L32-550)/(L35-0.045),0)</f>
        <v>6318.6760556432801</v>
      </c>
      <c r="Z32" s="4">
        <f t="shared" ref="Z32:Z33" si="44">IF(AND(M35&gt;0.07, M32&gt;550),(M32-550)/(M35-0.045),0)</f>
        <v>6508.3699165527569</v>
      </c>
    </row>
    <row r="33" spans="1:26" x14ac:dyDescent="0.3">
      <c r="A33" s="4" t="s">
        <v>5</v>
      </c>
      <c r="B33" s="4">
        <v>30977</v>
      </c>
      <c r="C33" s="4">
        <v>30425</v>
      </c>
      <c r="D33" s="4">
        <v>29911</v>
      </c>
      <c r="E33" s="4">
        <v>29068</v>
      </c>
      <c r="F33" s="4">
        <v>29398</v>
      </c>
      <c r="G33" s="4">
        <v>29416</v>
      </c>
      <c r="H33" s="4">
        <v>21633</v>
      </c>
      <c r="I33" s="4">
        <v>21862</v>
      </c>
      <c r="J33" s="4">
        <v>21582</v>
      </c>
      <c r="K33" s="4">
        <v>9316</v>
      </c>
      <c r="L33" s="4">
        <v>9384</v>
      </c>
      <c r="M33" s="4">
        <v>9708</v>
      </c>
      <c r="N33" s="4" t="s">
        <v>5</v>
      </c>
      <c r="O33" s="4">
        <f>IF(AND(B36&gt;0.07, B33&gt;550),(B33-550)/(B36-0.045),0)</f>
        <v>27162.114028476892</v>
      </c>
      <c r="P33" s="4">
        <f t="shared" si="34"/>
        <v>26435.714380922585</v>
      </c>
      <c r="Q33" s="4">
        <f t="shared" si="35"/>
        <v>26337.45839031383</v>
      </c>
      <c r="R33" s="4">
        <f t="shared" si="36"/>
        <v>25861.976274714707</v>
      </c>
      <c r="S33" s="4">
        <f t="shared" si="37"/>
        <v>25886.576054825935</v>
      </c>
      <c r="T33" s="4">
        <f t="shared" si="38"/>
        <v>26097.096980048249</v>
      </c>
      <c r="U33" s="4">
        <f t="shared" si="39"/>
        <v>19173.335169795238</v>
      </c>
      <c r="V33" s="4">
        <f t="shared" si="40"/>
        <v>19267.69662713186</v>
      </c>
      <c r="W33" s="4">
        <f t="shared" si="41"/>
        <v>19373.61871130134</v>
      </c>
      <c r="X33" s="4">
        <f t="shared" si="42"/>
        <v>8021.5960600473782</v>
      </c>
      <c r="Y33" s="4">
        <f t="shared" si="43"/>
        <v>7972.9242083129229</v>
      </c>
      <c r="Z33" s="4">
        <f t="shared" si="44"/>
        <v>8284.0339305140078</v>
      </c>
    </row>
    <row r="34" spans="1:26" x14ac:dyDescent="0.3">
      <c r="A34" s="10" t="s">
        <v>7</v>
      </c>
    </row>
    <row r="35" spans="1:26" x14ac:dyDescent="0.3">
      <c r="A35" s="4" t="s">
        <v>4</v>
      </c>
      <c r="B35" s="4">
        <v>1.0061999559402466</v>
      </c>
      <c r="C35" s="4">
        <v>1.0398000478744507</v>
      </c>
      <c r="D35" s="4">
        <v>1.0068999528884888</v>
      </c>
      <c r="E35" s="4">
        <v>1.0174000263214111</v>
      </c>
      <c r="F35" s="4">
        <v>1.0288000106811523</v>
      </c>
      <c r="G35" s="4">
        <v>1.020799994468689</v>
      </c>
      <c r="H35" s="4">
        <v>1.1398999691009521</v>
      </c>
      <c r="I35" s="4">
        <v>1.1461999416351318</v>
      </c>
      <c r="J35" s="4">
        <v>1.152400016784668</v>
      </c>
      <c r="K35" s="4">
        <v>1.1394000053405762</v>
      </c>
      <c r="L35" s="4">
        <v>1.1389000415802002</v>
      </c>
      <c r="M35" s="4">
        <v>1.1441999673843384</v>
      </c>
    </row>
    <row r="36" spans="1:26" x14ac:dyDescent="0.3">
      <c r="A36" s="4" t="s">
        <v>5</v>
      </c>
      <c r="B36" s="4">
        <v>1.1651999950408936</v>
      </c>
      <c r="C36" s="4">
        <v>1.1750999689102173</v>
      </c>
      <c r="D36" s="4">
        <v>1.1598000526428223</v>
      </c>
      <c r="E36" s="4">
        <v>1.1476999521255493</v>
      </c>
      <c r="F36" s="4">
        <v>1.1593999862670898</v>
      </c>
      <c r="G36" s="4">
        <v>1.1511000394821167</v>
      </c>
      <c r="H36" s="4">
        <v>1.1446000337600708</v>
      </c>
      <c r="I36" s="4">
        <v>1.1511000394821167</v>
      </c>
      <c r="J36" s="4">
        <v>1.1305999755859375</v>
      </c>
      <c r="K36" s="4">
        <v>1.1377999782562256</v>
      </c>
      <c r="L36" s="4">
        <v>1.1529999971389771</v>
      </c>
      <c r="M36" s="4">
        <v>1.1505000591278076</v>
      </c>
    </row>
    <row r="39" spans="1:26" x14ac:dyDescent="0.3">
      <c r="A39" s="6" t="s">
        <v>13</v>
      </c>
      <c r="B39" s="5" t="s">
        <v>0</v>
      </c>
      <c r="C39" s="5"/>
      <c r="D39" s="5"/>
      <c r="E39" s="5" t="s">
        <v>1</v>
      </c>
      <c r="F39" s="5"/>
      <c r="G39" s="5"/>
      <c r="H39" s="5" t="s">
        <v>2</v>
      </c>
      <c r="I39" s="5"/>
      <c r="J39" s="5"/>
      <c r="K39" s="5" t="s">
        <v>3</v>
      </c>
      <c r="L39" s="5"/>
      <c r="M39" s="5"/>
      <c r="N39" s="7"/>
      <c r="O39" s="5" t="s">
        <v>0</v>
      </c>
      <c r="P39" s="5"/>
      <c r="Q39" s="5"/>
      <c r="R39" s="5" t="s">
        <v>1</v>
      </c>
      <c r="S39" s="5"/>
      <c r="T39" s="5"/>
      <c r="U39" s="5" t="s">
        <v>2</v>
      </c>
      <c r="V39" s="5"/>
      <c r="W39" s="5"/>
      <c r="X39" s="5" t="s">
        <v>3</v>
      </c>
      <c r="Y39" s="5"/>
      <c r="Z39" s="5"/>
    </row>
    <row r="40" spans="1:26" x14ac:dyDescent="0.3">
      <c r="A40" s="8" t="s">
        <v>8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9" t="s">
        <v>19</v>
      </c>
    </row>
    <row r="41" spans="1:26" x14ac:dyDescent="0.3">
      <c r="A41" s="4" t="s">
        <v>4</v>
      </c>
      <c r="B41" s="4">
        <v>21809</v>
      </c>
      <c r="C41" s="4">
        <v>21498</v>
      </c>
      <c r="D41" s="4">
        <v>21339</v>
      </c>
      <c r="E41" s="4">
        <v>22238</v>
      </c>
      <c r="F41" s="4">
        <v>22547</v>
      </c>
      <c r="G41" s="4">
        <v>21935</v>
      </c>
      <c r="H41" s="4">
        <v>27316</v>
      </c>
      <c r="I41" s="4">
        <v>27299</v>
      </c>
      <c r="J41" s="4">
        <v>27686</v>
      </c>
      <c r="K41" s="4">
        <v>13706</v>
      </c>
      <c r="L41" s="4">
        <v>13813</v>
      </c>
      <c r="M41" s="4">
        <v>14218</v>
      </c>
      <c r="N41" s="4" t="s">
        <v>4</v>
      </c>
      <c r="O41" s="4">
        <f>IF(AND(B44&gt;0.07, B41&gt;550),(B41-550)/(B44-0.045),0)</f>
        <v>22211.890297101589</v>
      </c>
      <c r="P41" s="4">
        <f t="shared" ref="P41:P42" si="45">IF(AND(C44&gt;0.07, C41&gt;550),(C41-550)/(C44-0.045),0)</f>
        <v>20893.675797332246</v>
      </c>
      <c r="Q41" s="4">
        <f t="shared" ref="Q41:Q42" si="46">IF(AND(D44&gt;0.07, D41&gt;550),(D41-550)/(D44-0.045),0)</f>
        <v>22073.68833032234</v>
      </c>
      <c r="R41" s="4">
        <f t="shared" ref="R41:R42" si="47">IF(AND(E44&gt;0.07, E41&gt;550),(E41-550)/(E44-0.045),0)</f>
        <v>23411.052971820089</v>
      </c>
      <c r="S41" s="4">
        <f t="shared" ref="S41:S42" si="48">IF(AND(F44&gt;0.07, F41&gt;550),(F41-550)/(F44-0.045),0)</f>
        <v>23014.228592108477</v>
      </c>
      <c r="T41" s="4">
        <f t="shared" ref="T41:T42" si="49">IF(AND(G44&gt;0.07, G41&gt;550),(G41-550)/(G44-0.045),0)</f>
        <v>22331.872403668607</v>
      </c>
      <c r="U41" s="4">
        <f t="shared" ref="U41:U42" si="50">IF(AND(H44&gt;0.07, H41&gt;550),(H41-550)/(H44-0.045),0)</f>
        <v>25198.643694153528</v>
      </c>
      <c r="V41" s="4">
        <f t="shared" ref="V41:V42" si="51">IF(AND(I44&gt;0.07, I41&gt;550),(I41-550)/(I44-0.045),0)</f>
        <v>25325.69626138037</v>
      </c>
      <c r="W41" s="4">
        <f t="shared" ref="W41:W42" si="52">IF(AND(J44&gt;0.07, J41&gt;550),(J41-550)/(J44-0.045),0)</f>
        <v>24752.349645079255</v>
      </c>
      <c r="X41" s="4">
        <f t="shared" ref="X41:X42" si="53">IF(AND(K44&gt;0.07, K41&gt;550),(K41-550)/(K44-0.045),0)</f>
        <v>11911.271935108045</v>
      </c>
      <c r="Y41" s="4">
        <f t="shared" ref="Y41:Y42" si="54">IF(AND(L44&gt;0.07, L41&gt;550),(L41-550)/(L44-0.045),0)</f>
        <v>11989.693841679018</v>
      </c>
      <c r="Z41" s="4">
        <f t="shared" ref="Z41:Z42" si="55">IF(AND(M44&gt;0.07, M41&gt;550),(M41-550)/(M44-0.045),0)</f>
        <v>12245.11685192685</v>
      </c>
    </row>
    <row r="42" spans="1:26" x14ac:dyDescent="0.3">
      <c r="A42" s="4" t="s">
        <v>5</v>
      </c>
      <c r="B42" s="4">
        <v>35680</v>
      </c>
      <c r="C42" s="4">
        <v>34981</v>
      </c>
      <c r="D42" s="4">
        <v>34543</v>
      </c>
      <c r="E42" s="4">
        <v>34079</v>
      </c>
      <c r="F42" s="4">
        <v>34420</v>
      </c>
      <c r="G42" s="4">
        <v>34574</v>
      </c>
      <c r="H42" s="4">
        <v>27068</v>
      </c>
      <c r="I42" s="4">
        <v>27320</v>
      </c>
      <c r="J42" s="4">
        <v>26973</v>
      </c>
      <c r="K42" s="4">
        <v>15316</v>
      </c>
      <c r="L42" s="4">
        <v>15459</v>
      </c>
      <c r="M42" s="4">
        <v>15940</v>
      </c>
      <c r="N42" s="4" t="s">
        <v>5</v>
      </c>
      <c r="O42" s="4">
        <f>IF(AND(B45&gt;0.07, B42&gt;550),(B42-550)/(B45-0.045),0)</f>
        <v>31055.515380967605</v>
      </c>
      <c r="P42" s="4">
        <f t="shared" si="45"/>
        <v>30207.930452695622</v>
      </c>
      <c r="Q42" s="4">
        <f t="shared" si="46"/>
        <v>30304.894207340825</v>
      </c>
      <c r="R42" s="4">
        <f t="shared" si="47"/>
        <v>30318.292620642977</v>
      </c>
      <c r="S42" s="4">
        <f t="shared" si="48"/>
        <v>30327.721332716614</v>
      </c>
      <c r="T42" s="4">
        <f t="shared" si="49"/>
        <v>30646.730192497209</v>
      </c>
      <c r="U42" s="4">
        <f t="shared" si="50"/>
        <v>23972.155718438076</v>
      </c>
      <c r="V42" s="4">
        <f t="shared" si="51"/>
        <v>24052.111575474435</v>
      </c>
      <c r="W42" s="4">
        <f t="shared" si="52"/>
        <v>24221.284720008167</v>
      </c>
      <c r="X42" s="4">
        <f t="shared" si="53"/>
        <v>13112.511972641496</v>
      </c>
      <c r="Y42" s="4">
        <f t="shared" si="54"/>
        <v>13047.16860680171</v>
      </c>
      <c r="Z42" s="4">
        <f t="shared" si="55"/>
        <v>13527.291453419099</v>
      </c>
    </row>
    <row r="43" spans="1:26" x14ac:dyDescent="0.3">
      <c r="A43" s="10" t="s">
        <v>7</v>
      </c>
    </row>
    <row r="44" spans="1:26" x14ac:dyDescent="0.3">
      <c r="A44" s="4" t="s">
        <v>4</v>
      </c>
      <c r="B44" s="4">
        <v>1.0020999908447266</v>
      </c>
      <c r="C44" s="4">
        <v>1.0476000308990479</v>
      </c>
      <c r="D44" s="4">
        <v>0.98680001497268677</v>
      </c>
      <c r="E44" s="4">
        <v>0.97140002250671387</v>
      </c>
      <c r="F44" s="4">
        <v>1.0008000135421753</v>
      </c>
      <c r="G44" s="4">
        <v>1.0025999546051025</v>
      </c>
      <c r="H44" s="4">
        <v>1.107200026512146</v>
      </c>
      <c r="I44" s="4">
        <v>1.1011999845504761</v>
      </c>
      <c r="J44" s="4">
        <v>1.1412999629974365</v>
      </c>
      <c r="K44" s="4">
        <v>1.1495000123977661</v>
      </c>
      <c r="L44" s="4">
        <v>1.1512000560760498</v>
      </c>
      <c r="M44" s="4">
        <v>1.1612000465393066</v>
      </c>
    </row>
    <row r="45" spans="1:26" x14ac:dyDescent="0.3">
      <c r="A45" s="4" t="s">
        <v>5</v>
      </c>
      <c r="B45" s="4">
        <v>1.1762000322341919</v>
      </c>
      <c r="C45" s="4">
        <v>1.1848000288009644</v>
      </c>
      <c r="D45" s="4">
        <v>1.166700005531311</v>
      </c>
      <c r="E45" s="4">
        <v>1.1509000062942505</v>
      </c>
      <c r="F45" s="4">
        <v>1.1618000268936157</v>
      </c>
      <c r="G45" s="4">
        <v>1.1552000045776367</v>
      </c>
      <c r="H45" s="4">
        <v>1.1512000560760498</v>
      </c>
      <c r="I45" s="4">
        <v>1.1579999923706055</v>
      </c>
      <c r="J45" s="4">
        <v>1.1359000205993652</v>
      </c>
      <c r="K45" s="4">
        <v>1.1711000204086304</v>
      </c>
      <c r="L45" s="4">
        <v>1.1877000331878662</v>
      </c>
      <c r="M45" s="4">
        <v>1.1827000379562378</v>
      </c>
    </row>
    <row r="48" spans="1:26" x14ac:dyDescent="0.3">
      <c r="A48" s="6" t="s">
        <v>14</v>
      </c>
      <c r="B48" s="5" t="s">
        <v>0</v>
      </c>
      <c r="C48" s="5"/>
      <c r="D48" s="5"/>
      <c r="E48" s="5" t="s">
        <v>1</v>
      </c>
      <c r="F48" s="5"/>
      <c r="G48" s="5"/>
      <c r="H48" s="5" t="s">
        <v>2</v>
      </c>
      <c r="I48" s="5"/>
      <c r="J48" s="5"/>
      <c r="K48" s="5" t="s">
        <v>3</v>
      </c>
      <c r="L48" s="5"/>
      <c r="M48" s="5"/>
      <c r="N48" s="7"/>
      <c r="O48" s="5" t="s">
        <v>0</v>
      </c>
      <c r="P48" s="5"/>
      <c r="Q48" s="5"/>
      <c r="R48" s="5" t="s">
        <v>1</v>
      </c>
      <c r="S48" s="5"/>
      <c r="T48" s="5"/>
      <c r="U48" s="5" t="s">
        <v>2</v>
      </c>
      <c r="V48" s="5"/>
      <c r="W48" s="5"/>
      <c r="X48" s="5" t="s">
        <v>3</v>
      </c>
      <c r="Y48" s="5"/>
      <c r="Z48" s="5"/>
    </row>
    <row r="49" spans="1:26" x14ac:dyDescent="0.3">
      <c r="A49" s="8" t="s">
        <v>8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9" t="s">
        <v>19</v>
      </c>
    </row>
    <row r="50" spans="1:26" x14ac:dyDescent="0.3">
      <c r="A50" s="4" t="s">
        <v>4</v>
      </c>
      <c r="B50" s="4">
        <v>26628</v>
      </c>
      <c r="C50" s="4">
        <v>25856</v>
      </c>
      <c r="D50" s="4">
        <v>25890</v>
      </c>
      <c r="E50" s="4">
        <v>28411</v>
      </c>
      <c r="F50" s="4">
        <v>28750</v>
      </c>
      <c r="G50" s="4">
        <v>28328</v>
      </c>
      <c r="H50" s="4">
        <v>33558</v>
      </c>
      <c r="I50" s="4">
        <v>33632</v>
      </c>
      <c r="J50" s="4">
        <v>34097</v>
      </c>
      <c r="K50" s="4">
        <v>22887</v>
      </c>
      <c r="L50" s="4">
        <v>22993</v>
      </c>
      <c r="M50" s="4">
        <v>23440</v>
      </c>
      <c r="N50" s="4" t="s">
        <v>4</v>
      </c>
      <c r="O50" s="4">
        <f>IF(AND(B53&gt;0.07, B50&gt;550),(B50-550)/(B53-0.045),0)</f>
        <v>22396.082708408387</v>
      </c>
      <c r="P50" s="4">
        <f t="shared" ref="P50:P51" si="56">IF(AND(C53&gt;0.07, C50&gt;550),(C50-550)/(C53-0.045),0)</f>
        <v>21422.162004134665</v>
      </c>
      <c r="Q50" s="4">
        <f t="shared" ref="Q50:Q51" si="57">IF(AND(D53&gt;0.07, D50&gt;550),(D50-550)/(D53-0.045),0)</f>
        <v>21516.515245057271</v>
      </c>
      <c r="R50" s="4">
        <f t="shared" ref="R50:R51" si="58">IF(AND(E53&gt;0.07, E50&gt;550),(E50-550)/(E53-0.045),0)</f>
        <v>25084.181862082511</v>
      </c>
      <c r="S50" s="4">
        <f t="shared" ref="S50:S51" si="59">IF(AND(F53&gt;0.07, F50&gt;550),(F50-550)/(F53-0.045),0)</f>
        <v>24962.37891229854</v>
      </c>
      <c r="T50" s="4">
        <f t="shared" ref="T50:T51" si="60">IF(AND(G53&gt;0.07, G50&gt;550),(G50-550)/(G53-0.045),0)</f>
        <v>24554.051799762827</v>
      </c>
      <c r="U50" s="4">
        <f t="shared" ref="U50:U51" si="61">IF(AND(H53&gt;0.07, H50&gt;550),(H50-550)/(H53-0.045),0)</f>
        <v>26416.966927852965</v>
      </c>
      <c r="V50" s="4">
        <f t="shared" ref="V50:V51" si="62">IF(AND(I53&gt;0.07, I50&gt;550),(I50-550)/(I53-0.045),0)</f>
        <v>26784.875979155539</v>
      </c>
      <c r="W50" s="4">
        <f t="shared" ref="W50:W51" si="63">IF(AND(J53&gt;0.07, J50&gt;550),(J50-550)/(J53-0.045),0)</f>
        <v>26777.619313574382</v>
      </c>
      <c r="X50" s="4">
        <f t="shared" ref="X50:X51" si="64">IF(AND(K53&gt;0.07, K50&gt;550),(K50-550)/(K53-0.045),0)</f>
        <v>18053.018736474711</v>
      </c>
      <c r="Y50" s="4">
        <f t="shared" ref="Y50:Y51" si="65">IF(AND(L53&gt;0.07, L50&gt;550),(L50-550)/(L53-0.045),0)</f>
        <v>18253.76150768128</v>
      </c>
      <c r="Z50" s="4">
        <f t="shared" ref="Z50:Z51" si="66">IF(AND(M53&gt;0.07, M50&gt;550),(M50-550)/(M53-0.045),0)</f>
        <v>18652.216604477922</v>
      </c>
    </row>
    <row r="51" spans="1:26" x14ac:dyDescent="0.3">
      <c r="A51" s="4" t="s">
        <v>5</v>
      </c>
      <c r="B51" s="4">
        <v>45207</v>
      </c>
      <c r="C51" s="4">
        <v>44357</v>
      </c>
      <c r="D51" s="4">
        <v>44076</v>
      </c>
      <c r="E51" s="4">
        <v>44368</v>
      </c>
      <c r="F51" s="4">
        <v>44857</v>
      </c>
      <c r="G51" s="4">
        <v>44925</v>
      </c>
      <c r="H51" s="4">
        <v>38190</v>
      </c>
      <c r="I51" s="4">
        <v>38479</v>
      </c>
      <c r="J51" s="4">
        <v>38179</v>
      </c>
      <c r="K51" s="4">
        <v>28077</v>
      </c>
      <c r="L51" s="4">
        <v>28430</v>
      </c>
      <c r="M51" s="4">
        <v>29374</v>
      </c>
      <c r="N51" s="4" t="s">
        <v>5</v>
      </c>
      <c r="O51" s="4">
        <f>IF(AND(B54&gt;0.07, B51&gt;550),(B51-550)/(B54-0.045),0)</f>
        <v>38074.003378051078</v>
      </c>
      <c r="P51" s="4">
        <f t="shared" si="56"/>
        <v>36680.063248976796</v>
      </c>
      <c r="Q51" s="4">
        <f t="shared" si="57"/>
        <v>36749.407782077986</v>
      </c>
      <c r="R51" s="4">
        <f t="shared" si="58"/>
        <v>36511.956686959798</v>
      </c>
      <c r="S51" s="4">
        <f t="shared" si="59"/>
        <v>36550.899111036597</v>
      </c>
      <c r="T51" s="4">
        <f t="shared" si="60"/>
        <v>36810.453201158838</v>
      </c>
      <c r="U51" s="4">
        <f t="shared" si="61"/>
        <v>30933.595028410095</v>
      </c>
      <c r="V51" s="4">
        <f t="shared" si="62"/>
        <v>31104.641490801452</v>
      </c>
      <c r="W51" s="4">
        <f t="shared" si="63"/>
        <v>31478.167444290077</v>
      </c>
      <c r="X51" s="4">
        <f t="shared" si="64"/>
        <v>23042.860630950032</v>
      </c>
      <c r="Y51" s="4">
        <f t="shared" si="65"/>
        <v>23102.420750405247</v>
      </c>
      <c r="Z51" s="4">
        <f t="shared" si="66"/>
        <v>24058.091032957993</v>
      </c>
    </row>
    <row r="52" spans="1:26" x14ac:dyDescent="0.3">
      <c r="A52" s="10" t="s">
        <v>7</v>
      </c>
    </row>
    <row r="53" spans="1:26" x14ac:dyDescent="0.3">
      <c r="A53" s="4" t="s">
        <v>4</v>
      </c>
      <c r="B53" s="4">
        <v>1.2094000577926636</v>
      </c>
      <c r="C53" s="4">
        <v>1.2263000011444092</v>
      </c>
      <c r="D53" s="4">
        <v>1.2226999998092651</v>
      </c>
      <c r="E53" s="4">
        <v>1.1556999683380127</v>
      </c>
      <c r="F53" s="4">
        <v>1.1747000217437744</v>
      </c>
      <c r="G53" s="4">
        <v>1.176300048828125</v>
      </c>
      <c r="H53" s="4">
        <v>1.2944999933242798</v>
      </c>
      <c r="I53" s="4">
        <v>1.2800999879837036</v>
      </c>
      <c r="J53" s="4">
        <v>1.2977999448776245</v>
      </c>
      <c r="K53" s="4">
        <v>1.2822999954223633</v>
      </c>
      <c r="L53" s="4">
        <v>1.2745000123977661</v>
      </c>
      <c r="M53" s="4">
        <v>1.2721999883651733</v>
      </c>
    </row>
    <row r="54" spans="1:26" x14ac:dyDescent="0.3">
      <c r="A54" s="4" t="s">
        <v>5</v>
      </c>
      <c r="B54" s="4">
        <v>1.2179000377655029</v>
      </c>
      <c r="C54" s="4">
        <v>1.239300012588501</v>
      </c>
      <c r="D54" s="4">
        <v>1.2294000387191772</v>
      </c>
      <c r="E54" s="4">
        <v>1.2451000213623047</v>
      </c>
      <c r="F54" s="4">
        <v>1.2572000026702881</v>
      </c>
      <c r="G54" s="4">
        <v>1.250499963760376</v>
      </c>
      <c r="H54" s="4">
        <v>1.2618000507354736</v>
      </c>
      <c r="I54" s="4">
        <v>1.2644000053405762</v>
      </c>
      <c r="J54" s="4">
        <v>1.240399956703186</v>
      </c>
      <c r="K54" s="4">
        <v>1.2395999431610107</v>
      </c>
      <c r="L54" s="4">
        <v>1.2517999410629272</v>
      </c>
      <c r="M54" s="4">
        <v>1.2431000471115112</v>
      </c>
    </row>
    <row r="57" spans="1:26" x14ac:dyDescent="0.3">
      <c r="A57" s="6" t="s">
        <v>15</v>
      </c>
      <c r="B57" s="5" t="s">
        <v>0</v>
      </c>
      <c r="C57" s="5"/>
      <c r="D57" s="5"/>
      <c r="E57" s="5" t="s">
        <v>1</v>
      </c>
      <c r="F57" s="5"/>
      <c r="G57" s="5"/>
      <c r="H57" s="5" t="s">
        <v>2</v>
      </c>
      <c r="I57" s="5"/>
      <c r="J57" s="5"/>
      <c r="K57" s="5" t="s">
        <v>3</v>
      </c>
      <c r="L57" s="5"/>
      <c r="M57" s="5"/>
      <c r="N57" s="7"/>
      <c r="O57" s="5" t="s">
        <v>0</v>
      </c>
      <c r="P57" s="5"/>
      <c r="Q57" s="5"/>
      <c r="R57" s="5" t="s">
        <v>1</v>
      </c>
      <c r="S57" s="5"/>
      <c r="T57" s="5"/>
      <c r="U57" s="5" t="s">
        <v>2</v>
      </c>
      <c r="V57" s="5"/>
      <c r="W57" s="5"/>
      <c r="X57" s="5" t="s">
        <v>3</v>
      </c>
      <c r="Y57" s="5"/>
      <c r="Z57" s="5"/>
    </row>
    <row r="58" spans="1:26" x14ac:dyDescent="0.3">
      <c r="A58" s="8" t="s">
        <v>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9" t="s">
        <v>19</v>
      </c>
    </row>
    <row r="59" spans="1:26" x14ac:dyDescent="0.3">
      <c r="A59" s="4" t="s">
        <v>4</v>
      </c>
      <c r="B59" s="4">
        <v>28995</v>
      </c>
      <c r="C59" s="4">
        <v>27863</v>
      </c>
      <c r="D59" s="4">
        <v>28091</v>
      </c>
      <c r="E59" s="4">
        <v>30310</v>
      </c>
      <c r="F59" s="4">
        <v>30660</v>
      </c>
      <c r="G59" s="4">
        <v>29984</v>
      </c>
      <c r="H59" s="4">
        <v>36007</v>
      </c>
      <c r="I59" s="4">
        <v>36140</v>
      </c>
      <c r="J59" s="4">
        <v>36861</v>
      </c>
      <c r="K59" s="4">
        <v>27079</v>
      </c>
      <c r="L59" s="4">
        <v>27312</v>
      </c>
      <c r="M59" s="4">
        <v>28053</v>
      </c>
      <c r="N59" s="4" t="s">
        <v>4</v>
      </c>
      <c r="O59" s="4">
        <f>IF(AND(B62&gt;0.07, B59&gt;550),(B59-550)/(B62-0.045),0)</f>
        <v>24357.76619982957</v>
      </c>
      <c r="P59" s="4">
        <f t="shared" ref="P59:P60" si="67">IF(AND(C62&gt;0.07, C59&gt;550),(C59-550)/(C62-0.045),0)</f>
        <v>23144.647965534998</v>
      </c>
      <c r="Q59" s="4">
        <f t="shared" ref="Q59:Q60" si="68">IF(AND(D62&gt;0.07, D59&gt;550),(D59-550)/(D62-0.045),0)</f>
        <v>22602.380435320516</v>
      </c>
      <c r="R59" s="4">
        <f t="shared" ref="R59:R60" si="69">IF(AND(E62&gt;0.07, E59&gt;550),(E59-550)/(E62-0.045),0)</f>
        <v>26924.816159931099</v>
      </c>
      <c r="S59" s="4">
        <f t="shared" ref="S59:S60" si="70">IF(AND(F62&gt;0.07, F59&gt;550),(F59-550)/(F62-0.045),0)</f>
        <v>27121.239304493622</v>
      </c>
      <c r="T59" s="4">
        <f t="shared" ref="T59:T60" si="71">IF(AND(G62&gt;0.07, G59&gt;550),(G59-550)/(G62-0.045),0)</f>
        <v>26233.510293175532</v>
      </c>
      <c r="U59" s="4">
        <f t="shared" ref="U59:U60" si="72">IF(AND(H62&gt;0.07, H59&gt;550),(H59-550)/(H62-0.045),0)</f>
        <v>30297.360584624617</v>
      </c>
      <c r="V59" s="4">
        <f t="shared" ref="V59:V60" si="73">IF(AND(I62&gt;0.07, I59&gt;550),(I59-550)/(I62-0.045),0)</f>
        <v>30599.261615319603</v>
      </c>
      <c r="W59" s="4">
        <f t="shared" ref="W59:W60" si="74">IF(AND(J62&gt;0.07, J59&gt;550),(J59-550)/(J62-0.045),0)</f>
        <v>31000.59734387253</v>
      </c>
      <c r="X59" s="4">
        <f t="shared" ref="X59:X60" si="75">IF(AND(K62&gt;0.07, K59&gt;550),(K59-550)/(K62-0.045),0)</f>
        <v>22687.932244480016</v>
      </c>
      <c r="Y59" s="4">
        <f t="shared" ref="Y59:Y60" si="76">IF(AND(L62&gt;0.07, L59&gt;550),(L59-550)/(L62-0.045),0)</f>
        <v>22940.169071030065</v>
      </c>
      <c r="Z59" s="4">
        <f t="shared" ref="Z59:Z60" si="77">IF(AND(M62&gt;0.07, M59&gt;550),(M59-550)/(M62-0.045),0)</f>
        <v>23534.998349125832</v>
      </c>
    </row>
    <row r="60" spans="1:26" x14ac:dyDescent="0.3">
      <c r="A60" s="4" t="s">
        <v>5</v>
      </c>
      <c r="B60" s="4">
        <v>53237</v>
      </c>
      <c r="C60" s="4">
        <v>51959</v>
      </c>
      <c r="D60" s="4">
        <v>51572</v>
      </c>
      <c r="E60" s="4">
        <v>51750</v>
      </c>
      <c r="F60" s="4">
        <v>52123</v>
      </c>
      <c r="G60" s="4">
        <v>52260</v>
      </c>
      <c r="H60" s="4">
        <v>46867</v>
      </c>
      <c r="I60" s="4">
        <v>47223</v>
      </c>
      <c r="J60" s="4">
        <v>47146</v>
      </c>
      <c r="K60" s="4">
        <v>38909</v>
      </c>
      <c r="L60" s="4">
        <v>39397</v>
      </c>
      <c r="M60" s="4">
        <v>40759</v>
      </c>
      <c r="N60" s="4" t="s">
        <v>5</v>
      </c>
      <c r="O60" s="4">
        <f>IF(AND(B63&gt;0.07, B60&gt;550),(B60-550)/(B63-0.045),0)</f>
        <v>47193.659856060178</v>
      </c>
      <c r="P60" s="4">
        <f t="shared" si="67"/>
        <v>44610.379352394462</v>
      </c>
      <c r="Q60" s="4">
        <f t="shared" si="68"/>
        <v>44595.751063851974</v>
      </c>
      <c r="R60" s="4">
        <f t="shared" si="69"/>
        <v>44340.521428102635</v>
      </c>
      <c r="S60" s="4">
        <f t="shared" si="70"/>
        <v>44291.478392543358</v>
      </c>
      <c r="T60" s="4">
        <f t="shared" si="71"/>
        <v>44516.186458870085</v>
      </c>
      <c r="U60" s="4">
        <f t="shared" si="72"/>
        <v>39036.661479918999</v>
      </c>
      <c r="V60" s="4">
        <f t="shared" si="73"/>
        <v>39260.597153238166</v>
      </c>
      <c r="W60" s="4">
        <f t="shared" si="74"/>
        <v>39989.702981878698</v>
      </c>
      <c r="X60" s="4">
        <f t="shared" si="75"/>
        <v>32917.704479260989</v>
      </c>
      <c r="Y60" s="4">
        <f t="shared" si="76"/>
        <v>33021.930684108171</v>
      </c>
      <c r="Z60" s="4">
        <f t="shared" si="77"/>
        <v>34650.982716025355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1.2128000259399414</v>
      </c>
      <c r="C62" s="4">
        <v>1.225100040435791</v>
      </c>
      <c r="D62" s="4">
        <v>1.2634999752044678</v>
      </c>
      <c r="E62" s="4">
        <v>1.1503000259399414</v>
      </c>
      <c r="F62" s="4">
        <v>1.1552000045776367</v>
      </c>
      <c r="G62" s="4">
        <v>1.1670000553131104</v>
      </c>
      <c r="H62" s="4">
        <v>1.2152999639511108</v>
      </c>
      <c r="I62" s="4">
        <v>1.2080999612808228</v>
      </c>
      <c r="J62" s="4">
        <v>1.2163000106811523</v>
      </c>
      <c r="K62" s="4">
        <v>1.2143000364303589</v>
      </c>
      <c r="L62" s="4">
        <v>1.2115999460220337</v>
      </c>
      <c r="M62" s="4">
        <v>1.2136000394821167</v>
      </c>
    </row>
    <row r="63" spans="1:26" x14ac:dyDescent="0.3">
      <c r="A63" s="4" t="s">
        <v>5</v>
      </c>
      <c r="B63" s="4">
        <v>1.1613999605178833</v>
      </c>
      <c r="C63" s="4">
        <v>1.1973999738693237</v>
      </c>
      <c r="D63" s="4">
        <v>1.1891000270843506</v>
      </c>
      <c r="E63" s="4">
        <v>1.1996999979019165</v>
      </c>
      <c r="F63" s="4">
        <v>1.2094000577926636</v>
      </c>
      <c r="G63" s="4">
        <v>1.2065999507904053</v>
      </c>
      <c r="H63" s="4">
        <v>1.2315000295639038</v>
      </c>
      <c r="I63" s="4">
        <v>1.2338000535964966</v>
      </c>
      <c r="J63" s="4">
        <v>1.2101999521255493</v>
      </c>
      <c r="K63" s="4">
        <v>1.2102999687194824</v>
      </c>
      <c r="L63" s="4">
        <v>1.2214000225067139</v>
      </c>
      <c r="M63" s="4">
        <v>1.2053999900817871</v>
      </c>
    </row>
  </sheetData>
  <mergeCells count="56">
    <mergeCell ref="O57:Q57"/>
    <mergeCell ref="R57:T57"/>
    <mergeCell ref="U57:W57"/>
    <mergeCell ref="X57:Z57"/>
    <mergeCell ref="O39:Q39"/>
    <mergeCell ref="R39:T39"/>
    <mergeCell ref="U39:W39"/>
    <mergeCell ref="X39:Z39"/>
    <mergeCell ref="O48:Q48"/>
    <mergeCell ref="R48:T48"/>
    <mergeCell ref="U48:W48"/>
    <mergeCell ref="X48:Z48"/>
    <mergeCell ref="O21:Q21"/>
    <mergeCell ref="R21:T21"/>
    <mergeCell ref="U21:W21"/>
    <mergeCell ref="X21:Z21"/>
    <mergeCell ref="O30:Q30"/>
    <mergeCell ref="R30:T30"/>
    <mergeCell ref="U30:W30"/>
    <mergeCell ref="X30:Z30"/>
    <mergeCell ref="O1:Q1"/>
    <mergeCell ref="R1:T1"/>
    <mergeCell ref="U1:W1"/>
    <mergeCell ref="X1:Z1"/>
    <mergeCell ref="O10:Q10"/>
    <mergeCell ref="R10:T10"/>
    <mergeCell ref="U10:W10"/>
    <mergeCell ref="X10:Z10"/>
    <mergeCell ref="B57:D57"/>
    <mergeCell ref="E57:G57"/>
    <mergeCell ref="H57:J57"/>
    <mergeCell ref="K57:M57"/>
    <mergeCell ref="B39:D39"/>
    <mergeCell ref="E39:G39"/>
    <mergeCell ref="H39:J39"/>
    <mergeCell ref="K39:M39"/>
    <mergeCell ref="B48:D48"/>
    <mergeCell ref="E48:G48"/>
    <mergeCell ref="H48:J48"/>
    <mergeCell ref="K48:M48"/>
    <mergeCell ref="B21:D21"/>
    <mergeCell ref="E21:G21"/>
    <mergeCell ref="H21:J21"/>
    <mergeCell ref="K21:M21"/>
    <mergeCell ref="B30:D30"/>
    <mergeCell ref="E30:G30"/>
    <mergeCell ref="H30:J30"/>
    <mergeCell ref="K30:M30"/>
    <mergeCell ref="B1:D1"/>
    <mergeCell ref="E1:G1"/>
    <mergeCell ref="H1:J1"/>
    <mergeCell ref="K1:M1"/>
    <mergeCell ref="B10:D10"/>
    <mergeCell ref="E10:G10"/>
    <mergeCell ref="H10:J10"/>
    <mergeCell ref="K10:M10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046D-3396-4EA5-9D90-ECE47F459369}">
  <dimension ref="A1:T43"/>
  <sheetViews>
    <sheetView workbookViewId="0">
      <selection activeCell="H26" sqref="A1:XFD1048576"/>
    </sheetView>
  </sheetViews>
  <sheetFormatPr defaultRowHeight="14" x14ac:dyDescent="0.3"/>
  <cols>
    <col min="1" max="1" width="22.25" style="4" customWidth="1"/>
    <col min="2" max="16384" width="8.6640625" style="4"/>
  </cols>
  <sheetData>
    <row r="1" spans="1:20" x14ac:dyDescent="0.3">
      <c r="A1" s="6" t="s">
        <v>10</v>
      </c>
      <c r="B1" s="5" t="s">
        <v>36</v>
      </c>
      <c r="C1" s="5"/>
      <c r="D1" s="5"/>
      <c r="E1" s="5" t="s">
        <v>37</v>
      </c>
      <c r="F1" s="5"/>
      <c r="G1" s="5"/>
      <c r="H1" s="5" t="s">
        <v>38</v>
      </c>
      <c r="I1" s="5"/>
      <c r="J1" s="5"/>
      <c r="L1" s="5" t="s">
        <v>36</v>
      </c>
      <c r="M1" s="5"/>
      <c r="N1" s="5"/>
      <c r="O1" s="5" t="s">
        <v>37</v>
      </c>
      <c r="P1" s="5"/>
      <c r="Q1" s="5"/>
      <c r="R1" s="5" t="s">
        <v>38</v>
      </c>
      <c r="S1" s="5"/>
      <c r="T1" s="5"/>
    </row>
    <row r="2" spans="1:20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9" t="s">
        <v>19</v>
      </c>
    </row>
    <row r="3" spans="1:20" x14ac:dyDescent="0.3">
      <c r="A3" s="4" t="s">
        <v>4</v>
      </c>
      <c r="B3" s="4">
        <v>401</v>
      </c>
      <c r="C3" s="4">
        <v>401</v>
      </c>
      <c r="D3" s="4">
        <v>405</v>
      </c>
      <c r="E3" s="4">
        <v>347</v>
      </c>
      <c r="F3" s="4">
        <v>346</v>
      </c>
      <c r="G3" s="4">
        <v>347</v>
      </c>
      <c r="H3" s="4">
        <v>273</v>
      </c>
      <c r="I3" s="4">
        <v>271</v>
      </c>
      <c r="J3" s="4">
        <v>272</v>
      </c>
      <c r="K3" s="4" t="s">
        <v>4</v>
      </c>
      <c r="L3" s="4">
        <f>IF(AND(B6&gt;0.07,B3&gt; 550),(B3-550)/(B6-0.045),0)</f>
        <v>0</v>
      </c>
      <c r="M3" s="4">
        <f t="shared" ref="M3:T4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452</v>
      </c>
      <c r="C4" s="4">
        <v>437</v>
      </c>
      <c r="D4" s="4">
        <v>446</v>
      </c>
      <c r="E4" s="4">
        <v>1515</v>
      </c>
      <c r="F4" s="4">
        <v>1493</v>
      </c>
      <c r="G4" s="4">
        <v>1463</v>
      </c>
      <c r="H4" s="4">
        <v>9233</v>
      </c>
      <c r="I4" s="4">
        <v>9166</v>
      </c>
      <c r="J4" s="4">
        <v>9187</v>
      </c>
      <c r="K4" s="4" t="s">
        <v>5</v>
      </c>
      <c r="L4" s="4">
        <f>IF(AND(B7&gt;0.07,B4&gt; 550),(B4-550)/(B7-0.045),0)</f>
        <v>0</v>
      </c>
      <c r="M4" s="4">
        <f t="shared" si="0"/>
        <v>0</v>
      </c>
      <c r="N4" s="4">
        <f t="shared" si="0"/>
        <v>0</v>
      </c>
      <c r="O4" s="4">
        <f t="shared" si="0"/>
        <v>2425.2324582632518</v>
      </c>
      <c r="P4" s="4">
        <f t="shared" si="0"/>
        <v>2449.3506038464398</v>
      </c>
      <c r="Q4" s="4">
        <f t="shared" si="0"/>
        <v>2279.0813608424132</v>
      </c>
      <c r="R4" s="4">
        <f t="shared" si="0"/>
        <v>11637.849761417818</v>
      </c>
      <c r="S4" s="4">
        <f t="shared" si="0"/>
        <v>11383.273441416797</v>
      </c>
      <c r="T4" s="4">
        <f t="shared" si="0"/>
        <v>11427.625971179106</v>
      </c>
    </row>
    <row r="5" spans="1:20" x14ac:dyDescent="0.3">
      <c r="A5" s="10" t="s">
        <v>7</v>
      </c>
    </row>
    <row r="6" spans="1:20" x14ac:dyDescent="0.3">
      <c r="A6" s="4" t="s">
        <v>4</v>
      </c>
      <c r="B6" s="4">
        <v>7.8299999237060547E-2</v>
      </c>
      <c r="C6" s="4">
        <v>7.850000262260437E-2</v>
      </c>
      <c r="D6" s="4">
        <v>7.7500000596046448E-2</v>
      </c>
      <c r="E6" s="4">
        <v>0.35699999332427979</v>
      </c>
      <c r="F6" s="4">
        <v>0.36370000243186951</v>
      </c>
      <c r="G6" s="4">
        <v>0.35859999060630798</v>
      </c>
      <c r="H6" s="4">
        <v>0.76889997720718384</v>
      </c>
      <c r="I6" s="4">
        <v>0.77960002422332764</v>
      </c>
      <c r="J6" s="4">
        <v>0.76279997825622559</v>
      </c>
    </row>
    <row r="7" spans="1:20" x14ac:dyDescent="0.3">
      <c r="A7" s="4" t="s">
        <v>5</v>
      </c>
      <c r="B7" s="4">
        <v>8.7600000202655792E-2</v>
      </c>
      <c r="C7" s="4">
        <v>8.619999885559082E-2</v>
      </c>
      <c r="D7" s="4">
        <v>8.6900003254413605E-2</v>
      </c>
      <c r="E7" s="4">
        <v>0.44290000200271606</v>
      </c>
      <c r="F7" s="4">
        <v>0.43000000715255737</v>
      </c>
      <c r="G7" s="4">
        <v>0.4456000030040741</v>
      </c>
      <c r="H7" s="4">
        <v>0.79110002517700195</v>
      </c>
      <c r="I7" s="4">
        <v>0.80190002918243408</v>
      </c>
      <c r="J7" s="4">
        <v>0.80080002546310425</v>
      </c>
    </row>
    <row r="10" spans="1:20" x14ac:dyDescent="0.3">
      <c r="A10" s="6" t="s">
        <v>11</v>
      </c>
      <c r="B10" s="5" t="s">
        <v>36</v>
      </c>
      <c r="C10" s="5"/>
      <c r="D10" s="5"/>
      <c r="E10" s="5" t="s">
        <v>37</v>
      </c>
      <c r="F10" s="5"/>
      <c r="G10" s="5"/>
      <c r="H10" s="5" t="s">
        <v>38</v>
      </c>
      <c r="I10" s="5"/>
      <c r="J10" s="5"/>
      <c r="L10" s="5" t="s">
        <v>36</v>
      </c>
      <c r="M10" s="5"/>
      <c r="N10" s="5"/>
      <c r="O10" s="5" t="s">
        <v>37</v>
      </c>
      <c r="P10" s="5"/>
      <c r="Q10" s="5"/>
      <c r="R10" s="5" t="s">
        <v>38</v>
      </c>
      <c r="S10" s="5"/>
      <c r="T10" s="5"/>
    </row>
    <row r="11" spans="1:20" x14ac:dyDescent="0.3">
      <c r="A11" s="8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9" t="s">
        <v>19</v>
      </c>
    </row>
    <row r="12" spans="1:20" x14ac:dyDescent="0.3">
      <c r="A12" s="4" t="s">
        <v>4</v>
      </c>
      <c r="B12" s="4">
        <v>1256</v>
      </c>
      <c r="C12" s="4">
        <v>1260</v>
      </c>
      <c r="D12" s="4">
        <v>1264</v>
      </c>
      <c r="E12" s="4">
        <v>8711</v>
      </c>
      <c r="F12" s="4">
        <v>8648</v>
      </c>
      <c r="G12" s="4">
        <v>8741</v>
      </c>
      <c r="H12" s="4">
        <v>15915</v>
      </c>
      <c r="I12" s="4">
        <v>16166</v>
      </c>
      <c r="J12" s="4">
        <v>15791</v>
      </c>
      <c r="K12" s="4" t="s">
        <v>4</v>
      </c>
      <c r="L12" s="4">
        <f>IF(AND(B15&gt;0.07,B12&gt; 550),(B12-550)/(B15-0.045),0)</f>
        <v>2887.525584897824</v>
      </c>
      <c r="M12" s="4">
        <f t="shared" ref="M12:M13" si="1">IF(AND(C15&gt;0.07,C12&gt; 550),(C12-550)/(C15-0.045),0)</f>
        <v>2842.2736676824761</v>
      </c>
      <c r="N12" s="4">
        <f t="shared" ref="N12:N13" si="2">IF(AND(D15&gt;0.07,D12&gt; 550),(D12-550)/(D15-0.045),0)</f>
        <v>2888.349525148938</v>
      </c>
      <c r="O12" s="4">
        <f t="shared" ref="O12:O13" si="3">IF(AND(E15&gt;0.07,E12&gt; 550),(E12-550)/(E15-0.045),0)</f>
        <v>10624.918902140182</v>
      </c>
      <c r="P12" s="4">
        <f t="shared" ref="P12:P13" si="4">IF(AND(F15&gt;0.07,F12&gt; 550),(F12-550)/(F15-0.045),0)</f>
        <v>10488.278877126106</v>
      </c>
      <c r="Q12" s="4">
        <f t="shared" ref="Q12:Q13" si="5">IF(AND(G15&gt;0.07,G12&gt; 550),(G12-550)/(G15-0.045),0)</f>
        <v>10578.587166964569</v>
      </c>
      <c r="R12" s="4">
        <f t="shared" ref="R12:R13" si="6">IF(AND(H15&gt;0.07,H12&gt; 550),(H12-550)/(H15-0.045),0)</f>
        <v>14511.710571426072</v>
      </c>
      <c r="S12" s="4">
        <f t="shared" ref="S12:S13" si="7">IF(AND(I15&gt;0.07,I12&gt; 550),(I12-550)/(I15-0.045),0)</f>
        <v>14499.536029909352</v>
      </c>
      <c r="T12" s="4">
        <f t="shared" ref="T12:T13" si="8">IF(AND(J15&gt;0.07,J12&gt; 550),(J12-550)/(J15-0.045),0)</f>
        <v>14501.427817472317</v>
      </c>
    </row>
    <row r="13" spans="1:20" x14ac:dyDescent="0.3">
      <c r="A13" s="4" t="s">
        <v>5</v>
      </c>
      <c r="B13" s="4">
        <v>1322</v>
      </c>
      <c r="C13" s="4">
        <v>1324</v>
      </c>
      <c r="D13" s="4">
        <v>1324</v>
      </c>
      <c r="E13" s="4">
        <v>11080</v>
      </c>
      <c r="F13" s="4">
        <v>11120</v>
      </c>
      <c r="G13" s="4">
        <v>10845</v>
      </c>
      <c r="H13" s="4">
        <v>21710</v>
      </c>
      <c r="I13" s="4">
        <v>21791</v>
      </c>
      <c r="J13" s="4">
        <v>21795</v>
      </c>
      <c r="K13" s="4" t="s">
        <v>5</v>
      </c>
      <c r="L13" s="4">
        <f>IF(AND(B16&gt;0.07,B13&gt; 550),(B13-550)/(B16-0.045),0)</f>
        <v>2060.8648680189626</v>
      </c>
      <c r="M13" s="4">
        <f t="shared" si="1"/>
        <v>2042.2163858178071</v>
      </c>
      <c r="N13" s="4">
        <f t="shared" si="2"/>
        <v>2034.7003748847089</v>
      </c>
      <c r="O13" s="4">
        <f t="shared" si="3"/>
        <v>12197.382384885492</v>
      </c>
      <c r="P13" s="4">
        <f t="shared" si="4"/>
        <v>12602.837527289576</v>
      </c>
      <c r="Q13" s="4">
        <f t="shared" si="5"/>
        <v>11837.41558616128</v>
      </c>
      <c r="R13" s="4">
        <f t="shared" si="6"/>
        <v>20994.147146522158</v>
      </c>
      <c r="S13" s="4">
        <f t="shared" si="7"/>
        <v>20875.675675675673</v>
      </c>
      <c r="T13" s="4">
        <f t="shared" si="8"/>
        <v>21053.413169161609</v>
      </c>
    </row>
    <row r="14" spans="1:20" x14ac:dyDescent="0.3">
      <c r="A14" s="10" t="s">
        <v>7</v>
      </c>
    </row>
    <row r="15" spans="1:20" x14ac:dyDescent="0.3">
      <c r="A15" s="4" t="s">
        <v>4</v>
      </c>
      <c r="B15" s="4">
        <v>0.28949999809265137</v>
      </c>
      <c r="C15" s="4">
        <v>0.29480001330375671</v>
      </c>
      <c r="D15" s="4">
        <v>0.2921999990940094</v>
      </c>
      <c r="E15" s="4">
        <v>0.81309998035430908</v>
      </c>
      <c r="F15" s="4">
        <v>0.81709998846054077</v>
      </c>
      <c r="G15" s="4">
        <v>0.81929999589920044</v>
      </c>
      <c r="H15" s="4">
        <v>1.1038000583648682</v>
      </c>
      <c r="I15" s="4">
        <v>1.121999979019165</v>
      </c>
      <c r="J15" s="4">
        <v>1.0959999561309814</v>
      </c>
    </row>
    <row r="16" spans="1:20" x14ac:dyDescent="0.3">
      <c r="A16" s="4" t="s">
        <v>5</v>
      </c>
      <c r="B16" s="4">
        <v>0.41960000991821289</v>
      </c>
      <c r="C16" s="4">
        <v>0.42399999499320984</v>
      </c>
      <c r="D16" s="4">
        <v>0.42539998888969421</v>
      </c>
      <c r="E16" s="4">
        <v>0.90829998254776001</v>
      </c>
      <c r="F16" s="4">
        <v>0.88370001316070557</v>
      </c>
      <c r="G16" s="4">
        <v>0.9146999716758728</v>
      </c>
      <c r="H16" s="4">
        <v>1.052899956703186</v>
      </c>
      <c r="I16" s="4">
        <v>1.0625</v>
      </c>
      <c r="J16" s="4">
        <v>1.0541000366210938</v>
      </c>
    </row>
    <row r="19" spans="1:20" x14ac:dyDescent="0.3">
      <c r="A19" s="6" t="s">
        <v>12</v>
      </c>
      <c r="B19" s="5" t="s">
        <v>36</v>
      </c>
      <c r="C19" s="5"/>
      <c r="D19" s="5"/>
      <c r="E19" s="5" t="s">
        <v>37</v>
      </c>
      <c r="F19" s="5"/>
      <c r="G19" s="5"/>
      <c r="H19" s="5" t="s">
        <v>38</v>
      </c>
      <c r="I19" s="5"/>
      <c r="J19" s="5"/>
      <c r="L19" s="5" t="s">
        <v>36</v>
      </c>
      <c r="M19" s="5"/>
      <c r="N19" s="5"/>
      <c r="O19" s="5" t="s">
        <v>37</v>
      </c>
      <c r="P19" s="5"/>
      <c r="Q19" s="5"/>
      <c r="R19" s="5" t="s">
        <v>38</v>
      </c>
      <c r="S19" s="5"/>
      <c r="T19" s="5"/>
    </row>
    <row r="20" spans="1:20" x14ac:dyDescent="0.3">
      <c r="A20" s="8" t="s">
        <v>8</v>
      </c>
      <c r="B20" s="7"/>
      <c r="C20" s="7"/>
      <c r="D20" s="7"/>
      <c r="E20" s="7"/>
      <c r="F20" s="7"/>
      <c r="G20" s="7"/>
      <c r="H20" s="7"/>
      <c r="I20" s="7"/>
      <c r="J20" s="7"/>
      <c r="K20" s="9" t="s">
        <v>19</v>
      </c>
    </row>
    <row r="21" spans="1:20" x14ac:dyDescent="0.3">
      <c r="A21" s="4" t="s">
        <v>4</v>
      </c>
      <c r="B21" s="4">
        <v>2803</v>
      </c>
      <c r="C21" s="4">
        <v>2814</v>
      </c>
      <c r="D21" s="4">
        <v>2768</v>
      </c>
      <c r="E21" s="4">
        <v>15419</v>
      </c>
      <c r="F21" s="4">
        <v>15324</v>
      </c>
      <c r="G21" s="4">
        <v>15446</v>
      </c>
      <c r="H21" s="4">
        <v>22634</v>
      </c>
      <c r="I21" s="4">
        <v>22796</v>
      </c>
      <c r="J21" s="4">
        <v>22855</v>
      </c>
      <c r="K21" s="4" t="s">
        <v>4</v>
      </c>
      <c r="L21" s="4">
        <f>IF(AND(B24&gt;0.07,B21&gt; 550),(B21-550)/(B24-0.045),0)</f>
        <v>4680.0994208385164</v>
      </c>
      <c r="M21" s="4">
        <f t="shared" ref="M21:M22" si="9">IF(AND(C24&gt;0.07,C21&gt; 550),(C21-550)/(C24-0.045),0)</f>
        <v>4711.7585894833328</v>
      </c>
      <c r="N21" s="4">
        <f t="shared" ref="N21:N22" si="10">IF(AND(D24&gt;0.07,D21&gt; 550),(D21-550)/(D24-0.045),0)</f>
        <v>4660.6428838854154</v>
      </c>
      <c r="O21" s="4">
        <f t="shared" ref="O21:O22" si="11">IF(AND(E24&gt;0.07,E21&gt; 550),(E21-550)/(E24-0.045),0)</f>
        <v>14954.239691061304</v>
      </c>
      <c r="P21" s="4">
        <f t="shared" ref="P21:P22" si="12">IF(AND(F24&gt;0.07,F21&gt; 550),(F21-550)/(F24-0.045),0)</f>
        <v>14772.523136520002</v>
      </c>
      <c r="Q21" s="4">
        <f t="shared" ref="Q21:Q22" si="13">IF(AND(G24&gt;0.07,G21&gt; 550),(G21-550)/(G24-0.045),0)</f>
        <v>14897.490635602462</v>
      </c>
      <c r="R21" s="4">
        <f t="shared" ref="R21:R22" si="14">IF(AND(H24&gt;0.07,H21&gt; 550),(H21-550)/(H24-0.045),0)</f>
        <v>20169.879096931279</v>
      </c>
      <c r="S21" s="4">
        <f t="shared" ref="S21:S22" si="15">IF(AND(I24&gt;0.07,I21&gt; 550),(I21-550)/(I24-0.045),0)</f>
        <v>20201.599327155538</v>
      </c>
      <c r="T21" s="4">
        <f t="shared" ref="T21:T22" si="16">IF(AND(J24&gt;0.07,J21&gt; 550),(J21-550)/(J24-0.045),0)</f>
        <v>20141.773218283386</v>
      </c>
    </row>
    <row r="22" spans="1:20" x14ac:dyDescent="0.3">
      <c r="A22" s="4" t="s">
        <v>5</v>
      </c>
      <c r="B22" s="4">
        <v>3742</v>
      </c>
      <c r="C22" s="4">
        <v>3737</v>
      </c>
      <c r="D22" s="4">
        <v>3701</v>
      </c>
      <c r="E22" s="4">
        <v>19915</v>
      </c>
      <c r="F22" s="4">
        <v>20243</v>
      </c>
      <c r="G22" s="4">
        <v>19579</v>
      </c>
      <c r="H22" s="4">
        <v>29068</v>
      </c>
      <c r="I22" s="4">
        <v>29398</v>
      </c>
      <c r="J22" s="4">
        <v>29416</v>
      </c>
      <c r="K22" s="4" t="s">
        <v>5</v>
      </c>
      <c r="L22" s="4">
        <f>IF(AND(B25&gt;0.07,B22&gt; 550),(B22-550)/(B25-0.045),0)</f>
        <v>5093.3460924111787</v>
      </c>
      <c r="M22" s="4">
        <f t="shared" si="9"/>
        <v>5104.1001261541332</v>
      </c>
      <c r="N22" s="4">
        <f t="shared" si="10"/>
        <v>4997.6211285259706</v>
      </c>
      <c r="O22" s="4">
        <f t="shared" si="11"/>
        <v>17918.941477453751</v>
      </c>
      <c r="P22" s="4">
        <f t="shared" si="12"/>
        <v>18794.616913617538</v>
      </c>
      <c r="Q22" s="4">
        <f t="shared" si="13"/>
        <v>17488.281799717392</v>
      </c>
      <c r="R22" s="4">
        <f t="shared" si="14"/>
        <v>25861.976274714707</v>
      </c>
      <c r="S22" s="4">
        <f t="shared" si="15"/>
        <v>25886.576054825935</v>
      </c>
      <c r="T22" s="4">
        <f t="shared" si="16"/>
        <v>26097.096980048249</v>
      </c>
    </row>
    <row r="23" spans="1:20" x14ac:dyDescent="0.3">
      <c r="A23" s="10" t="s">
        <v>7</v>
      </c>
    </row>
    <row r="24" spans="1:20" x14ac:dyDescent="0.3">
      <c r="A24" s="4" t="s">
        <v>4</v>
      </c>
      <c r="B24" s="4">
        <v>0.52640002965927124</v>
      </c>
      <c r="C24" s="4">
        <v>0.52549999952316284</v>
      </c>
      <c r="D24" s="4">
        <v>0.52090001106262207</v>
      </c>
      <c r="E24" s="4">
        <v>1.0392999649047852</v>
      </c>
      <c r="F24" s="4">
        <v>1.0450999736785889</v>
      </c>
      <c r="G24" s="4">
        <v>1.0448999404907227</v>
      </c>
      <c r="H24" s="4">
        <v>1.1398999691009521</v>
      </c>
      <c r="I24" s="4">
        <v>1.1461999416351318</v>
      </c>
      <c r="J24" s="4">
        <v>1.152400016784668</v>
      </c>
    </row>
    <row r="25" spans="1:20" x14ac:dyDescent="0.3">
      <c r="A25" s="4" t="s">
        <v>5</v>
      </c>
      <c r="B25" s="4">
        <v>0.67170000076293945</v>
      </c>
      <c r="C25" s="4">
        <v>0.66939997673034668</v>
      </c>
      <c r="D25" s="4">
        <v>0.67549997568130493</v>
      </c>
      <c r="E25" s="4">
        <v>1.1256999969482422</v>
      </c>
      <c r="F25" s="4">
        <v>1.0928000211715698</v>
      </c>
      <c r="G25" s="4">
        <v>1.1331000328063965</v>
      </c>
      <c r="H25" s="4">
        <v>1.1476999521255493</v>
      </c>
      <c r="I25" s="4">
        <v>1.1593999862670898</v>
      </c>
      <c r="J25" s="4">
        <v>1.1511000394821167</v>
      </c>
    </row>
    <row r="28" spans="1:20" x14ac:dyDescent="0.3">
      <c r="A28" s="6" t="s">
        <v>14</v>
      </c>
      <c r="B28" s="5" t="s">
        <v>36</v>
      </c>
      <c r="C28" s="5"/>
      <c r="D28" s="5"/>
      <c r="E28" s="5" t="s">
        <v>37</v>
      </c>
      <c r="F28" s="5"/>
      <c r="G28" s="5"/>
      <c r="H28" s="5" t="s">
        <v>38</v>
      </c>
      <c r="I28" s="5"/>
      <c r="J28" s="5"/>
      <c r="L28" s="5" t="s">
        <v>36</v>
      </c>
      <c r="M28" s="5"/>
      <c r="N28" s="5"/>
      <c r="O28" s="5" t="s">
        <v>37</v>
      </c>
      <c r="P28" s="5"/>
      <c r="Q28" s="5"/>
      <c r="R28" s="5" t="s">
        <v>38</v>
      </c>
      <c r="S28" s="5"/>
      <c r="T28" s="5"/>
    </row>
    <row r="29" spans="1:20" x14ac:dyDescent="0.3">
      <c r="A29" s="8" t="s">
        <v>8</v>
      </c>
      <c r="B29" s="7"/>
      <c r="C29" s="7"/>
      <c r="D29" s="7"/>
      <c r="E29" s="7"/>
      <c r="F29" s="7"/>
      <c r="G29" s="7"/>
      <c r="K29" s="9" t="s">
        <v>19</v>
      </c>
    </row>
    <row r="30" spans="1:20" x14ac:dyDescent="0.3">
      <c r="A30" s="4" t="s">
        <v>4</v>
      </c>
      <c r="B30" s="4">
        <v>16414</v>
      </c>
      <c r="C30" s="4">
        <v>16206</v>
      </c>
      <c r="D30" s="4">
        <v>16002</v>
      </c>
      <c r="E30" s="4">
        <v>22797</v>
      </c>
      <c r="F30" s="4">
        <v>22908</v>
      </c>
      <c r="G30" s="4">
        <v>22298</v>
      </c>
      <c r="H30" s="4">
        <v>33558</v>
      </c>
      <c r="I30" s="4">
        <v>33632</v>
      </c>
      <c r="J30" s="4">
        <v>34097</v>
      </c>
      <c r="K30" s="4" t="s">
        <v>4</v>
      </c>
      <c r="L30" s="4">
        <f>IF(AND(B33&gt;0.07,B30&gt; 550),(B30-550)/(B33-0.045),0)</f>
        <v>14750.349106659191</v>
      </c>
      <c r="M30" s="4">
        <f t="shared" ref="M30:T30" si="17">IF(AND(C33&gt;0.07,C30&gt; 550),(C30-550)/(C33-0.045),0)</f>
        <v>14614.020528638868</v>
      </c>
      <c r="N30" s="4">
        <f t="shared" si="17"/>
        <v>14353.924552695302</v>
      </c>
      <c r="O30" s="4">
        <f t="shared" si="17"/>
        <v>20627.723890953577</v>
      </c>
      <c r="P30" s="4">
        <f t="shared" si="17"/>
        <v>20142.342861510857</v>
      </c>
      <c r="Q30" s="4">
        <f t="shared" si="17"/>
        <v>20600.548992812848</v>
      </c>
      <c r="R30" s="4">
        <f t="shared" si="17"/>
        <v>26416.966927852965</v>
      </c>
      <c r="S30" s="4">
        <f t="shared" si="17"/>
        <v>26784.875979155539</v>
      </c>
      <c r="T30" s="4">
        <f t="shared" si="17"/>
        <v>26777.619313574382</v>
      </c>
    </row>
    <row r="31" spans="1:20" x14ac:dyDescent="0.3">
      <c r="A31" s="4" t="s">
        <v>5</v>
      </c>
      <c r="B31" s="4">
        <v>25486</v>
      </c>
      <c r="C31" s="4">
        <v>25559</v>
      </c>
      <c r="D31" s="4">
        <v>25092</v>
      </c>
      <c r="E31" s="4">
        <v>36697</v>
      </c>
      <c r="F31" s="4">
        <v>37423</v>
      </c>
      <c r="G31" s="4">
        <v>35865</v>
      </c>
      <c r="H31" s="4">
        <v>44368</v>
      </c>
      <c r="I31" s="4">
        <v>44857</v>
      </c>
      <c r="J31" s="4">
        <v>44925</v>
      </c>
      <c r="K31" s="4" t="s">
        <v>5</v>
      </c>
      <c r="L31" s="4">
        <f>IF(AND(B34&gt;0.07,B31&gt; 550),(B31-550)/(B34-0.045),0)</f>
        <v>20397.545296222757</v>
      </c>
      <c r="M31" s="4">
        <f t="shared" ref="M31" si="18">IF(AND(C34&gt;0.07,C31&gt; 550),(C31-550)/(C34-0.045),0)</f>
        <v>20581.844996090866</v>
      </c>
      <c r="N31" s="4">
        <f t="shared" ref="N31" si="19">IF(AND(D34&gt;0.07,D31&gt; 550),(D31-550)/(D34-0.045),0)</f>
        <v>19936.636509899759</v>
      </c>
      <c r="O31" s="4">
        <f t="shared" ref="O31" si="20">IF(AND(E34&gt;0.07,E31&gt; 550),(E31-550)/(E34-0.045),0)</f>
        <v>28604.099855582521</v>
      </c>
      <c r="P31" s="4">
        <f t="shared" ref="P31" si="21">IF(AND(F34&gt;0.07,F31&gt; 550),(F31-550)/(F34-0.045),0)</f>
        <v>30213.863017654447</v>
      </c>
      <c r="Q31" s="4">
        <f t="shared" ref="Q31" si="22">IF(AND(G34&gt;0.07,G31&gt; 550),(G31-550)/(G34-0.045),0)</f>
        <v>27458.984803780597</v>
      </c>
      <c r="R31" s="4">
        <f t="shared" ref="R31" si="23">IF(AND(H34&gt;0.07,H31&gt; 550),(H31-550)/(H34-0.045),0)</f>
        <v>36511.956686959798</v>
      </c>
      <c r="S31" s="4">
        <f t="shared" ref="S31" si="24">IF(AND(I34&gt;0.07,I31&gt; 550),(I31-550)/(I34-0.045),0)</f>
        <v>36550.899111036597</v>
      </c>
      <c r="T31" s="4">
        <f t="shared" ref="T31" si="25">IF(AND(J34&gt;0.07,J31&gt; 550),(J31-550)/(J34-0.045),0)</f>
        <v>36810.453201158838</v>
      </c>
    </row>
    <row r="32" spans="1:20" x14ac:dyDescent="0.3">
      <c r="A32" s="10" t="s">
        <v>7</v>
      </c>
    </row>
    <row r="33" spans="1:20" x14ac:dyDescent="0.3">
      <c r="A33" s="4" t="s">
        <v>4</v>
      </c>
      <c r="B33" s="4">
        <v>1.1204999685287476</v>
      </c>
      <c r="C33" s="4">
        <v>1.1162999868392944</v>
      </c>
      <c r="D33" s="4">
        <v>1.1215000152587891</v>
      </c>
      <c r="E33" s="4">
        <v>1.1234999895095825</v>
      </c>
      <c r="F33" s="4">
        <v>1.1549999713897705</v>
      </c>
      <c r="G33" s="4">
        <v>1.1007000207901001</v>
      </c>
      <c r="H33" s="4">
        <v>1.2944999933242798</v>
      </c>
      <c r="I33" s="4">
        <v>1.2800999879837036</v>
      </c>
      <c r="J33" s="4">
        <v>1.2977999448776245</v>
      </c>
    </row>
    <row r="34" spans="1:20" x14ac:dyDescent="0.3">
      <c r="A34" s="4" t="s">
        <v>5</v>
      </c>
      <c r="B34" s="4">
        <v>1.2675000429153442</v>
      </c>
      <c r="C34" s="4">
        <v>1.2601000070571899</v>
      </c>
      <c r="D34" s="4">
        <v>1.2760000228881836</v>
      </c>
      <c r="E34" s="4">
        <v>1.3086999654769897</v>
      </c>
      <c r="F34" s="4">
        <v>1.2654000520706177</v>
      </c>
      <c r="G34" s="4">
        <v>1.3310999870300293</v>
      </c>
      <c r="H34" s="4">
        <v>1.2451000213623047</v>
      </c>
      <c r="I34" s="4">
        <v>1.2572000026702881</v>
      </c>
      <c r="J34" s="4">
        <v>1.250499963760376</v>
      </c>
    </row>
    <row r="37" spans="1:20" x14ac:dyDescent="0.3">
      <c r="A37" s="6" t="s">
        <v>15</v>
      </c>
      <c r="B37" s="5" t="s">
        <v>36</v>
      </c>
      <c r="C37" s="5"/>
      <c r="D37" s="5"/>
      <c r="E37" s="5" t="s">
        <v>37</v>
      </c>
      <c r="F37" s="5"/>
      <c r="G37" s="5"/>
      <c r="H37" s="5" t="s">
        <v>38</v>
      </c>
      <c r="I37" s="5"/>
      <c r="J37" s="5"/>
      <c r="L37" s="5" t="s">
        <v>36</v>
      </c>
      <c r="M37" s="5"/>
      <c r="N37" s="5"/>
      <c r="O37" s="5" t="s">
        <v>37</v>
      </c>
      <c r="P37" s="5"/>
      <c r="Q37" s="5"/>
      <c r="R37" s="5" t="s">
        <v>38</v>
      </c>
      <c r="S37" s="5"/>
      <c r="T37" s="5"/>
    </row>
    <row r="38" spans="1:20" x14ac:dyDescent="0.3">
      <c r="A38" s="8" t="s">
        <v>8</v>
      </c>
      <c r="B38" s="7"/>
      <c r="C38" s="7"/>
      <c r="D38" s="7"/>
      <c r="E38" s="7"/>
      <c r="F38" s="7"/>
      <c r="G38" s="7"/>
      <c r="H38" s="7"/>
      <c r="I38" s="7"/>
      <c r="J38" s="7"/>
      <c r="K38" s="9" t="s">
        <v>19</v>
      </c>
    </row>
    <row r="39" spans="1:20" x14ac:dyDescent="0.3">
      <c r="A39" s="4" t="s">
        <v>4</v>
      </c>
      <c r="B39" s="4">
        <v>20454</v>
      </c>
      <c r="C39" s="4">
        <v>19946</v>
      </c>
      <c r="D39" s="4">
        <v>19343</v>
      </c>
      <c r="E39" s="4">
        <v>27772</v>
      </c>
      <c r="F39" s="4">
        <v>27654</v>
      </c>
      <c r="G39" s="4">
        <v>27671</v>
      </c>
      <c r="H39" s="4">
        <v>36007</v>
      </c>
      <c r="I39" s="4">
        <v>36140</v>
      </c>
      <c r="J39" s="4">
        <v>36861</v>
      </c>
      <c r="K39" s="4" t="s">
        <v>4</v>
      </c>
      <c r="L39" s="4">
        <f>IF(AND(B42&gt;0.07,B39&gt; 550),(B39-550)/(B42-0.045),0)</f>
        <v>15448.618308830932</v>
      </c>
      <c r="M39" s="4">
        <f t="shared" ref="M39:M40" si="26">IF(AND(C42&gt;0.07,C39&gt; 550),(C39-550)/(C42-0.045),0)</f>
        <v>15048.491255237717</v>
      </c>
      <c r="N39" s="4">
        <f t="shared" ref="N39:N40" si="27">IF(AND(D42&gt;0.07,D39&gt; 550),(D39-550)/(D42-0.045),0)</f>
        <v>14441.712068400309</v>
      </c>
      <c r="O39" s="4">
        <f t="shared" ref="O39:O40" si="28">IF(AND(E42&gt;0.07,E39&gt; 550),(E39-550)/(E42-0.045),0)</f>
        <v>21014.358814909236</v>
      </c>
      <c r="P39" s="4">
        <f t="shared" ref="P39:P40" si="29">IF(AND(F42&gt;0.07,F39&gt; 550),(F39-550)/(F42-0.045),0)</f>
        <v>20774.124732796488</v>
      </c>
      <c r="Q39" s="4">
        <f t="shared" ref="Q39:Q40" si="30">IF(AND(G42&gt;0.07,G39&gt; 550),(G39-550)/(G42-0.045),0)</f>
        <v>20803.098129813789</v>
      </c>
      <c r="R39" s="4">
        <f t="shared" ref="R39:R40" si="31">IF(AND(H42&gt;0.07,H39&gt; 550),(H39-550)/(H42-0.045),0)</f>
        <v>30297.360584624617</v>
      </c>
      <c r="S39" s="4">
        <f t="shared" ref="S39:S40" si="32">IF(AND(I42&gt;0.07,I39&gt; 550),(I39-550)/(I42-0.045),0)</f>
        <v>30599.261615319603</v>
      </c>
      <c r="T39" s="4">
        <f t="shared" ref="T39:T40" si="33">IF(AND(J42&gt;0.07,J39&gt; 550),(J39-550)/(J42-0.045),0)</f>
        <v>31000.59734387253</v>
      </c>
    </row>
    <row r="40" spans="1:20" x14ac:dyDescent="0.3">
      <c r="A40" s="4" t="s">
        <v>5</v>
      </c>
      <c r="B40" s="4">
        <v>30472</v>
      </c>
      <c r="C40" s="4">
        <v>30647</v>
      </c>
      <c r="D40" s="4">
        <v>29523</v>
      </c>
      <c r="E40" s="4">
        <v>43532</v>
      </c>
      <c r="F40" s="4">
        <v>44188</v>
      </c>
      <c r="G40" s="4">
        <v>42505</v>
      </c>
      <c r="H40" s="4">
        <v>51750</v>
      </c>
      <c r="I40" s="4">
        <v>52123</v>
      </c>
      <c r="J40" s="4">
        <v>52260</v>
      </c>
      <c r="K40" s="4" t="s">
        <v>5</v>
      </c>
      <c r="L40" s="4">
        <f>IF(AND(B43&gt;0.07,B40&gt; 550),(B40-550)/(B43-0.045),0)</f>
        <v>21450.999446928392</v>
      </c>
      <c r="M40" s="4">
        <f t="shared" si="26"/>
        <v>21727.548670635504</v>
      </c>
      <c r="N40" s="4">
        <f t="shared" si="27"/>
        <v>20618.417869671841</v>
      </c>
      <c r="O40" s="4">
        <f t="shared" si="28"/>
        <v>31346.26508943786</v>
      </c>
      <c r="P40" s="4">
        <f t="shared" si="29"/>
        <v>32731.771847406562</v>
      </c>
      <c r="Q40" s="4">
        <f t="shared" si="30"/>
        <v>30413.19343823949</v>
      </c>
      <c r="R40" s="4">
        <f t="shared" si="31"/>
        <v>43741.990709224126</v>
      </c>
      <c r="S40" s="4">
        <f t="shared" si="32"/>
        <v>43635.672059663135</v>
      </c>
      <c r="T40" s="4">
        <f t="shared" si="33"/>
        <v>43673.987506648686</v>
      </c>
    </row>
    <row r="41" spans="1:20" x14ac:dyDescent="0.3">
      <c r="A41" s="10" t="s">
        <v>7</v>
      </c>
    </row>
    <row r="42" spans="1:20" x14ac:dyDescent="0.3">
      <c r="A42" s="4" t="s">
        <v>4</v>
      </c>
      <c r="B42" s="4">
        <v>1.3334000110626221</v>
      </c>
      <c r="C42" s="4">
        <v>1.333899974822998</v>
      </c>
      <c r="D42" s="4">
        <v>1.3463000059127808</v>
      </c>
      <c r="E42" s="4">
        <v>1.3403999805450439</v>
      </c>
      <c r="F42" s="4">
        <v>1.3496999740600586</v>
      </c>
      <c r="G42" s="4">
        <v>1.3487000465393066</v>
      </c>
      <c r="H42" s="4">
        <v>1.2152999639511108</v>
      </c>
      <c r="I42" s="4">
        <v>1.2080999612808228</v>
      </c>
      <c r="J42" s="4">
        <v>1.2163000106811523</v>
      </c>
    </row>
    <row r="43" spans="1:20" x14ac:dyDescent="0.3">
      <c r="A43" s="4" t="s">
        <v>5</v>
      </c>
      <c r="B43" s="4">
        <v>1.4399000406265259</v>
      </c>
      <c r="C43" s="4">
        <v>1.4301999807357788</v>
      </c>
      <c r="D43" s="4">
        <v>1.4501999616622925</v>
      </c>
      <c r="E43" s="4">
        <v>1.4162000417709351</v>
      </c>
      <c r="F43" s="4">
        <v>1.3782000541687012</v>
      </c>
      <c r="G43" s="4">
        <v>1.4244999885559082</v>
      </c>
      <c r="H43" s="4">
        <v>1.2154999971389771</v>
      </c>
      <c r="I43" s="4">
        <v>1.2268999814987183</v>
      </c>
      <c r="J43" s="4">
        <v>1.2289999723434448</v>
      </c>
    </row>
  </sheetData>
  <mergeCells count="30"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  <mergeCell ref="L1:N1"/>
    <mergeCell ref="O1:Q1"/>
    <mergeCell ref="R1:T1"/>
    <mergeCell ref="L10:N10"/>
    <mergeCell ref="O10:Q10"/>
    <mergeCell ref="R10:T10"/>
    <mergeCell ref="B37:D37"/>
    <mergeCell ref="E37:G37"/>
    <mergeCell ref="H37:J37"/>
    <mergeCell ref="B19:D19"/>
    <mergeCell ref="E19:G19"/>
    <mergeCell ref="H19:J19"/>
    <mergeCell ref="B28:D28"/>
    <mergeCell ref="E28:G28"/>
    <mergeCell ref="H28:J28"/>
    <mergeCell ref="B1:D1"/>
    <mergeCell ref="E1:G1"/>
    <mergeCell ref="H1:J1"/>
    <mergeCell ref="B10:D10"/>
    <mergeCell ref="E10:G10"/>
    <mergeCell ref="H10:J10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5C201-A15E-48C5-8874-1464997CF24B}">
  <dimension ref="A1:Z61"/>
  <sheetViews>
    <sheetView topLeftCell="D43" workbookViewId="0">
      <selection activeCell="I56" sqref="A1:XFD1048576"/>
    </sheetView>
  </sheetViews>
  <sheetFormatPr defaultRowHeight="14" x14ac:dyDescent="0.3"/>
  <cols>
    <col min="1" max="1" width="29.332031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N2" s="9" t="s">
        <v>19</v>
      </c>
    </row>
    <row r="3" spans="1:26" x14ac:dyDescent="0.3">
      <c r="A3" s="4" t="s">
        <v>4</v>
      </c>
      <c r="B3" s="4">
        <v>361</v>
      </c>
      <c r="C3" s="4">
        <v>361</v>
      </c>
      <c r="D3" s="4">
        <v>358</v>
      </c>
      <c r="E3" s="4">
        <v>338</v>
      </c>
      <c r="F3" s="4">
        <v>338</v>
      </c>
      <c r="G3" s="4">
        <v>335</v>
      </c>
      <c r="H3" s="4">
        <v>336</v>
      </c>
      <c r="I3" s="4">
        <v>337</v>
      </c>
      <c r="J3" s="4">
        <v>337</v>
      </c>
      <c r="K3" s="4">
        <v>337</v>
      </c>
      <c r="L3" s="4">
        <v>337</v>
      </c>
      <c r="M3" s="4">
        <v>342</v>
      </c>
      <c r="N3" s="4" t="s">
        <v>4</v>
      </c>
      <c r="O3" s="4">
        <f>IF(AND(B6&gt;0.07, B3&gt;550),(B3-550)/(B6-0.045),0)</f>
        <v>0</v>
      </c>
      <c r="P3" s="4">
        <f t="shared" ref="P3:Z4" si="0">IF(AND(C6&gt;0.07, C3&gt;550),(C3-550)/(C6-0.045),0)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254</v>
      </c>
      <c r="C4" s="4">
        <v>249</v>
      </c>
      <c r="D4" s="4">
        <v>251</v>
      </c>
      <c r="E4" s="4">
        <v>215</v>
      </c>
      <c r="F4" s="4">
        <v>213</v>
      </c>
      <c r="G4" s="4">
        <v>216</v>
      </c>
      <c r="H4" s="4">
        <v>218</v>
      </c>
      <c r="I4" s="4">
        <v>217</v>
      </c>
      <c r="J4" s="4">
        <v>210</v>
      </c>
      <c r="K4" s="4">
        <v>215</v>
      </c>
      <c r="L4" s="4">
        <v>216</v>
      </c>
      <c r="M4" s="4">
        <v>208</v>
      </c>
      <c r="N4" s="4" t="s">
        <v>5</v>
      </c>
      <c r="O4" s="4">
        <f>IF(AND(B7&gt;0.07, B4&gt;550),(B4-550)/(B7-0.045),0)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10" t="s">
        <v>7</v>
      </c>
    </row>
    <row r="6" spans="1:26" x14ac:dyDescent="0.3">
      <c r="A6" s="4" t="s">
        <v>4</v>
      </c>
      <c r="B6" s="4">
        <v>0.18240000307559967</v>
      </c>
      <c r="C6" s="4">
        <v>0.17970000207424164</v>
      </c>
      <c r="D6" s="4">
        <v>0.17489999532699585</v>
      </c>
      <c r="E6" s="4">
        <v>0.17360000312328339</v>
      </c>
      <c r="F6" s="4">
        <v>0.17180000245571136</v>
      </c>
      <c r="G6" s="4">
        <v>0.17080000042915344</v>
      </c>
      <c r="H6" s="4">
        <v>0.16990000009536743</v>
      </c>
      <c r="I6" s="4">
        <v>0.16949999332427979</v>
      </c>
      <c r="J6" s="4">
        <v>0.16650000214576721</v>
      </c>
      <c r="K6" s="4">
        <v>0.16920000314712524</v>
      </c>
      <c r="L6" s="4">
        <v>0.17239999771118164</v>
      </c>
      <c r="M6" s="4">
        <v>0.17730000615119934</v>
      </c>
    </row>
    <row r="7" spans="1:26" x14ac:dyDescent="0.3">
      <c r="A7" s="4" t="s">
        <v>5</v>
      </c>
      <c r="B7" s="4">
        <v>0.21860000491142273</v>
      </c>
      <c r="C7" s="4">
        <v>0.21279999613761902</v>
      </c>
      <c r="D7" s="4">
        <v>0.21439999341964722</v>
      </c>
      <c r="E7" s="4">
        <v>0.21130000054836273</v>
      </c>
      <c r="F7" s="4">
        <v>0.2062000036239624</v>
      </c>
      <c r="G7" s="4">
        <v>0.21140000224113464</v>
      </c>
      <c r="H7" s="4">
        <v>0.20730000734329224</v>
      </c>
      <c r="I7" s="4">
        <v>0.20640000700950623</v>
      </c>
      <c r="J7" s="4">
        <v>0.19810000061988831</v>
      </c>
      <c r="K7" s="4">
        <v>0.20489999651908875</v>
      </c>
      <c r="L7" s="4">
        <v>0.20919999480247498</v>
      </c>
      <c r="M7" s="4">
        <v>0.20180000364780426</v>
      </c>
    </row>
    <row r="10" spans="1:26" x14ac:dyDescent="0.3">
      <c r="A10" s="6" t="s">
        <v>10</v>
      </c>
      <c r="B10" s="5" t="s">
        <v>0</v>
      </c>
      <c r="C10" s="5"/>
      <c r="D10" s="5"/>
      <c r="E10" s="5" t="s">
        <v>1</v>
      </c>
      <c r="F10" s="5"/>
      <c r="G10" s="5"/>
      <c r="H10" s="5" t="s">
        <v>2</v>
      </c>
      <c r="I10" s="5"/>
      <c r="J10" s="5"/>
      <c r="K10" s="5" t="s">
        <v>3</v>
      </c>
      <c r="L10" s="5"/>
      <c r="M10" s="5"/>
      <c r="N10" s="7"/>
      <c r="O10" s="5" t="s">
        <v>0</v>
      </c>
      <c r="P10" s="5"/>
      <c r="Q10" s="5"/>
      <c r="R10" s="5" t="s">
        <v>1</v>
      </c>
      <c r="S10" s="5"/>
      <c r="T10" s="5"/>
      <c r="U10" s="5" t="s">
        <v>2</v>
      </c>
      <c r="V10" s="5"/>
      <c r="W10" s="5"/>
      <c r="X10" s="5" t="s">
        <v>3</v>
      </c>
      <c r="Y10" s="5"/>
      <c r="Z10" s="5"/>
    </row>
    <row r="11" spans="1:26" x14ac:dyDescent="0.3">
      <c r="A11" s="8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9" t="s">
        <v>19</v>
      </c>
    </row>
    <row r="12" spans="1:26" x14ac:dyDescent="0.3">
      <c r="A12" s="4" t="s">
        <v>4</v>
      </c>
      <c r="B12" s="4">
        <v>482</v>
      </c>
      <c r="C12" s="4">
        <v>486</v>
      </c>
      <c r="D12" s="4">
        <v>494</v>
      </c>
      <c r="E12" s="4">
        <v>478</v>
      </c>
      <c r="F12" s="4">
        <v>474</v>
      </c>
      <c r="G12" s="4">
        <v>471</v>
      </c>
      <c r="H12" s="4">
        <v>263</v>
      </c>
      <c r="I12" s="4">
        <v>266</v>
      </c>
      <c r="J12" s="4">
        <v>262</v>
      </c>
      <c r="K12" s="4">
        <v>264</v>
      </c>
      <c r="L12" s="4">
        <v>265</v>
      </c>
      <c r="M12" s="4">
        <v>274</v>
      </c>
      <c r="N12" s="4" t="s">
        <v>4</v>
      </c>
      <c r="O12" s="4">
        <f>IF(AND(B15&gt;0.07, B12&gt;550),(B12-550)/(B15-0.045),0)</f>
        <v>0</v>
      </c>
      <c r="P12" s="4">
        <f t="shared" ref="P12:P13" si="1">IF(AND(C15&gt;0.07, C12&gt;550),(C12-550)/(C15-0.045),0)</f>
        <v>0</v>
      </c>
      <c r="Q12" s="4">
        <f t="shared" ref="Q12:Q13" si="2">IF(AND(D15&gt;0.07, D12&gt;550),(D12-550)/(D15-0.045),0)</f>
        <v>0</v>
      </c>
      <c r="R12" s="4">
        <f t="shared" ref="R12:R13" si="3">IF(AND(E15&gt;0.07, E12&gt;550),(E12-550)/(E15-0.045),0)</f>
        <v>0</v>
      </c>
      <c r="S12" s="4">
        <f t="shared" ref="S12:S13" si="4">IF(AND(F15&gt;0.07, F12&gt;550),(F12-550)/(F15-0.045),0)</f>
        <v>0</v>
      </c>
      <c r="T12" s="4">
        <f t="shared" ref="T12:T13" si="5">IF(AND(G15&gt;0.07, G12&gt;550),(G12-550)/(G15-0.045),0)</f>
        <v>0</v>
      </c>
      <c r="U12" s="4">
        <f t="shared" ref="U12:U13" si="6">IF(AND(H15&gt;0.07, H12&gt;550),(H12-550)/(H15-0.045),0)</f>
        <v>0</v>
      </c>
      <c r="V12" s="4">
        <f t="shared" ref="V12:V13" si="7">IF(AND(I15&gt;0.07, I12&gt;550),(I12-550)/(I15-0.045),0)</f>
        <v>0</v>
      </c>
      <c r="W12" s="4">
        <f t="shared" ref="W12:W13" si="8">IF(AND(J15&gt;0.07, J12&gt;550),(J12-550)/(J15-0.045),0)</f>
        <v>0</v>
      </c>
      <c r="X12" s="4">
        <f t="shared" ref="X12:X13" si="9">IF(AND(K15&gt;0.07, K12&gt;550),(K12-550)/(K15-0.045),0)</f>
        <v>0</v>
      </c>
      <c r="Y12" s="4">
        <f t="shared" ref="Y12:Y13" si="10">IF(AND(L15&gt;0.07, L12&gt;550),(L12-550)/(L15-0.045),0)</f>
        <v>0</v>
      </c>
      <c r="Z12" s="4">
        <f t="shared" ref="Z12:Z13" si="11">IF(AND(M15&gt;0.07, M12&gt;550),(M12-550)/(M15-0.045),0)</f>
        <v>0</v>
      </c>
    </row>
    <row r="13" spans="1:26" x14ac:dyDescent="0.3">
      <c r="A13" s="4" t="s">
        <v>5</v>
      </c>
      <c r="B13" s="4">
        <v>764</v>
      </c>
      <c r="C13" s="4">
        <v>776</v>
      </c>
      <c r="D13" s="4">
        <v>756</v>
      </c>
      <c r="E13" s="4">
        <v>746</v>
      </c>
      <c r="F13" s="4">
        <v>744</v>
      </c>
      <c r="G13" s="4">
        <v>740</v>
      </c>
      <c r="H13" s="4">
        <v>209</v>
      </c>
      <c r="I13" s="4">
        <v>208</v>
      </c>
      <c r="J13" s="4">
        <v>205</v>
      </c>
      <c r="K13" s="4">
        <v>210</v>
      </c>
      <c r="L13" s="4">
        <v>212</v>
      </c>
      <c r="M13" s="4">
        <v>212</v>
      </c>
      <c r="N13" s="4" t="s">
        <v>5</v>
      </c>
      <c r="O13" s="4">
        <f>IF(AND(B16&gt;0.07, B13&gt;550),(B13-550)/(B16-0.045),0)</f>
        <v>281.50487427383871</v>
      </c>
      <c r="P13" s="4">
        <f t="shared" si="1"/>
        <v>308.06980225414247</v>
      </c>
      <c r="Q13" s="4">
        <f t="shared" si="2"/>
        <v>282.46264345595318</v>
      </c>
      <c r="R13" s="4">
        <f t="shared" si="3"/>
        <v>272.60083503471299</v>
      </c>
      <c r="S13" s="4">
        <f t="shared" si="4"/>
        <v>272.66338501729814</v>
      </c>
      <c r="T13" s="4">
        <f t="shared" si="5"/>
        <v>263.70575657300577</v>
      </c>
      <c r="U13" s="4">
        <f t="shared" si="6"/>
        <v>0</v>
      </c>
      <c r="V13" s="4">
        <f t="shared" si="7"/>
        <v>0</v>
      </c>
      <c r="W13" s="4">
        <f t="shared" si="8"/>
        <v>0</v>
      </c>
      <c r="X13" s="4">
        <f t="shared" si="9"/>
        <v>0</v>
      </c>
      <c r="Y13" s="4">
        <f t="shared" si="10"/>
        <v>0</v>
      </c>
      <c r="Z13" s="4">
        <f t="shared" si="11"/>
        <v>0</v>
      </c>
    </row>
    <row r="14" spans="1:26" x14ac:dyDescent="0.3">
      <c r="A14" s="10" t="s">
        <v>7</v>
      </c>
    </row>
    <row r="15" spans="1:26" x14ac:dyDescent="0.3">
      <c r="A15" s="4" t="s">
        <v>4</v>
      </c>
      <c r="B15" s="4">
        <v>0.72259998321533203</v>
      </c>
      <c r="C15" s="4">
        <v>0.70690000057220459</v>
      </c>
      <c r="D15" s="4">
        <v>0.69910001754760742</v>
      </c>
      <c r="E15" s="4">
        <v>0.69249999523162842</v>
      </c>
      <c r="F15" s="4">
        <v>0.69929999113082886</v>
      </c>
      <c r="G15" s="4">
        <v>0.69499999284744263</v>
      </c>
      <c r="H15" s="4">
        <v>0.67470002174377441</v>
      </c>
      <c r="I15" s="4">
        <v>0.68379998207092285</v>
      </c>
      <c r="J15" s="4">
        <v>0.68409997224807739</v>
      </c>
      <c r="K15" s="4">
        <v>0.69499999284744263</v>
      </c>
      <c r="L15" s="4">
        <v>0.70590001344680786</v>
      </c>
      <c r="M15" s="4">
        <v>0.72299998998641968</v>
      </c>
    </row>
    <row r="16" spans="1:26" x14ac:dyDescent="0.3">
      <c r="A16" s="4" t="s">
        <v>5</v>
      </c>
      <c r="B16" s="4">
        <v>0.80519998073577881</v>
      </c>
      <c r="C16" s="4">
        <v>0.77859997749328613</v>
      </c>
      <c r="D16" s="4">
        <v>0.7742999792098999</v>
      </c>
      <c r="E16" s="4">
        <v>0.76399999856948853</v>
      </c>
      <c r="F16" s="4">
        <v>0.7565000057220459</v>
      </c>
      <c r="G16" s="4">
        <v>0.76550000905990601</v>
      </c>
      <c r="H16" s="4">
        <v>0.72909998893737793</v>
      </c>
      <c r="I16" s="4">
        <v>0.73339998722076416</v>
      </c>
      <c r="J16" s="4">
        <v>0.705299973487854</v>
      </c>
      <c r="K16" s="4">
        <v>0.73170000314712524</v>
      </c>
      <c r="L16" s="4">
        <v>0.74070000648498535</v>
      </c>
      <c r="M16" s="4">
        <v>0.72659999132156372</v>
      </c>
    </row>
    <row r="19" spans="1:26" x14ac:dyDescent="0.3">
      <c r="A19" s="6" t="s">
        <v>11</v>
      </c>
      <c r="B19" s="5" t="s">
        <v>0</v>
      </c>
      <c r="C19" s="5"/>
      <c r="D19" s="5"/>
      <c r="E19" s="5" t="s">
        <v>1</v>
      </c>
      <c r="F19" s="5"/>
      <c r="G19" s="5"/>
      <c r="H19" s="5" t="s">
        <v>2</v>
      </c>
      <c r="I19" s="5"/>
      <c r="J19" s="5"/>
      <c r="K19" s="5" t="s">
        <v>3</v>
      </c>
      <c r="L19" s="5"/>
      <c r="M19" s="5"/>
      <c r="N19" s="7"/>
      <c r="O19" s="5" t="s">
        <v>0</v>
      </c>
      <c r="P19" s="5"/>
      <c r="Q19" s="5"/>
      <c r="R19" s="5" t="s">
        <v>1</v>
      </c>
      <c r="S19" s="5"/>
      <c r="T19" s="5"/>
      <c r="U19" s="5" t="s">
        <v>2</v>
      </c>
      <c r="V19" s="5"/>
      <c r="W19" s="5"/>
      <c r="X19" s="5" t="s">
        <v>3</v>
      </c>
      <c r="Y19" s="5"/>
      <c r="Z19" s="5"/>
    </row>
    <row r="20" spans="1:26" x14ac:dyDescent="0.3">
      <c r="A20" s="8" t="s">
        <v>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9" t="s">
        <v>19</v>
      </c>
    </row>
    <row r="21" spans="1:26" x14ac:dyDescent="0.3">
      <c r="A21" s="4" t="s">
        <v>4</v>
      </c>
      <c r="B21" s="4">
        <v>692</v>
      </c>
      <c r="C21" s="4">
        <v>665</v>
      </c>
      <c r="D21" s="4">
        <v>674</v>
      </c>
      <c r="E21" s="4">
        <v>642</v>
      </c>
      <c r="F21" s="4">
        <v>641</v>
      </c>
      <c r="G21" s="4">
        <v>638</v>
      </c>
      <c r="H21" s="4">
        <v>2135</v>
      </c>
      <c r="I21" s="4">
        <v>2137</v>
      </c>
      <c r="J21" s="4">
        <v>2179</v>
      </c>
      <c r="K21" s="4">
        <v>253</v>
      </c>
      <c r="L21" s="4">
        <v>251</v>
      </c>
      <c r="M21" s="4">
        <v>266</v>
      </c>
      <c r="N21" s="4" t="s">
        <v>4</v>
      </c>
      <c r="O21" s="4">
        <f>IF(AND(B24&gt;0.07, B21&gt;550),(B21-550)/(B24-0.045),0)</f>
        <v>142.31309597718399</v>
      </c>
      <c r="P21" s="4">
        <f t="shared" ref="P21:P22" si="12">IF(AND(C24&gt;0.07, C21&gt;550),(C21-550)/(C24-0.045),0)</f>
        <v>116.94123094670812</v>
      </c>
      <c r="Q21" s="4">
        <f t="shared" ref="Q21:Q22" si="13">IF(AND(D24&gt;0.07, D21&gt;550),(D21-550)/(D24-0.045),0)</f>
        <v>127.36236817161688</v>
      </c>
      <c r="R21" s="4">
        <f t="shared" ref="R21:R22" si="14">IF(AND(E24&gt;0.07, E21&gt;550),(E21-550)/(E24-0.045),0)</f>
        <v>96.335078534031425</v>
      </c>
      <c r="S21" s="4">
        <f t="shared" ref="S21:S22" si="15">IF(AND(F24&gt;0.07, F21&gt;550),(F21-550)/(F24-0.045),0)</f>
        <v>94.368972946159303</v>
      </c>
      <c r="T21" s="4">
        <f t="shared" ref="T21:T22" si="16">IF(AND(G24&gt;0.07, G21&gt;550),(G21-550)/(G24-0.045),0)</f>
        <v>91.781390103702677</v>
      </c>
      <c r="U21" s="4">
        <f t="shared" ref="U21:U22" si="17">IF(AND(H24&gt;0.07, H21&gt;550),(H21-550)/(H24-0.045),0)</f>
        <v>1746.5565013605412</v>
      </c>
      <c r="V21" s="4">
        <f t="shared" ref="V21:V22" si="18">IF(AND(I24&gt;0.07, I21&gt;550),(I21-550)/(I24-0.045),0)</f>
        <v>1741.6593433804785</v>
      </c>
      <c r="W21" s="4">
        <f t="shared" ref="W21:W22" si="19">IF(AND(J24&gt;0.07, J21&gt;550),(J21-550)/(J24-0.045),0)</f>
        <v>1767.3863178421936</v>
      </c>
      <c r="X21" s="4">
        <f t="shared" ref="X21:X22" si="20">IF(AND(K24&gt;0.07, K21&gt;550),(K21-550)/(K24-0.045),0)</f>
        <v>0</v>
      </c>
      <c r="Y21" s="4">
        <f t="shared" ref="Y21:Y22" si="21">IF(AND(L24&gt;0.07, L21&gt;550),(L21-550)/(L24-0.045),0)</f>
        <v>0</v>
      </c>
      <c r="Z21" s="4">
        <f t="shared" ref="Z21:Z22" si="22">IF(AND(M24&gt;0.07, M21&gt;550),(M21-550)/(M24-0.045),0)</f>
        <v>0</v>
      </c>
    </row>
    <row r="22" spans="1:26" x14ac:dyDescent="0.3">
      <c r="A22" s="4" t="s">
        <v>5</v>
      </c>
      <c r="B22" s="4">
        <v>1714</v>
      </c>
      <c r="C22" s="4">
        <v>1671</v>
      </c>
      <c r="D22" s="4">
        <v>1618</v>
      </c>
      <c r="E22" s="4">
        <v>1568</v>
      </c>
      <c r="F22" s="4">
        <v>1576</v>
      </c>
      <c r="G22" s="4">
        <v>1567</v>
      </c>
      <c r="H22" s="4">
        <v>2775</v>
      </c>
      <c r="I22" s="4">
        <v>2843</v>
      </c>
      <c r="J22" s="4">
        <v>2965</v>
      </c>
      <c r="K22" s="4">
        <v>288</v>
      </c>
      <c r="L22" s="4">
        <v>294</v>
      </c>
      <c r="M22" s="4">
        <v>292</v>
      </c>
      <c r="N22" s="4" t="s">
        <v>5</v>
      </c>
      <c r="O22" s="4">
        <f>IF(AND(B25&gt;0.07, B22&gt;550),(B22-550)/(B25-0.045),0)</f>
        <v>1104.4691560933486</v>
      </c>
      <c r="P22" s="4">
        <f t="shared" si="12"/>
        <v>1082.0463629242417</v>
      </c>
      <c r="Q22" s="4">
        <f t="shared" si="13"/>
        <v>1036.2895118809322</v>
      </c>
      <c r="R22" s="4">
        <f t="shared" si="14"/>
        <v>1001.4756977855394</v>
      </c>
      <c r="S22" s="4">
        <f t="shared" si="15"/>
        <v>1009.7431294528265</v>
      </c>
      <c r="T22" s="4">
        <f t="shared" si="16"/>
        <v>990.16644643067616</v>
      </c>
      <c r="U22" s="4">
        <f t="shared" si="17"/>
        <v>2257.7370647089665</v>
      </c>
      <c r="V22" s="4">
        <f t="shared" si="18"/>
        <v>2314.7588559847059</v>
      </c>
      <c r="W22" s="4">
        <f t="shared" si="19"/>
        <v>2504.6671414696211</v>
      </c>
      <c r="X22" s="4">
        <f t="shared" si="20"/>
        <v>0</v>
      </c>
      <c r="Y22" s="4">
        <f t="shared" si="21"/>
        <v>0</v>
      </c>
      <c r="Z22" s="4">
        <f t="shared" si="22"/>
        <v>0</v>
      </c>
    </row>
    <row r="23" spans="1:26" x14ac:dyDescent="0.3">
      <c r="A23" s="10" t="s">
        <v>7</v>
      </c>
    </row>
    <row r="24" spans="1:26" x14ac:dyDescent="0.3">
      <c r="A24" s="4" t="s">
        <v>4</v>
      </c>
      <c r="B24" s="4">
        <v>1.0427999496459961</v>
      </c>
      <c r="C24" s="4">
        <v>1.0283999443054199</v>
      </c>
      <c r="D24" s="4">
        <v>1.0185999870300293</v>
      </c>
      <c r="E24" s="4">
        <v>1</v>
      </c>
      <c r="F24" s="4">
        <v>1.0092999935150146</v>
      </c>
      <c r="G24" s="4">
        <v>1.0038000345230103</v>
      </c>
      <c r="H24" s="4">
        <v>0.95249998569488525</v>
      </c>
      <c r="I24" s="4">
        <v>0.9562000036239624</v>
      </c>
      <c r="J24" s="4">
        <v>0.96670001745223999</v>
      </c>
      <c r="K24" s="4">
        <v>1.0042999982833862</v>
      </c>
      <c r="L24" s="4">
        <v>1.0149999856948853</v>
      </c>
      <c r="M24" s="4">
        <v>1.0131000280380249</v>
      </c>
    </row>
    <row r="25" spans="1:26" x14ac:dyDescent="0.3">
      <c r="A25" s="4" t="s">
        <v>5</v>
      </c>
      <c r="B25" s="4">
        <v>1.0988999605178833</v>
      </c>
      <c r="C25" s="4">
        <v>1.0809999704360962</v>
      </c>
      <c r="D25" s="4">
        <v>1.0756000280380249</v>
      </c>
      <c r="E25" s="4">
        <v>1.0614999532699585</v>
      </c>
      <c r="F25" s="4">
        <v>1.0611000061035156</v>
      </c>
      <c r="G25" s="4">
        <v>1.072100043296814</v>
      </c>
      <c r="H25" s="4">
        <v>1.030500054359436</v>
      </c>
      <c r="I25" s="4">
        <v>1.035599946975708</v>
      </c>
      <c r="J25" s="4">
        <v>1.0091999769210815</v>
      </c>
      <c r="K25" s="4">
        <v>1.0016000270843506</v>
      </c>
      <c r="L25" s="4">
        <v>1.0112999677658081</v>
      </c>
      <c r="M25" s="4">
        <v>0.99089998006820679</v>
      </c>
    </row>
    <row r="28" spans="1:26" x14ac:dyDescent="0.3">
      <c r="A28" s="6" t="s">
        <v>12</v>
      </c>
      <c r="B28" s="5" t="s">
        <v>0</v>
      </c>
      <c r="C28" s="5"/>
      <c r="D28" s="5"/>
      <c r="E28" s="5" t="s">
        <v>1</v>
      </c>
      <c r="F28" s="5"/>
      <c r="G28" s="5"/>
      <c r="H28" s="5" t="s">
        <v>2</v>
      </c>
      <c r="I28" s="5"/>
      <c r="J28" s="5"/>
      <c r="K28" s="5" t="s">
        <v>3</v>
      </c>
      <c r="L28" s="5"/>
      <c r="M28" s="5"/>
      <c r="N28" s="7"/>
      <c r="O28" s="5" t="s">
        <v>0</v>
      </c>
      <c r="P28" s="5"/>
      <c r="Q28" s="5"/>
      <c r="R28" s="5" t="s">
        <v>1</v>
      </c>
      <c r="S28" s="5"/>
      <c r="T28" s="5"/>
      <c r="U28" s="5" t="s">
        <v>2</v>
      </c>
      <c r="V28" s="5"/>
      <c r="W28" s="5"/>
      <c r="X28" s="5" t="s">
        <v>3</v>
      </c>
      <c r="Y28" s="5"/>
      <c r="Z28" s="5"/>
    </row>
    <row r="29" spans="1:26" x14ac:dyDescent="0.3">
      <c r="A29" s="8" t="s">
        <v>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 t="s">
        <v>19</v>
      </c>
    </row>
    <row r="30" spans="1:26" x14ac:dyDescent="0.3">
      <c r="A30" s="4" t="s">
        <v>4</v>
      </c>
      <c r="B30" s="4">
        <v>784</v>
      </c>
      <c r="C30" s="4">
        <v>747</v>
      </c>
      <c r="D30" s="4">
        <v>760</v>
      </c>
      <c r="E30" s="4">
        <v>728</v>
      </c>
      <c r="F30" s="4">
        <v>728</v>
      </c>
      <c r="G30" s="4">
        <v>725</v>
      </c>
      <c r="H30" s="4">
        <v>2136</v>
      </c>
      <c r="I30" s="4">
        <v>2141</v>
      </c>
      <c r="J30" s="4">
        <v>2164</v>
      </c>
      <c r="K30" s="4">
        <v>1145</v>
      </c>
      <c r="L30" s="4">
        <v>1172</v>
      </c>
      <c r="M30" s="4">
        <v>1369</v>
      </c>
      <c r="N30" s="4" t="s">
        <v>4</v>
      </c>
      <c r="O30" s="4">
        <f>IF(AND(B33&gt;0.07, B30&gt;550),(B30-550)/(B33-0.045),0)</f>
        <v>225.06492509242221</v>
      </c>
      <c r="P30" s="4">
        <f t="shared" ref="P30:P31" si="23">IF(AND(C33&gt;0.07, C30&gt;550),(C30-550)/(C33-0.045),0)</f>
        <v>189.36845710231984</v>
      </c>
      <c r="Q30" s="4">
        <f t="shared" ref="Q30:Q31" si="24">IF(AND(D33&gt;0.07, D30&gt;550),(D30-550)/(D33-0.045),0)</f>
        <v>204.57867658157267</v>
      </c>
      <c r="R30" s="4">
        <f t="shared" ref="R30:R31" si="25">IF(AND(E33&gt;0.07, E30&gt;550),(E30-550)/(E33-0.045),0)</f>
        <v>172.61442838572736</v>
      </c>
      <c r="S30" s="4">
        <f t="shared" ref="S30:S31" si="26">IF(AND(F33&gt;0.07, F30&gt;550),(F30-550)/(F33-0.045),0)</f>
        <v>171.18676586946199</v>
      </c>
      <c r="T30" s="4">
        <f t="shared" ref="T30:T31" si="27">IF(AND(G33&gt;0.07, G30&gt;550),(G30-550)/(G33-0.045),0)</f>
        <v>168.65844296279641</v>
      </c>
      <c r="U30" s="4">
        <f t="shared" ref="U30:U31" si="28">IF(AND(H33&gt;0.07, H30&gt;550),(H30-550)/(H33-0.045),0)</f>
        <v>1663.3455872566226</v>
      </c>
      <c r="V30" s="4">
        <f t="shared" ref="V30:V31" si="29">IF(AND(I33&gt;0.07, I30&gt;550),(I30-550)/(I33-0.045),0)</f>
        <v>1653.8462063112067</v>
      </c>
      <c r="W30" s="4">
        <f t="shared" ref="W30:W31" si="30">IF(AND(J33&gt;0.07, J30&gt;550),(J30-550)/(J33-0.045),0)</f>
        <v>1687.0491547116007</v>
      </c>
      <c r="X30" s="4">
        <f t="shared" ref="X30:X31" si="31">IF(AND(K33&gt;0.07, K30&gt;550),(K30-550)/(K33-0.045),0)</f>
        <v>581.45215958023346</v>
      </c>
      <c r="Y30" s="4">
        <f t="shared" ref="Y30:Y31" si="32">IF(AND(L33&gt;0.07, L30&gt;550),(L30-550)/(L33-0.045),0)</f>
        <v>603.47334148229663</v>
      </c>
      <c r="Z30" s="4">
        <f t="shared" ref="Z30:Z31" si="33">IF(AND(M33&gt;0.07, M30&gt;550),(M30-550)/(M33-0.045),0)</f>
        <v>778.96136814546253</v>
      </c>
    </row>
    <row r="31" spans="1:26" x14ac:dyDescent="0.3">
      <c r="A31" s="4" t="s">
        <v>5</v>
      </c>
      <c r="B31" s="4">
        <v>2056</v>
      </c>
      <c r="C31" s="4">
        <v>2032</v>
      </c>
      <c r="D31" s="4">
        <v>1978</v>
      </c>
      <c r="E31" s="4">
        <v>1964</v>
      </c>
      <c r="F31" s="4">
        <v>1970</v>
      </c>
      <c r="G31" s="4">
        <v>1956</v>
      </c>
      <c r="H31" s="4">
        <v>3227</v>
      </c>
      <c r="I31" s="4">
        <v>3304</v>
      </c>
      <c r="J31" s="4">
        <v>3396</v>
      </c>
      <c r="K31" s="4">
        <v>2735</v>
      </c>
      <c r="L31" s="4">
        <v>2869</v>
      </c>
      <c r="M31" s="4">
        <v>1737</v>
      </c>
      <c r="N31" s="4" t="s">
        <v>5</v>
      </c>
      <c r="O31" s="4">
        <f>IF(AND(B34&gt;0.07, B31&gt;550),(B31-550)/(B34-0.045),0)</f>
        <v>1333.6874979350569</v>
      </c>
      <c r="P31" s="4">
        <f t="shared" si="23"/>
        <v>1335.3756742967096</v>
      </c>
      <c r="Q31" s="4">
        <f t="shared" si="24"/>
        <v>1289.6234080682957</v>
      </c>
      <c r="R31" s="4">
        <f t="shared" si="25"/>
        <v>1278.2497996029656</v>
      </c>
      <c r="S31" s="4">
        <f t="shared" si="26"/>
        <v>1281.9356030375625</v>
      </c>
      <c r="T31" s="4">
        <f t="shared" si="27"/>
        <v>1258.7288043203889</v>
      </c>
      <c r="U31" s="4">
        <f t="shared" si="28"/>
        <v>2474.1220551817742</v>
      </c>
      <c r="V31" s="4">
        <f t="shared" si="29"/>
        <v>2524.7524659766</v>
      </c>
      <c r="W31" s="4">
        <f t="shared" si="30"/>
        <v>2695.075881705925</v>
      </c>
      <c r="X31" s="4">
        <f t="shared" si="31"/>
        <v>2040.3398254308534</v>
      </c>
      <c r="Y31" s="4">
        <f t="shared" si="32"/>
        <v>2125.3779540663586</v>
      </c>
      <c r="Z31" s="4">
        <f t="shared" si="33"/>
        <v>1245.0178662895955</v>
      </c>
    </row>
    <row r="32" spans="1:26" x14ac:dyDescent="0.3">
      <c r="A32" s="10" t="s">
        <v>7</v>
      </c>
    </row>
    <row r="33" spans="1:26" x14ac:dyDescent="0.3">
      <c r="A33" s="4" t="s">
        <v>4</v>
      </c>
      <c r="B33" s="4">
        <v>1.0846999883651733</v>
      </c>
      <c r="C33" s="4">
        <v>1.0852999687194824</v>
      </c>
      <c r="D33" s="4">
        <v>1.0714999437332153</v>
      </c>
      <c r="E33" s="4">
        <v>1.076200008392334</v>
      </c>
      <c r="F33" s="4">
        <v>1.0848000049591064</v>
      </c>
      <c r="G33" s="4">
        <v>1.0825999975204468</v>
      </c>
      <c r="H33" s="4">
        <v>0.99849998950958252</v>
      </c>
      <c r="I33" s="4">
        <v>1.0069999694824219</v>
      </c>
      <c r="J33" s="4">
        <v>1.0017000436782837</v>
      </c>
      <c r="K33" s="4">
        <v>1.0683000087738037</v>
      </c>
      <c r="L33" s="4">
        <v>1.075700044631958</v>
      </c>
      <c r="M33" s="4">
        <v>1.0964000225067139</v>
      </c>
    </row>
    <row r="34" spans="1:26" x14ac:dyDescent="0.3">
      <c r="A34" s="4" t="s">
        <v>5</v>
      </c>
      <c r="B34" s="4">
        <v>1.1742000579833984</v>
      </c>
      <c r="C34" s="4">
        <v>1.1548000574111938</v>
      </c>
      <c r="D34" s="4">
        <v>1.1523000001907349</v>
      </c>
      <c r="E34" s="4">
        <v>1.1512000560760498</v>
      </c>
      <c r="F34" s="4">
        <v>1.1526999473571777</v>
      </c>
      <c r="G34" s="4">
        <v>1.1619999408721924</v>
      </c>
      <c r="H34" s="4">
        <v>1.1269999742507935</v>
      </c>
      <c r="I34" s="4">
        <v>1.1358000040054321</v>
      </c>
      <c r="J34" s="4">
        <v>1.1009999513626099</v>
      </c>
      <c r="K34" s="4">
        <v>1.1159000396728516</v>
      </c>
      <c r="L34" s="4">
        <v>1.1361000537872314</v>
      </c>
      <c r="M34" s="4">
        <v>0.99839997291564941</v>
      </c>
    </row>
    <row r="37" spans="1:26" x14ac:dyDescent="0.3">
      <c r="A37" s="6" t="s">
        <v>13</v>
      </c>
      <c r="B37" s="5" t="s">
        <v>0</v>
      </c>
      <c r="C37" s="5"/>
      <c r="D37" s="5"/>
      <c r="E37" s="5" t="s">
        <v>1</v>
      </c>
      <c r="F37" s="5"/>
      <c r="G37" s="5"/>
      <c r="H37" s="5" t="s">
        <v>2</v>
      </c>
      <c r="I37" s="5"/>
      <c r="J37" s="5"/>
      <c r="K37" s="5" t="s">
        <v>3</v>
      </c>
      <c r="L37" s="5"/>
      <c r="M37" s="5"/>
      <c r="N37" s="7"/>
      <c r="O37" s="5" t="s">
        <v>0</v>
      </c>
      <c r="P37" s="5"/>
      <c r="Q37" s="5"/>
      <c r="R37" s="5" t="s">
        <v>1</v>
      </c>
      <c r="S37" s="5"/>
      <c r="T37" s="5"/>
      <c r="U37" s="5" t="s">
        <v>2</v>
      </c>
      <c r="V37" s="5"/>
      <c r="W37" s="5"/>
      <c r="X37" s="5" t="s">
        <v>3</v>
      </c>
      <c r="Y37" s="5"/>
      <c r="Z37" s="5"/>
    </row>
    <row r="38" spans="1:26" x14ac:dyDescent="0.3">
      <c r="A38" s="8" t="s">
        <v>8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9" t="s">
        <v>19</v>
      </c>
    </row>
    <row r="39" spans="1:26" x14ac:dyDescent="0.3">
      <c r="A39" s="4" t="s">
        <v>4</v>
      </c>
      <c r="B39" s="4">
        <v>845</v>
      </c>
      <c r="C39" s="4">
        <v>832</v>
      </c>
      <c r="D39" s="4">
        <v>845</v>
      </c>
      <c r="E39" s="4">
        <v>811</v>
      </c>
      <c r="F39" s="4">
        <v>806</v>
      </c>
      <c r="G39" s="4">
        <v>804</v>
      </c>
      <c r="H39" s="4">
        <v>2144</v>
      </c>
      <c r="I39" s="4">
        <v>2152</v>
      </c>
      <c r="J39" s="4">
        <v>2186</v>
      </c>
      <c r="K39" s="4">
        <v>1192</v>
      </c>
      <c r="L39" s="4">
        <v>1221</v>
      </c>
      <c r="M39" s="4">
        <v>1426</v>
      </c>
      <c r="N39" s="4" t="s">
        <v>4</v>
      </c>
      <c r="O39" s="4">
        <f>IF(AND(B42&gt;0.07, B39&gt;550),(B39-550)/(B42-0.045),0)</f>
        <v>274.80205083598503</v>
      </c>
      <c r="P39" s="4">
        <f t="shared" ref="P39:P40" si="34">IF(AND(C42&gt;0.07, C39&gt;550),(C39-550)/(C42-0.045),0)</f>
        <v>258.02909811401673</v>
      </c>
      <c r="Q39" s="4">
        <f t="shared" ref="Q39:Q40" si="35">IF(AND(D42&gt;0.07, D39&gt;550),(D39-550)/(D42-0.045),0)</f>
        <v>278.27562501143905</v>
      </c>
      <c r="R39" s="4">
        <f t="shared" ref="R39:R40" si="36">IF(AND(E42&gt;0.07, E39&gt;550),(E39-550)/(E42-0.045),0)</f>
        <v>242.83588286311226</v>
      </c>
      <c r="S39" s="4">
        <f t="shared" ref="S39:S40" si="37">IF(AND(F42&gt;0.07, F39&gt;550),(F39-550)/(F42-0.045),0)</f>
        <v>236.73016593756819</v>
      </c>
      <c r="T39" s="4">
        <f t="shared" ref="T39:T40" si="38">IF(AND(G42&gt;0.07, G39&gt;550),(G39-550)/(G42-0.045),0)</f>
        <v>235.2287532938881</v>
      </c>
      <c r="U39" s="4">
        <f t="shared" ref="U39:U40" si="39">IF(AND(H42&gt;0.07, H39&gt;550),(H39-550)/(H42-0.045),0)</f>
        <v>1542.481106619887</v>
      </c>
      <c r="V39" s="4">
        <f t="shared" ref="V39:V40" si="40">IF(AND(I42&gt;0.07, I39&gt;550),(I39-550)/(I42-0.045),0)</f>
        <v>1544.3941778773051</v>
      </c>
      <c r="W39" s="4">
        <f t="shared" ref="W39:W40" si="41">IF(AND(J42&gt;0.07, J39&gt;550),(J39-550)/(J42-0.045),0)</f>
        <v>1589.5840902926061</v>
      </c>
      <c r="X39" s="4">
        <f t="shared" ref="X39:X40" si="42">IF(AND(K42&gt;0.07, K39&gt;550),(K39-550)/(K42-0.045),0)</f>
        <v>601.9125961814733</v>
      </c>
      <c r="Y39" s="4">
        <f t="shared" ref="Y39:Y40" si="43">IF(AND(L42&gt;0.07, L39&gt;550),(L39-550)/(L42-0.045),0)</f>
        <v>627.80685754619037</v>
      </c>
      <c r="Z39" s="4">
        <f t="shared" ref="Z39:Z40" si="44">IF(AND(M42&gt;0.07, M39&gt;550),(M39-550)/(M42-0.045),0)</f>
        <v>781.51485972041166</v>
      </c>
    </row>
    <row r="40" spans="1:26" x14ac:dyDescent="0.3">
      <c r="A40" s="4" t="s">
        <v>5</v>
      </c>
      <c r="B40" s="4">
        <v>2278</v>
      </c>
      <c r="C40" s="4">
        <v>2299</v>
      </c>
      <c r="D40" s="4">
        <v>2257</v>
      </c>
      <c r="E40" s="4">
        <v>2261</v>
      </c>
      <c r="F40" s="4">
        <v>2272</v>
      </c>
      <c r="G40" s="4">
        <v>2255</v>
      </c>
      <c r="H40" s="4">
        <v>3495</v>
      </c>
      <c r="I40" s="4">
        <v>3572</v>
      </c>
      <c r="J40" s="4">
        <v>3649</v>
      </c>
      <c r="K40" s="4">
        <v>3081</v>
      </c>
      <c r="L40" s="4">
        <v>3197</v>
      </c>
      <c r="M40" s="4">
        <v>2998</v>
      </c>
      <c r="N40" s="4" t="s">
        <v>5</v>
      </c>
      <c r="O40" s="4">
        <f>IF(AND(B43&gt;0.07, B40&gt;550),(B40-550)/(B43-0.045),0)</f>
        <v>1467.017532551685</v>
      </c>
      <c r="P40" s="4">
        <f t="shared" si="34"/>
        <v>1491.6844713666824</v>
      </c>
      <c r="Q40" s="4">
        <f t="shared" si="35"/>
        <v>1457.4795155547786</v>
      </c>
      <c r="R40" s="4">
        <f t="shared" si="36"/>
        <v>1454.8082983419952</v>
      </c>
      <c r="S40" s="4">
        <f t="shared" si="37"/>
        <v>1460.3120632286711</v>
      </c>
      <c r="T40" s="4">
        <f t="shared" si="38"/>
        <v>1431.6902648198281</v>
      </c>
      <c r="U40" s="4">
        <f t="shared" si="39"/>
        <v>2547.5779093153546</v>
      </c>
      <c r="V40" s="4">
        <f t="shared" si="40"/>
        <v>2591.3222457258898</v>
      </c>
      <c r="W40" s="4">
        <f t="shared" si="41"/>
        <v>2773.4025236250104</v>
      </c>
      <c r="X40" s="4">
        <f t="shared" si="42"/>
        <v>2184.3446250739785</v>
      </c>
      <c r="Y40" s="4">
        <f t="shared" si="43"/>
        <v>2247.2195651992533</v>
      </c>
      <c r="Z40" s="4">
        <f t="shared" si="44"/>
        <v>2532.8504889648066</v>
      </c>
    </row>
    <row r="41" spans="1:26" x14ac:dyDescent="0.3">
      <c r="A41" s="10" t="s">
        <v>7</v>
      </c>
    </row>
    <row r="42" spans="1:26" x14ac:dyDescent="0.3">
      <c r="A42" s="4" t="s">
        <v>4</v>
      </c>
      <c r="B42" s="4">
        <v>1.1184999942779541</v>
      </c>
      <c r="C42" s="4">
        <v>1.1378999948501587</v>
      </c>
      <c r="D42" s="4">
        <v>1.1051000356674194</v>
      </c>
      <c r="E42" s="4">
        <v>1.1197999715805054</v>
      </c>
      <c r="F42" s="4">
        <v>1.1263999938964844</v>
      </c>
      <c r="G42" s="4">
        <v>1.1247999668121338</v>
      </c>
      <c r="H42" s="4">
        <v>1.0784000158309937</v>
      </c>
      <c r="I42" s="4">
        <v>1.0822999477386475</v>
      </c>
      <c r="J42" s="4">
        <v>1.0742000341415405</v>
      </c>
      <c r="K42" s="4">
        <v>1.1116000413894653</v>
      </c>
      <c r="L42" s="4">
        <v>1.113800048828125</v>
      </c>
      <c r="M42" s="4">
        <v>1.1658999919891357</v>
      </c>
    </row>
    <row r="43" spans="1:26" x14ac:dyDescent="0.3">
      <c r="A43" s="4" t="s">
        <v>5</v>
      </c>
      <c r="B43" s="4">
        <v>1.2229000329971313</v>
      </c>
      <c r="C43" s="4">
        <v>1.2174999713897705</v>
      </c>
      <c r="D43" s="4">
        <v>1.2161999940872192</v>
      </c>
      <c r="E43" s="4">
        <v>1.2210999727249146</v>
      </c>
      <c r="F43" s="4">
        <v>1.2242000102996826</v>
      </c>
      <c r="G43" s="4">
        <v>1.2359000444412231</v>
      </c>
      <c r="H43" s="4">
        <v>1.2009999752044678</v>
      </c>
      <c r="I43" s="4">
        <v>1.2111999988555908</v>
      </c>
      <c r="J43" s="4">
        <v>1.1624000072479248</v>
      </c>
      <c r="K43" s="4">
        <v>1.2036999464035034</v>
      </c>
      <c r="L43" s="4">
        <v>1.2229000329971313</v>
      </c>
      <c r="M43" s="4">
        <v>1.0115000009536743</v>
      </c>
    </row>
    <row r="46" spans="1:26" x14ac:dyDescent="0.3">
      <c r="A46" s="6" t="s">
        <v>14</v>
      </c>
      <c r="B46" s="5" t="s">
        <v>0</v>
      </c>
      <c r="C46" s="5"/>
      <c r="D46" s="5"/>
      <c r="E46" s="5" t="s">
        <v>1</v>
      </c>
      <c r="F46" s="5"/>
      <c r="G46" s="5"/>
      <c r="H46" s="5" t="s">
        <v>2</v>
      </c>
      <c r="I46" s="5"/>
      <c r="J46" s="5"/>
      <c r="K46" s="5" t="s">
        <v>3</v>
      </c>
      <c r="L46" s="5"/>
      <c r="M46" s="5"/>
      <c r="N46" s="7"/>
      <c r="O46" s="5" t="s">
        <v>0</v>
      </c>
      <c r="P46" s="5"/>
      <c r="Q46" s="5"/>
      <c r="R46" s="5" t="s">
        <v>1</v>
      </c>
      <c r="S46" s="5"/>
      <c r="T46" s="5"/>
      <c r="U46" s="5" t="s">
        <v>2</v>
      </c>
      <c r="V46" s="5"/>
      <c r="W46" s="5"/>
      <c r="X46" s="5" t="s">
        <v>3</v>
      </c>
      <c r="Y46" s="5"/>
      <c r="Z46" s="5"/>
    </row>
    <row r="47" spans="1:26" x14ac:dyDescent="0.3">
      <c r="A47" s="8" t="s">
        <v>8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9" t="s">
        <v>19</v>
      </c>
    </row>
    <row r="48" spans="1:26" x14ac:dyDescent="0.3">
      <c r="A48" s="4" t="s">
        <v>4</v>
      </c>
      <c r="B48" s="4">
        <v>758</v>
      </c>
      <c r="C48" s="4">
        <v>843</v>
      </c>
      <c r="D48" s="4">
        <v>870</v>
      </c>
      <c r="E48" s="4">
        <v>816</v>
      </c>
      <c r="F48" s="4">
        <v>815</v>
      </c>
      <c r="G48" s="4">
        <v>810</v>
      </c>
      <c r="H48" s="4">
        <v>2070</v>
      </c>
      <c r="I48" s="4">
        <v>2066</v>
      </c>
      <c r="J48" s="4">
        <v>2115</v>
      </c>
      <c r="K48" s="4">
        <v>1316</v>
      </c>
      <c r="L48" s="4">
        <v>1352</v>
      </c>
      <c r="M48" s="4">
        <v>1507</v>
      </c>
      <c r="N48" s="4" t="s">
        <v>4</v>
      </c>
      <c r="O48" s="4">
        <f>IF(AND(B51&gt;0.07, B48&gt;550),(B48-550)/(B51-0.045),0)</f>
        <v>266.39344206981383</v>
      </c>
      <c r="P48" s="4">
        <f t="shared" ref="P48:P49" si="45">IF(AND(C51&gt;0.07, C48&gt;550),(C48-550)/(C51-0.045),0)</f>
        <v>234.06294610752457</v>
      </c>
      <c r="Q48" s="4">
        <f t="shared" ref="Q48:Q49" si="46">IF(AND(D51&gt;0.07, D48&gt;550),(D48-550)/(D51-0.045),0)</f>
        <v>258.39792055884078</v>
      </c>
      <c r="R48" s="4">
        <f t="shared" ref="R48:R49" si="47">IF(AND(E51&gt;0.07, E48&gt;550),(E48-550)/(E51-0.045),0)</f>
        <v>212.00286553778395</v>
      </c>
      <c r="S48" s="4">
        <f t="shared" ref="S48:S49" si="48">IF(AND(F51&gt;0.07, F48&gt;550),(F48-550)/(F51-0.045),0)</f>
        <v>210.2173489579113</v>
      </c>
      <c r="T48" s="4">
        <f t="shared" ref="T48:T49" si="49">IF(AND(G51&gt;0.07, G48&gt;550),(G48-550)/(G51-0.045),0)</f>
        <v>206.44752006733299</v>
      </c>
      <c r="U48" s="4">
        <f t="shared" ref="U48:U49" si="50">IF(AND(H51&gt;0.07, H48&gt;550),(H48-550)/(H51-0.045),0)</f>
        <v>1208.5552583008257</v>
      </c>
      <c r="V48" s="4">
        <f t="shared" ref="V48:V49" si="51">IF(AND(I51&gt;0.07, I48&gt;550),(I48-550)/(I51-0.045),0)</f>
        <v>1198.6084483546178</v>
      </c>
      <c r="W48" s="4">
        <f t="shared" ref="W48:W49" si="52">IF(AND(J51&gt;0.07, J48&gt;550),(J48-550)/(J51-0.045),0)</f>
        <v>1251.1992618737506</v>
      </c>
      <c r="X48" s="4">
        <f t="shared" ref="X48:X49" si="53">IF(AND(K51&gt;0.07, K48&gt;550),(K48-550)/(K51-0.045),0)</f>
        <v>639.18559267694616</v>
      </c>
      <c r="Y48" s="4">
        <f t="shared" ref="Y48:Y49" si="54">IF(AND(L51&gt;0.07, L48&gt;550),(L48-550)/(L51-0.045),0)</f>
        <v>670.40040861234002</v>
      </c>
      <c r="Z48" s="4">
        <f t="shared" ref="Z48:Z49" si="55">IF(AND(M51&gt;0.07, M48&gt;550),(M48-550)/(M51-0.045),0)</f>
        <v>802.78499779027311</v>
      </c>
    </row>
    <row r="49" spans="1:26" x14ac:dyDescent="0.3">
      <c r="A49" s="4" t="s">
        <v>5</v>
      </c>
      <c r="B49" s="4">
        <v>2267</v>
      </c>
      <c r="C49" s="4">
        <v>2336</v>
      </c>
      <c r="D49" s="4">
        <v>2309</v>
      </c>
      <c r="E49" s="4">
        <v>2286</v>
      </c>
      <c r="F49" s="4">
        <v>2292</v>
      </c>
      <c r="G49" s="4">
        <v>2308</v>
      </c>
      <c r="H49" s="4">
        <v>3595</v>
      </c>
      <c r="I49" s="4">
        <v>3686</v>
      </c>
      <c r="J49" s="4">
        <v>3816</v>
      </c>
      <c r="K49" s="4">
        <v>3456</v>
      </c>
      <c r="L49" s="4">
        <v>3601</v>
      </c>
      <c r="M49" s="4">
        <v>3247</v>
      </c>
      <c r="N49" s="4" t="s">
        <v>5</v>
      </c>
      <c r="O49" s="4">
        <f>IF(AND(B52&gt;0.07, B49&gt;550),(B49-550)/(B52-0.045),0)</f>
        <v>1439.3494618959307</v>
      </c>
      <c r="P49" s="4">
        <f t="shared" si="45"/>
        <v>1489.2020248096785</v>
      </c>
      <c r="Q49" s="4">
        <f t="shared" si="46"/>
        <v>1456.849379504117</v>
      </c>
      <c r="R49" s="4">
        <f t="shared" si="47"/>
        <v>1439.2306885668731</v>
      </c>
      <c r="S49" s="4">
        <f t="shared" si="48"/>
        <v>1446.4834306947462</v>
      </c>
      <c r="T49" s="4">
        <f t="shared" si="49"/>
        <v>1417.6276298640505</v>
      </c>
      <c r="U49" s="4">
        <f t="shared" si="50"/>
        <v>2419.9316094338355</v>
      </c>
      <c r="V49" s="4">
        <f t="shared" si="51"/>
        <v>2482.5839104958536</v>
      </c>
      <c r="W49" s="4">
        <f t="shared" si="52"/>
        <v>2670.7008148569621</v>
      </c>
      <c r="X49" s="4">
        <f t="shared" si="53"/>
        <v>2364.5239096791929</v>
      </c>
      <c r="Y49" s="4">
        <f t="shared" si="54"/>
        <v>2467.8477122215772</v>
      </c>
      <c r="Z49" s="4">
        <f t="shared" si="55"/>
        <v>3467.0266224303914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0.82580000162124634</v>
      </c>
      <c r="C51" s="4">
        <v>1.2968000173568726</v>
      </c>
      <c r="D51" s="4">
        <v>1.2834000587463379</v>
      </c>
      <c r="E51" s="4">
        <v>1.2997000217437744</v>
      </c>
      <c r="F51" s="4">
        <v>1.3056000471115112</v>
      </c>
      <c r="G51" s="4">
        <v>1.3043999671936035</v>
      </c>
      <c r="H51" s="4">
        <v>1.3027000427246094</v>
      </c>
      <c r="I51" s="4">
        <v>1.3098000288009644</v>
      </c>
      <c r="J51" s="4">
        <v>1.2957999706268311</v>
      </c>
      <c r="K51" s="4">
        <v>1.243399977684021</v>
      </c>
      <c r="L51" s="4">
        <v>1.2412999868392944</v>
      </c>
      <c r="M51" s="4">
        <v>1.2371000051498413</v>
      </c>
    </row>
    <row r="52" spans="1:26" x14ac:dyDescent="0.3">
      <c r="A52" s="4" t="s">
        <v>5</v>
      </c>
      <c r="B52" s="4">
        <v>1.2379000186920166</v>
      </c>
      <c r="C52" s="4">
        <v>1.2443000078201294</v>
      </c>
      <c r="D52" s="4">
        <v>1.2524000406265259</v>
      </c>
      <c r="E52" s="4">
        <v>1.2511999607086182</v>
      </c>
      <c r="F52" s="4">
        <v>1.2493000030517578</v>
      </c>
      <c r="G52" s="4">
        <v>1.285099983215332</v>
      </c>
      <c r="H52" s="4">
        <v>1.3033000230789185</v>
      </c>
      <c r="I52" s="4">
        <v>1.3082000017166138</v>
      </c>
      <c r="J52" s="4">
        <v>1.2678999900817871</v>
      </c>
      <c r="K52" s="4">
        <v>1.2740000486373901</v>
      </c>
      <c r="L52" s="4">
        <v>1.2812999486923218</v>
      </c>
      <c r="M52" s="4">
        <v>0.82289999723434448</v>
      </c>
    </row>
    <row r="55" spans="1:26" x14ac:dyDescent="0.3">
      <c r="A55" s="6" t="s">
        <v>15</v>
      </c>
      <c r="B55" s="5" t="s">
        <v>0</v>
      </c>
      <c r="C55" s="5"/>
      <c r="D55" s="5"/>
      <c r="E55" s="5" t="s">
        <v>1</v>
      </c>
      <c r="F55" s="5"/>
      <c r="G55" s="5"/>
      <c r="H55" s="5" t="s">
        <v>2</v>
      </c>
      <c r="I55" s="5"/>
      <c r="J55" s="5"/>
      <c r="K55" s="5" t="s">
        <v>3</v>
      </c>
      <c r="L55" s="5"/>
      <c r="M55" s="5"/>
      <c r="N55" s="7"/>
      <c r="O55" s="5" t="s">
        <v>0</v>
      </c>
      <c r="P55" s="5"/>
      <c r="Q55" s="5"/>
      <c r="R55" s="5" t="s">
        <v>1</v>
      </c>
      <c r="S55" s="5"/>
      <c r="T55" s="5"/>
      <c r="U55" s="5" t="s">
        <v>2</v>
      </c>
      <c r="V55" s="5"/>
      <c r="W55" s="5"/>
      <c r="X55" s="5" t="s">
        <v>3</v>
      </c>
      <c r="Y55" s="5"/>
      <c r="Z55" s="5"/>
    </row>
    <row r="56" spans="1:26" x14ac:dyDescent="0.3">
      <c r="A56" s="8" t="s">
        <v>8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9" t="s">
        <v>19</v>
      </c>
    </row>
    <row r="57" spans="1:26" x14ac:dyDescent="0.3">
      <c r="A57" s="4" t="s">
        <v>4</v>
      </c>
      <c r="B57" s="4">
        <v>770</v>
      </c>
      <c r="C57" s="4">
        <v>767</v>
      </c>
      <c r="D57" s="4">
        <v>787</v>
      </c>
      <c r="E57" s="4">
        <v>746</v>
      </c>
      <c r="F57" s="4">
        <v>747</v>
      </c>
      <c r="G57" s="4">
        <v>743</v>
      </c>
      <c r="H57" s="4">
        <v>1952</v>
      </c>
      <c r="I57" s="4">
        <v>1965</v>
      </c>
      <c r="J57" s="4">
        <v>2014</v>
      </c>
      <c r="K57" s="4">
        <v>1170</v>
      </c>
      <c r="L57" s="4">
        <v>1205</v>
      </c>
      <c r="M57" s="4">
        <v>1358</v>
      </c>
      <c r="N57" s="4" t="s">
        <v>4</v>
      </c>
      <c r="O57" s="4">
        <f>IF(AND(B60&gt;0.07, B57&gt;550),(B57-550)/(B60-0.045),0)</f>
        <v>265.57219603192959</v>
      </c>
      <c r="P57" s="4">
        <f t="shared" ref="P57:P58" si="56">IF(AND(C60&gt;0.07, C57&gt;550),(C57-550)/(C60-0.045),0)</f>
        <v>179.19074523605045</v>
      </c>
      <c r="Q57" s="4">
        <f t="shared" ref="Q57:Q58" si="57">IF(AND(D60&gt;0.07, D57&gt;550),(D57-550)/(D60-0.045),0)</f>
        <v>200.2196431837782</v>
      </c>
      <c r="R57" s="4">
        <f t="shared" ref="R57:R58" si="58">IF(AND(E60&gt;0.07, E57&gt;550),(E57-550)/(E60-0.045),0)</f>
        <v>164.5399631558424</v>
      </c>
      <c r="S57" s="4">
        <f t="shared" ref="S57:S58" si="59">IF(AND(F60&gt;0.07, F57&gt;550),(F57-550)/(F60-0.045),0)</f>
        <v>162.13991896813724</v>
      </c>
      <c r="T57" s="4">
        <f t="shared" ref="T57:T58" si="60">IF(AND(G60&gt;0.07, G57&gt;550),(G57-550)/(G60-0.045),0)</f>
        <v>159.42508168859564</v>
      </c>
      <c r="U57" s="4">
        <f t="shared" ref="U57:U58" si="61">IF(AND(H60&gt;0.07, H57&gt;550),(H57-550)/(H60-0.045),0)</f>
        <v>1171.6529810235552</v>
      </c>
      <c r="V57" s="4">
        <f t="shared" ref="V57:V58" si="62">IF(AND(I60&gt;0.07, I57&gt;550),(I57-550)/(I60-0.045),0)</f>
        <v>1173.0083947809815</v>
      </c>
      <c r="W57" s="4">
        <f t="shared" ref="W57:W58" si="63">IF(AND(J60&gt;0.07, J57&gt;550),(J57-550)/(J60-0.045),0)</f>
        <v>1232.012148605656</v>
      </c>
      <c r="X57" s="4">
        <f t="shared" ref="X57:X58" si="64">IF(AND(K60&gt;0.07, K57&gt;550),(K57-550)/(K60-0.045),0)</f>
        <v>498.99395420769179</v>
      </c>
      <c r="Y57" s="4">
        <f t="shared" ref="Y57:Y58" si="65">IF(AND(L60&gt;0.07, L57&gt;550),(L57-550)/(L60-0.045),0)</f>
        <v>528.43888542809532</v>
      </c>
      <c r="Z57" s="4">
        <f t="shared" ref="Z57:Z58" si="66">IF(AND(M60&gt;0.07, M57&gt;550),(M57-550)/(M60-0.045),0)</f>
        <v>654.88733425599662</v>
      </c>
    </row>
    <row r="58" spans="1:26" x14ac:dyDescent="0.3">
      <c r="A58" s="4" t="s">
        <v>5</v>
      </c>
      <c r="B58" s="4">
        <v>2182</v>
      </c>
      <c r="C58" s="4">
        <v>2211</v>
      </c>
      <c r="D58" s="4">
        <v>2187</v>
      </c>
      <c r="E58" s="4">
        <v>2194</v>
      </c>
      <c r="F58" s="4">
        <v>2180</v>
      </c>
      <c r="G58" s="4">
        <v>2216</v>
      </c>
      <c r="H58" s="4">
        <v>3441</v>
      </c>
      <c r="I58" s="4">
        <v>3509</v>
      </c>
      <c r="J58" s="4">
        <v>3633</v>
      </c>
      <c r="K58" s="4">
        <v>3222</v>
      </c>
      <c r="L58" s="4">
        <v>3369</v>
      </c>
      <c r="M58" s="4">
        <v>3825</v>
      </c>
      <c r="N58" s="4" t="s">
        <v>5</v>
      </c>
      <c r="O58" s="4">
        <f>IF(AND(B61&gt;0.07, B58&gt;550),(B58-550)/(B61-0.045),0)</f>
        <v>1396.0650287762865</v>
      </c>
      <c r="P58" s="4">
        <f t="shared" si="56"/>
        <v>1429.4319926524729</v>
      </c>
      <c r="Q58" s="4">
        <f t="shared" si="57"/>
        <v>1398.9062328169305</v>
      </c>
      <c r="R58" s="4">
        <f t="shared" si="58"/>
        <v>1368.5174598653584</v>
      </c>
      <c r="S58" s="4">
        <f t="shared" si="59"/>
        <v>1363.3322296602996</v>
      </c>
      <c r="T58" s="4">
        <f t="shared" si="60"/>
        <v>1352.8217767455292</v>
      </c>
      <c r="U58" s="4">
        <f t="shared" si="61"/>
        <v>2352.5103137907372</v>
      </c>
      <c r="V58" s="4">
        <f t="shared" si="62"/>
        <v>2394.4004176071817</v>
      </c>
      <c r="W58" s="4">
        <f t="shared" si="63"/>
        <v>2593.5895550017144</v>
      </c>
      <c r="X58" s="4">
        <f t="shared" si="64"/>
        <v>2207.5348043277118</v>
      </c>
      <c r="Y58" s="4">
        <f t="shared" si="65"/>
        <v>2316.542131795492</v>
      </c>
      <c r="Z58" s="4">
        <f t="shared" si="66"/>
        <v>2984.8705983371124</v>
      </c>
    </row>
    <row r="59" spans="1:26" x14ac:dyDescent="0.3">
      <c r="A59" s="10" t="s">
        <v>7</v>
      </c>
    </row>
    <row r="60" spans="1:26" x14ac:dyDescent="0.3">
      <c r="A60" s="4" t="s">
        <v>4</v>
      </c>
      <c r="B60" s="4">
        <v>0.87339997291564941</v>
      </c>
      <c r="C60" s="4">
        <v>1.2560000419616699</v>
      </c>
      <c r="D60" s="4">
        <v>1.2287000417709351</v>
      </c>
      <c r="E60" s="4">
        <v>1.2361999750137329</v>
      </c>
      <c r="F60" s="4">
        <v>1.2599999904632568</v>
      </c>
      <c r="G60" s="4">
        <v>1.2555999755859375</v>
      </c>
      <c r="H60" s="4">
        <v>1.2416000366210938</v>
      </c>
      <c r="I60" s="4">
        <v>1.2512999773025513</v>
      </c>
      <c r="J60" s="4">
        <v>1.2332999706268311</v>
      </c>
      <c r="K60" s="4">
        <v>1.2875000238418579</v>
      </c>
      <c r="L60" s="4">
        <v>1.2845000028610229</v>
      </c>
      <c r="M60" s="4">
        <v>1.2788000106811523</v>
      </c>
    </row>
    <row r="61" spans="1:26" x14ac:dyDescent="0.3">
      <c r="A61" s="4" t="s">
        <v>5</v>
      </c>
      <c r="B61" s="4">
        <v>1.2139999866485596</v>
      </c>
      <c r="C61" s="4">
        <v>1.2070000171661377</v>
      </c>
      <c r="D61" s="4">
        <v>1.2151999473571777</v>
      </c>
      <c r="E61" s="4">
        <v>1.2462999820709229</v>
      </c>
      <c r="F61" s="4">
        <v>1.2405999898910522</v>
      </c>
      <c r="G61" s="4">
        <v>1.2764999866485596</v>
      </c>
      <c r="H61" s="4">
        <v>1.273900032043457</v>
      </c>
      <c r="I61" s="4">
        <v>1.2807999849319458</v>
      </c>
      <c r="J61" s="4">
        <v>1.2337000370025635</v>
      </c>
      <c r="K61" s="4">
        <v>1.2553999423980713</v>
      </c>
      <c r="L61" s="4">
        <v>1.2618999481201172</v>
      </c>
      <c r="M61" s="4">
        <v>1.1421999931335449</v>
      </c>
    </row>
  </sheetData>
  <mergeCells count="56">
    <mergeCell ref="O55:Q55"/>
    <mergeCell ref="R55:T55"/>
    <mergeCell ref="U55:W55"/>
    <mergeCell ref="X55:Z55"/>
    <mergeCell ref="O19:Q19"/>
    <mergeCell ref="R19:T19"/>
    <mergeCell ref="U19:W19"/>
    <mergeCell ref="X19:Z19"/>
    <mergeCell ref="O28:Q28"/>
    <mergeCell ref="R28:T28"/>
    <mergeCell ref="U28:W28"/>
    <mergeCell ref="X28:Z28"/>
    <mergeCell ref="O37:Q37"/>
    <mergeCell ref="R37:T37"/>
    <mergeCell ref="U37:W37"/>
    <mergeCell ref="X37:Z37"/>
    <mergeCell ref="O46:Q46"/>
    <mergeCell ref="R46:T46"/>
    <mergeCell ref="U46:W46"/>
    <mergeCell ref="X46:Z46"/>
    <mergeCell ref="O1:Q1"/>
    <mergeCell ref="R1:T1"/>
    <mergeCell ref="U1:W1"/>
    <mergeCell ref="X1:Z1"/>
    <mergeCell ref="O10:Q10"/>
    <mergeCell ref="R10:T10"/>
    <mergeCell ref="U10:W10"/>
    <mergeCell ref="X10:Z10"/>
    <mergeCell ref="B55:D55"/>
    <mergeCell ref="E55:G55"/>
    <mergeCell ref="H55:J55"/>
    <mergeCell ref="K55:M55"/>
    <mergeCell ref="B37:D37"/>
    <mergeCell ref="E37:G37"/>
    <mergeCell ref="H37:J37"/>
    <mergeCell ref="K37:M37"/>
    <mergeCell ref="B46:D46"/>
    <mergeCell ref="E46:G46"/>
    <mergeCell ref="H46:J46"/>
    <mergeCell ref="K46:M46"/>
    <mergeCell ref="B19:D19"/>
    <mergeCell ref="E19:G19"/>
    <mergeCell ref="H19:J19"/>
    <mergeCell ref="K19:M19"/>
    <mergeCell ref="B28:D28"/>
    <mergeCell ref="E28:G28"/>
    <mergeCell ref="H28:J28"/>
    <mergeCell ref="K28:M28"/>
    <mergeCell ref="B1:D1"/>
    <mergeCell ref="E1:G1"/>
    <mergeCell ref="H1:J1"/>
    <mergeCell ref="K1:M1"/>
    <mergeCell ref="B10:D10"/>
    <mergeCell ref="E10:G10"/>
    <mergeCell ref="H10:J10"/>
    <mergeCell ref="K10:M10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69108-2518-489D-B619-E16FB9402FC9}">
  <dimension ref="A1:T43"/>
  <sheetViews>
    <sheetView topLeftCell="A19" workbookViewId="0">
      <selection activeCell="F40" sqref="A1:XFD1048576"/>
    </sheetView>
  </sheetViews>
  <sheetFormatPr defaultRowHeight="14" x14ac:dyDescent="0.3"/>
  <cols>
    <col min="1" max="1" width="23.33203125" style="4" customWidth="1"/>
    <col min="2" max="16384" width="8.6640625" style="4"/>
  </cols>
  <sheetData>
    <row r="1" spans="1:20" x14ac:dyDescent="0.3">
      <c r="A1" s="6" t="s">
        <v>10</v>
      </c>
      <c r="B1" s="5" t="s">
        <v>36</v>
      </c>
      <c r="C1" s="5"/>
      <c r="D1" s="5"/>
      <c r="E1" s="5" t="s">
        <v>37</v>
      </c>
      <c r="F1" s="5"/>
      <c r="G1" s="5"/>
      <c r="H1" s="5" t="s">
        <v>38</v>
      </c>
      <c r="I1" s="5"/>
      <c r="J1" s="5"/>
      <c r="L1" s="5" t="s">
        <v>36</v>
      </c>
      <c r="M1" s="5"/>
      <c r="N1" s="5"/>
      <c r="O1" s="5" t="s">
        <v>37</v>
      </c>
      <c r="P1" s="5"/>
      <c r="Q1" s="5"/>
      <c r="R1" s="5" t="s">
        <v>38</v>
      </c>
      <c r="S1" s="5"/>
      <c r="T1" s="5"/>
    </row>
    <row r="2" spans="1:20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9" t="s">
        <v>19</v>
      </c>
    </row>
    <row r="3" spans="1:20" x14ac:dyDescent="0.3">
      <c r="A3" s="4" t="s">
        <v>4</v>
      </c>
      <c r="B3" s="4">
        <v>402</v>
      </c>
      <c r="C3" s="4">
        <v>401</v>
      </c>
      <c r="D3" s="4">
        <v>388</v>
      </c>
      <c r="E3" s="4">
        <v>335</v>
      </c>
      <c r="F3" s="4">
        <v>333</v>
      </c>
      <c r="G3" s="4">
        <v>331</v>
      </c>
      <c r="H3" s="4">
        <v>263</v>
      </c>
      <c r="I3" s="4">
        <v>266</v>
      </c>
      <c r="J3" s="4">
        <v>262</v>
      </c>
      <c r="K3" s="4" t="s">
        <v>4</v>
      </c>
      <c r="L3" s="4">
        <f>IF(AND(B6&gt;0.07,B3&gt; 550),(B3-550)/(B6-0.045),0)</f>
        <v>0</v>
      </c>
      <c r="M3" s="4">
        <f t="shared" ref="M3:T4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404</v>
      </c>
      <c r="C4" s="4">
        <v>400</v>
      </c>
      <c r="D4" s="4">
        <v>402</v>
      </c>
      <c r="E4" s="4">
        <v>332</v>
      </c>
      <c r="F4" s="4">
        <v>338</v>
      </c>
      <c r="G4" s="4">
        <v>340</v>
      </c>
      <c r="H4" s="4">
        <v>209</v>
      </c>
      <c r="I4" s="4">
        <v>208</v>
      </c>
      <c r="J4" s="4">
        <v>205</v>
      </c>
      <c r="K4" s="4" t="s">
        <v>5</v>
      </c>
      <c r="L4" s="4">
        <f>IF(AND(B7&gt;0.07,B4&gt; 550),(B4-550)/(B7-0.045),0)</f>
        <v>0</v>
      </c>
      <c r="M4" s="4">
        <f t="shared" si="0"/>
        <v>0</v>
      </c>
      <c r="N4" s="4">
        <f t="shared" si="0"/>
        <v>0</v>
      </c>
      <c r="O4" s="4">
        <f t="shared" si="0"/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</row>
    <row r="5" spans="1:20" x14ac:dyDescent="0.3">
      <c r="A5" s="10" t="s">
        <v>7</v>
      </c>
    </row>
    <row r="6" spans="1:20" x14ac:dyDescent="0.3">
      <c r="A6" s="4" t="s">
        <v>4</v>
      </c>
      <c r="B6" s="4">
        <v>8.1399999558925629E-2</v>
      </c>
      <c r="C6" s="4">
        <v>8.0099999904632568E-2</v>
      </c>
      <c r="D6" s="4">
        <v>7.9099997878074646E-2</v>
      </c>
      <c r="E6" s="4">
        <v>0.41470000147819519</v>
      </c>
      <c r="F6" s="4">
        <v>0.40819999575614929</v>
      </c>
      <c r="G6" s="4">
        <v>0.40310001373291016</v>
      </c>
      <c r="H6" s="4">
        <v>0.67470002174377441</v>
      </c>
      <c r="I6" s="4">
        <v>0.68379998207092285</v>
      </c>
      <c r="J6" s="4">
        <v>0.68409997224807739</v>
      </c>
    </row>
    <row r="7" spans="1:20" x14ac:dyDescent="0.3">
      <c r="A7" s="4" t="s">
        <v>5</v>
      </c>
      <c r="B7" s="4">
        <v>0.10320000350475311</v>
      </c>
      <c r="C7" s="4">
        <v>0.10189999639987946</v>
      </c>
      <c r="D7" s="4">
        <v>0.10199999809265137</v>
      </c>
      <c r="E7" s="4">
        <v>0.43329998850822449</v>
      </c>
      <c r="F7" s="4">
        <v>0.43759998679161072</v>
      </c>
      <c r="G7" s="4">
        <v>0.44810000061988831</v>
      </c>
      <c r="H7" s="4">
        <v>0.72909998893737793</v>
      </c>
      <c r="I7" s="4">
        <v>0.73339998722076416</v>
      </c>
      <c r="J7" s="4">
        <v>0.705299973487854</v>
      </c>
    </row>
    <row r="10" spans="1:20" x14ac:dyDescent="0.3">
      <c r="A10" s="6" t="s">
        <v>11</v>
      </c>
      <c r="B10" s="5" t="s">
        <v>36</v>
      </c>
      <c r="C10" s="5"/>
      <c r="D10" s="5"/>
      <c r="E10" s="5" t="s">
        <v>37</v>
      </c>
      <c r="F10" s="5"/>
      <c r="G10" s="5"/>
      <c r="H10" s="5" t="s">
        <v>38</v>
      </c>
      <c r="I10" s="5"/>
      <c r="J10" s="5"/>
      <c r="L10" s="5" t="s">
        <v>36</v>
      </c>
      <c r="M10" s="5"/>
      <c r="N10" s="5"/>
      <c r="O10" s="5" t="s">
        <v>37</v>
      </c>
      <c r="P10" s="5"/>
      <c r="Q10" s="5"/>
      <c r="R10" s="5" t="s">
        <v>38</v>
      </c>
      <c r="S10" s="5"/>
      <c r="T10" s="5"/>
    </row>
    <row r="11" spans="1:20" x14ac:dyDescent="0.3">
      <c r="A11" s="8" t="s">
        <v>8</v>
      </c>
      <c r="B11" s="7"/>
      <c r="C11" s="7"/>
      <c r="D11" s="7"/>
      <c r="H11" s="7"/>
      <c r="I11" s="7"/>
      <c r="J11" s="7"/>
      <c r="K11" s="9" t="s">
        <v>19</v>
      </c>
    </row>
    <row r="12" spans="1:20" x14ac:dyDescent="0.3">
      <c r="A12" s="4" t="s">
        <v>4</v>
      </c>
      <c r="B12" s="4">
        <v>486</v>
      </c>
      <c r="C12" s="4">
        <v>482</v>
      </c>
      <c r="D12" s="4">
        <v>474</v>
      </c>
      <c r="E12" s="4">
        <v>781</v>
      </c>
      <c r="F12" s="4">
        <v>729</v>
      </c>
      <c r="G12" s="4">
        <v>750</v>
      </c>
      <c r="H12" s="4">
        <v>2135</v>
      </c>
      <c r="I12" s="4">
        <v>2137</v>
      </c>
      <c r="J12" s="4">
        <v>2179</v>
      </c>
      <c r="K12" s="4" t="s">
        <v>4</v>
      </c>
      <c r="L12" s="4">
        <f>IF(AND(B15&gt;0.07,B12&gt; 550),(B12-550)/(B15-0.045),0)</f>
        <v>0</v>
      </c>
      <c r="M12" s="4">
        <f t="shared" ref="M12:T13" si="1">IF(AND(C15&gt;0.07,C12&gt; 550),(C12-550)/(C15-0.045),0)</f>
        <v>0</v>
      </c>
      <c r="N12" s="4">
        <f t="shared" si="1"/>
        <v>0</v>
      </c>
      <c r="O12" s="4">
        <f t="shared" si="1"/>
        <v>266.712859843562</v>
      </c>
      <c r="P12" s="4">
        <f t="shared" si="1"/>
        <v>207.8736559913626</v>
      </c>
      <c r="Q12" s="4">
        <f t="shared" si="1"/>
        <v>235.84905474709635</v>
      </c>
      <c r="R12" s="4">
        <f t="shared" si="1"/>
        <v>1746.5565013605412</v>
      </c>
      <c r="S12" s="4">
        <f t="shared" si="1"/>
        <v>1741.6593433804785</v>
      </c>
      <c r="T12" s="4">
        <f t="shared" si="1"/>
        <v>1767.3863178421936</v>
      </c>
    </row>
    <row r="13" spans="1:20" x14ac:dyDescent="0.3">
      <c r="A13" s="4" t="s">
        <v>5</v>
      </c>
      <c r="B13" s="4">
        <v>487</v>
      </c>
      <c r="C13" s="4">
        <v>485</v>
      </c>
      <c r="D13" s="4">
        <v>480</v>
      </c>
      <c r="E13" s="4">
        <v>1197</v>
      </c>
      <c r="F13" s="4">
        <v>1184</v>
      </c>
      <c r="G13" s="4">
        <v>1170</v>
      </c>
      <c r="H13" s="4">
        <v>2775</v>
      </c>
      <c r="I13" s="4">
        <v>2843</v>
      </c>
      <c r="J13" s="4">
        <v>2965</v>
      </c>
      <c r="K13" s="4" t="s">
        <v>5</v>
      </c>
      <c r="L13" s="4">
        <f>IF(AND(B16&gt;0.07,B13&gt; 550),(B13-550)/(B16-0.045),0)</f>
        <v>0</v>
      </c>
      <c r="M13" s="4">
        <f t="shared" si="1"/>
        <v>0</v>
      </c>
      <c r="N13" s="4">
        <f t="shared" si="1"/>
        <v>0</v>
      </c>
      <c r="O13" s="4">
        <f t="shared" si="1"/>
        <v>737.06994383259746</v>
      </c>
      <c r="P13" s="4">
        <f t="shared" si="1"/>
        <v>704.67933546549204</v>
      </c>
      <c r="Q13" s="4">
        <f t="shared" si="1"/>
        <v>683.64758666769001</v>
      </c>
      <c r="R13" s="4">
        <f t="shared" si="1"/>
        <v>2257.7370647089665</v>
      </c>
      <c r="S13" s="4">
        <f t="shared" si="1"/>
        <v>2314.7588559847059</v>
      </c>
      <c r="T13" s="4">
        <f t="shared" si="1"/>
        <v>2504.6671414696211</v>
      </c>
    </row>
    <row r="14" spans="1:20" x14ac:dyDescent="0.3">
      <c r="A14" s="10" t="s">
        <v>7</v>
      </c>
    </row>
    <row r="15" spans="1:20" x14ac:dyDescent="0.3">
      <c r="A15" s="4" t="s">
        <v>4</v>
      </c>
      <c r="B15" s="4">
        <v>0.40740001201629639</v>
      </c>
      <c r="C15" s="4">
        <v>0.4050000011920929</v>
      </c>
      <c r="D15" s="4">
        <v>0.4034000039100647</v>
      </c>
      <c r="E15" s="4">
        <v>0.91109997034072876</v>
      </c>
      <c r="F15" s="4">
        <v>0.90609997510910034</v>
      </c>
      <c r="G15" s="4">
        <v>0.89300000667572021</v>
      </c>
      <c r="H15" s="4">
        <v>0.95249998569488525</v>
      </c>
      <c r="I15" s="4">
        <v>0.9562000036239624</v>
      </c>
      <c r="J15" s="4">
        <v>0.96670001745223999</v>
      </c>
    </row>
    <row r="16" spans="1:20" x14ac:dyDescent="0.3">
      <c r="A16" s="4" t="s">
        <v>5</v>
      </c>
      <c r="B16" s="4">
        <v>0.45419999957084656</v>
      </c>
      <c r="C16" s="4">
        <v>0.4512999951839447</v>
      </c>
      <c r="D16" s="4">
        <v>0.45410001277923584</v>
      </c>
      <c r="E16" s="4">
        <v>0.92280000448226929</v>
      </c>
      <c r="F16" s="4">
        <v>0.94470000267028809</v>
      </c>
      <c r="G16" s="4">
        <v>0.95190000534057617</v>
      </c>
      <c r="H16" s="4">
        <v>1.030500054359436</v>
      </c>
      <c r="I16" s="4">
        <v>1.035599946975708</v>
      </c>
      <c r="J16" s="4">
        <v>1.0091999769210815</v>
      </c>
    </row>
    <row r="19" spans="1:20" x14ac:dyDescent="0.3">
      <c r="A19" s="6" t="s">
        <v>12</v>
      </c>
      <c r="B19" s="5" t="s">
        <v>36</v>
      </c>
      <c r="C19" s="5"/>
      <c r="D19" s="5"/>
      <c r="E19" s="5" t="s">
        <v>37</v>
      </c>
      <c r="F19" s="5"/>
      <c r="G19" s="5"/>
      <c r="H19" s="5" t="s">
        <v>38</v>
      </c>
      <c r="I19" s="5"/>
      <c r="J19" s="5"/>
      <c r="L19" s="5" t="s">
        <v>36</v>
      </c>
      <c r="M19" s="5"/>
      <c r="N19" s="5"/>
      <c r="O19" s="5" t="s">
        <v>37</v>
      </c>
      <c r="P19" s="5"/>
      <c r="Q19" s="5"/>
      <c r="R19" s="5" t="s">
        <v>38</v>
      </c>
      <c r="S19" s="5"/>
      <c r="T19" s="5"/>
    </row>
    <row r="20" spans="1:20" x14ac:dyDescent="0.3">
      <c r="A20" s="8" t="s">
        <v>8</v>
      </c>
      <c r="B20" s="7"/>
      <c r="C20" s="7"/>
      <c r="D20" s="7"/>
      <c r="E20" s="7"/>
      <c r="F20" s="7"/>
      <c r="G20" s="7"/>
      <c r="H20" s="7"/>
      <c r="I20" s="7"/>
      <c r="J20" s="7"/>
      <c r="K20" s="9" t="s">
        <v>19</v>
      </c>
    </row>
    <row r="21" spans="1:20" x14ac:dyDescent="0.3">
      <c r="A21" s="4" t="s">
        <v>4</v>
      </c>
      <c r="B21" s="4">
        <v>647</v>
      </c>
      <c r="C21" s="4">
        <v>643</v>
      </c>
      <c r="D21" s="4">
        <v>633</v>
      </c>
      <c r="E21" s="4">
        <v>963</v>
      </c>
      <c r="F21" s="4">
        <v>918</v>
      </c>
      <c r="G21" s="4">
        <v>930</v>
      </c>
      <c r="H21" s="4">
        <v>2136</v>
      </c>
      <c r="I21" s="4">
        <v>2141</v>
      </c>
      <c r="J21" s="4">
        <v>2164</v>
      </c>
      <c r="K21" s="4" t="s">
        <v>4</v>
      </c>
      <c r="L21" s="4">
        <f>IF(AND(B24&gt;0.07,B21&gt; 550),(B21-550)/(B24-0.045),0)</f>
        <v>150.71472877477038</v>
      </c>
      <c r="M21" s="4">
        <f t="shared" ref="M21:T22" si="2">IF(AND(C24&gt;0.07,C21&gt; 550),(C21-550)/(C24-0.045),0)</f>
        <v>145.88235185000588</v>
      </c>
      <c r="N21" s="4">
        <f t="shared" si="2"/>
        <v>133.91416839438398</v>
      </c>
      <c r="O21" s="4">
        <f t="shared" si="2"/>
        <v>371.10253301225464</v>
      </c>
      <c r="P21" s="4">
        <f t="shared" si="2"/>
        <v>334.1809112826233</v>
      </c>
      <c r="Q21" s="4">
        <f t="shared" si="2"/>
        <v>348.17665882863571</v>
      </c>
      <c r="R21" s="4">
        <f t="shared" si="2"/>
        <v>1663.3455872566226</v>
      </c>
      <c r="S21" s="4">
        <f t="shared" si="2"/>
        <v>1653.8462063112067</v>
      </c>
      <c r="T21" s="4">
        <f t="shared" si="2"/>
        <v>1687.0491547116007</v>
      </c>
    </row>
    <row r="22" spans="1:20" x14ac:dyDescent="0.3">
      <c r="A22" s="4" t="s">
        <v>5</v>
      </c>
      <c r="B22" s="4">
        <v>711</v>
      </c>
      <c r="C22" s="4">
        <v>699</v>
      </c>
      <c r="D22" s="4">
        <v>695</v>
      </c>
      <c r="E22" s="4">
        <v>1764</v>
      </c>
      <c r="F22" s="4">
        <v>1746</v>
      </c>
      <c r="G22" s="4">
        <v>1712</v>
      </c>
      <c r="H22" s="4">
        <v>3227</v>
      </c>
      <c r="I22" s="4">
        <v>3304</v>
      </c>
      <c r="J22" s="4">
        <v>3396</v>
      </c>
      <c r="K22" s="4" t="s">
        <v>5</v>
      </c>
      <c r="L22" s="4">
        <f>IF(AND(B25&gt;0.07,B22&gt; 550),(B22-550)/(B25-0.045),0)</f>
        <v>228.75817653711991</v>
      </c>
      <c r="M22" s="4">
        <f t="shared" si="2"/>
        <v>214.14198772324596</v>
      </c>
      <c r="N22" s="4">
        <f t="shared" si="2"/>
        <v>206.02444470734403</v>
      </c>
      <c r="O22" s="4">
        <f t="shared" si="2"/>
        <v>1097.8477222892775</v>
      </c>
      <c r="P22" s="4">
        <f t="shared" si="2"/>
        <v>1063.7730520375424</v>
      </c>
      <c r="Q22" s="4">
        <f t="shared" si="2"/>
        <v>1020.193138220446</v>
      </c>
      <c r="R22" s="4">
        <f t="shared" si="2"/>
        <v>2474.1220551817742</v>
      </c>
      <c r="S22" s="4">
        <f t="shared" si="2"/>
        <v>2524.7524659766</v>
      </c>
      <c r="T22" s="4">
        <f t="shared" si="2"/>
        <v>2695.075881705925</v>
      </c>
    </row>
    <row r="23" spans="1:20" x14ac:dyDescent="0.3">
      <c r="A23" s="10" t="s">
        <v>7</v>
      </c>
    </row>
    <row r="24" spans="1:20" x14ac:dyDescent="0.3">
      <c r="A24" s="4" t="s">
        <v>4</v>
      </c>
      <c r="B24" s="4">
        <v>0.68860000371932983</v>
      </c>
      <c r="C24" s="4">
        <v>0.68250000476837158</v>
      </c>
      <c r="D24" s="4">
        <v>0.66479998826980591</v>
      </c>
      <c r="E24" s="4">
        <v>1.1578999757766724</v>
      </c>
      <c r="F24" s="4">
        <v>1.1461999416351318</v>
      </c>
      <c r="G24" s="4">
        <v>1.1363999843597412</v>
      </c>
      <c r="H24" s="4">
        <v>0.99849998950958252</v>
      </c>
      <c r="I24" s="4">
        <v>1.0069999694824219</v>
      </c>
      <c r="J24" s="4">
        <v>1.0017000436782837</v>
      </c>
    </row>
    <row r="25" spans="1:20" x14ac:dyDescent="0.3">
      <c r="A25" s="4" t="s">
        <v>5</v>
      </c>
      <c r="B25" s="4">
        <v>0.74879997968673706</v>
      </c>
      <c r="C25" s="4">
        <v>0.74080002307891846</v>
      </c>
      <c r="D25" s="4">
        <v>0.74879997968673706</v>
      </c>
      <c r="E25" s="4">
        <v>1.1507999897003174</v>
      </c>
      <c r="F25" s="4">
        <v>1.1692999601364136</v>
      </c>
      <c r="G25" s="4">
        <v>1.1840000152587891</v>
      </c>
      <c r="H25" s="4">
        <v>1.1269999742507935</v>
      </c>
      <c r="I25" s="4">
        <v>1.1358000040054321</v>
      </c>
      <c r="J25" s="4">
        <v>1.1009999513626099</v>
      </c>
    </row>
    <row r="28" spans="1:20" x14ac:dyDescent="0.3">
      <c r="A28" s="6" t="s">
        <v>14</v>
      </c>
      <c r="B28" s="5" t="s">
        <v>36</v>
      </c>
      <c r="C28" s="5"/>
      <c r="D28" s="5"/>
      <c r="E28" s="5" t="s">
        <v>37</v>
      </c>
      <c r="F28" s="5"/>
      <c r="G28" s="5"/>
      <c r="H28" s="5" t="s">
        <v>38</v>
      </c>
      <c r="I28" s="5"/>
      <c r="J28" s="5"/>
      <c r="L28" s="5" t="s">
        <v>36</v>
      </c>
      <c r="M28" s="5"/>
      <c r="N28" s="5"/>
      <c r="O28" s="5" t="s">
        <v>37</v>
      </c>
      <c r="P28" s="5"/>
      <c r="Q28" s="5"/>
      <c r="R28" s="5" t="s">
        <v>38</v>
      </c>
      <c r="S28" s="5"/>
      <c r="T28" s="5"/>
    </row>
    <row r="29" spans="1:20" x14ac:dyDescent="0.3">
      <c r="A29" s="8" t="s">
        <v>8</v>
      </c>
      <c r="B29" s="7"/>
      <c r="C29" s="7"/>
      <c r="D29" s="7"/>
      <c r="E29" s="7"/>
      <c r="F29" s="7"/>
      <c r="G29" s="7"/>
      <c r="H29" s="7"/>
      <c r="I29" s="7"/>
      <c r="J29" s="7"/>
      <c r="K29" s="9" t="s">
        <v>19</v>
      </c>
    </row>
    <row r="30" spans="1:20" x14ac:dyDescent="0.3">
      <c r="A30" s="4" t="s">
        <v>4</v>
      </c>
      <c r="B30" s="4">
        <v>1163</v>
      </c>
      <c r="C30" s="4">
        <v>1152</v>
      </c>
      <c r="D30" s="4">
        <v>1079</v>
      </c>
      <c r="E30" s="4">
        <v>1171</v>
      </c>
      <c r="F30" s="4">
        <v>1130</v>
      </c>
      <c r="G30" s="4">
        <v>1138</v>
      </c>
      <c r="H30" s="4">
        <v>2070</v>
      </c>
      <c r="I30" s="4">
        <v>2066</v>
      </c>
      <c r="J30" s="4">
        <v>2115</v>
      </c>
      <c r="K30" s="4" t="s">
        <v>4</v>
      </c>
      <c r="L30" s="4">
        <f>IF(AND(B33&gt;0.07,B30&gt; 550),(B30-550)/(B33-0.045),0)</f>
        <v>516.95056766682001</v>
      </c>
      <c r="M30" s="4">
        <f t="shared" ref="M30:T31" si="3">IF(AND(C33&gt;0.07,C30&gt; 550),(C30-550)/(C33-0.045),0)</f>
        <v>505.37274397865878</v>
      </c>
      <c r="N30" s="4">
        <f t="shared" si="3"/>
        <v>575.9390166769756</v>
      </c>
      <c r="O30" s="4">
        <f t="shared" si="3"/>
        <v>496.72052858089745</v>
      </c>
      <c r="P30" s="4">
        <f t="shared" si="3"/>
        <v>450.62542520927178</v>
      </c>
      <c r="Q30" s="4">
        <f t="shared" si="3"/>
        <v>473.96423112334173</v>
      </c>
      <c r="R30" s="4">
        <f t="shared" si="3"/>
        <v>1208.5552583008257</v>
      </c>
      <c r="S30" s="4">
        <f t="shared" si="3"/>
        <v>1198.6084483546178</v>
      </c>
      <c r="T30" s="4">
        <f t="shared" si="3"/>
        <v>1251.1992618737506</v>
      </c>
    </row>
    <row r="31" spans="1:20" x14ac:dyDescent="0.3">
      <c r="A31" s="4" t="s">
        <v>5</v>
      </c>
      <c r="B31" s="4">
        <v>2054</v>
      </c>
      <c r="C31" s="4">
        <v>2061</v>
      </c>
      <c r="D31" s="4">
        <v>2008</v>
      </c>
      <c r="E31" s="4">
        <v>2619</v>
      </c>
      <c r="F31" s="4">
        <v>2574</v>
      </c>
      <c r="G31" s="4">
        <v>2497</v>
      </c>
      <c r="H31" s="4">
        <v>3595</v>
      </c>
      <c r="I31" s="4">
        <v>3686</v>
      </c>
      <c r="J31" s="4">
        <v>3816</v>
      </c>
      <c r="K31" s="4" t="s">
        <v>5</v>
      </c>
      <c r="L31" s="4">
        <f>IF(AND(B34&gt;0.07,B31&gt; 550),(B31-550)/(B34-0.045),0)</f>
        <v>1213.0988354081735</v>
      </c>
      <c r="M31" s="4">
        <f t="shared" si="3"/>
        <v>1217.9591041281792</v>
      </c>
      <c r="N31" s="4">
        <f t="shared" si="3"/>
        <v>1183.2494882397953</v>
      </c>
      <c r="O31" s="4">
        <f t="shared" si="3"/>
        <v>1656.525180966092</v>
      </c>
      <c r="P31" s="4">
        <f t="shared" si="3"/>
        <v>1671.3459371325625</v>
      </c>
      <c r="Q31" s="4">
        <f t="shared" si="3"/>
        <v>1641.9294539107643</v>
      </c>
      <c r="R31" s="4">
        <f t="shared" si="3"/>
        <v>2419.9316094338355</v>
      </c>
      <c r="S31" s="4">
        <f t="shared" si="3"/>
        <v>2482.5839104958536</v>
      </c>
      <c r="T31" s="4">
        <f t="shared" si="3"/>
        <v>2670.7008148569621</v>
      </c>
    </row>
    <row r="32" spans="1:20" x14ac:dyDescent="0.3">
      <c r="A32" s="10" t="s">
        <v>7</v>
      </c>
    </row>
    <row r="33" spans="1:20" x14ac:dyDescent="0.3">
      <c r="A33" s="4" t="s">
        <v>4</v>
      </c>
      <c r="B33" s="4">
        <v>1.2308000326156616</v>
      </c>
      <c r="C33" s="4">
        <v>1.2361999750137329</v>
      </c>
      <c r="D33" s="4">
        <v>0.96350002288818359</v>
      </c>
      <c r="E33" s="4">
        <v>1.295199990272522</v>
      </c>
      <c r="F33" s="4">
        <v>1.3321000337600708</v>
      </c>
      <c r="G33" s="4">
        <v>1.285599946975708</v>
      </c>
      <c r="H33" s="4">
        <v>1.3027000427246094</v>
      </c>
      <c r="I33" s="4">
        <v>1.3098000288009644</v>
      </c>
      <c r="J33" s="4">
        <v>1.2957999706268311</v>
      </c>
    </row>
    <row r="34" spans="1:20" x14ac:dyDescent="0.3">
      <c r="A34" s="4" t="s">
        <v>5</v>
      </c>
      <c r="B34" s="4">
        <v>1.2848000526428223</v>
      </c>
      <c r="C34" s="4">
        <v>1.285599946975708</v>
      </c>
      <c r="D34" s="4">
        <v>1.2771999835968018</v>
      </c>
      <c r="E34" s="4">
        <v>1.2940000295639038</v>
      </c>
      <c r="F34" s="4">
        <v>1.2560000419616699</v>
      </c>
      <c r="G34" s="4">
        <v>1.2308000326156616</v>
      </c>
      <c r="H34" s="4">
        <v>1.3033000230789185</v>
      </c>
      <c r="I34" s="4">
        <v>1.3082000017166138</v>
      </c>
      <c r="J34" s="4">
        <v>1.2678999900817871</v>
      </c>
    </row>
    <row r="37" spans="1:20" x14ac:dyDescent="0.3">
      <c r="A37" s="6" t="s">
        <v>15</v>
      </c>
      <c r="B37" s="5" t="s">
        <v>36</v>
      </c>
      <c r="C37" s="5"/>
      <c r="D37" s="5"/>
      <c r="E37" s="5" t="s">
        <v>37</v>
      </c>
      <c r="F37" s="5"/>
      <c r="G37" s="5"/>
      <c r="H37" s="5" t="s">
        <v>38</v>
      </c>
      <c r="I37" s="5"/>
      <c r="J37" s="5"/>
      <c r="L37" s="5" t="s">
        <v>36</v>
      </c>
      <c r="M37" s="5"/>
      <c r="N37" s="5"/>
      <c r="O37" s="5" t="s">
        <v>37</v>
      </c>
      <c r="P37" s="5"/>
      <c r="Q37" s="5"/>
      <c r="R37" s="5" t="s">
        <v>38</v>
      </c>
      <c r="S37" s="5"/>
      <c r="T37" s="5"/>
    </row>
    <row r="38" spans="1:20" x14ac:dyDescent="0.3">
      <c r="A38" s="8" t="s">
        <v>8</v>
      </c>
      <c r="B38" s="7"/>
      <c r="C38" s="7"/>
      <c r="D38" s="7"/>
      <c r="E38" s="7"/>
      <c r="F38" s="7"/>
      <c r="G38" s="7"/>
      <c r="H38" s="7"/>
      <c r="I38" s="7"/>
      <c r="J38" s="7"/>
      <c r="K38" s="9" t="s">
        <v>19</v>
      </c>
    </row>
    <row r="39" spans="1:20" x14ac:dyDescent="0.3">
      <c r="A39" s="4" t="s">
        <v>4</v>
      </c>
      <c r="B39" s="4">
        <v>1159</v>
      </c>
      <c r="C39" s="4">
        <v>1147</v>
      </c>
      <c r="D39" s="4">
        <v>1203</v>
      </c>
      <c r="E39" s="4">
        <v>1039</v>
      </c>
      <c r="F39" s="4">
        <v>990</v>
      </c>
      <c r="G39" s="4">
        <v>1024</v>
      </c>
      <c r="H39" s="4">
        <v>1952</v>
      </c>
      <c r="I39" s="4">
        <v>1965</v>
      </c>
      <c r="J39" s="4">
        <v>2014</v>
      </c>
      <c r="K39" s="4" t="s">
        <v>4</v>
      </c>
      <c r="L39" s="4">
        <f>IF(AND(B42&gt;0.07,B39&gt; 550),(B39-550)/(B42-0.045),0)</f>
        <v>449.97785053617986</v>
      </c>
      <c r="M39" s="4">
        <f t="shared" ref="M39:T40" si="4">IF(AND(C42&gt;0.07,C39&gt; 550),(C39-550)/(C42-0.045),0)</f>
        <v>439.39059586223613</v>
      </c>
      <c r="N39" s="4">
        <f t="shared" si="4"/>
        <v>612.34058043682296</v>
      </c>
      <c r="O39" s="4">
        <f t="shared" si="4"/>
        <v>362.51759704578865</v>
      </c>
      <c r="P39" s="4">
        <f t="shared" si="4"/>
        <v>330.3055348877993</v>
      </c>
      <c r="Q39" s="4">
        <f t="shared" si="4"/>
        <v>359.11811692883151</v>
      </c>
      <c r="R39" s="4">
        <f t="shared" si="4"/>
        <v>1171.6529810235552</v>
      </c>
      <c r="S39" s="4">
        <f t="shared" si="4"/>
        <v>1173.0083947809815</v>
      </c>
      <c r="T39" s="4">
        <f t="shared" si="4"/>
        <v>1232.012148605656</v>
      </c>
    </row>
    <row r="40" spans="1:20" x14ac:dyDescent="0.3">
      <c r="A40" s="4" t="s">
        <v>5</v>
      </c>
      <c r="B40" s="4">
        <v>2425</v>
      </c>
      <c r="C40" s="4">
        <v>2437</v>
      </c>
      <c r="D40" s="4">
        <v>2365</v>
      </c>
      <c r="E40" s="4">
        <v>2777</v>
      </c>
      <c r="F40" s="4">
        <v>2763</v>
      </c>
      <c r="G40" s="4">
        <v>2717</v>
      </c>
      <c r="H40" s="4">
        <v>3441</v>
      </c>
      <c r="I40" s="4">
        <v>3509</v>
      </c>
      <c r="J40" s="4">
        <v>3633</v>
      </c>
      <c r="K40" s="4" t="s">
        <v>5</v>
      </c>
      <c r="L40" s="4">
        <f>IF(AND(B43&gt;0.07,B40&gt; 550),(B40-550)/(B43-0.045),0)</f>
        <v>1399.0448939792695</v>
      </c>
      <c r="M40" s="4">
        <f t="shared" si="4"/>
        <v>1403.0783280197668</v>
      </c>
      <c r="N40" s="4">
        <f t="shared" si="4"/>
        <v>1354.4776215800784</v>
      </c>
      <c r="O40" s="4">
        <f t="shared" si="4"/>
        <v>1705.7291611844942</v>
      </c>
      <c r="P40" s="4">
        <f t="shared" si="4"/>
        <v>1674.232170303844</v>
      </c>
      <c r="Q40" s="4">
        <f t="shared" si="4"/>
        <v>1616.6815190312268</v>
      </c>
      <c r="R40" s="4">
        <f t="shared" si="4"/>
        <v>2352.5103137907372</v>
      </c>
      <c r="S40" s="4">
        <f t="shared" si="4"/>
        <v>2394.4004176071817</v>
      </c>
      <c r="T40" s="4">
        <f t="shared" si="4"/>
        <v>2593.5895550017144</v>
      </c>
    </row>
    <row r="41" spans="1:20" x14ac:dyDescent="0.3">
      <c r="A41" s="10" t="s">
        <v>7</v>
      </c>
    </row>
    <row r="42" spans="1:20" x14ac:dyDescent="0.3">
      <c r="A42" s="4" t="s">
        <v>4</v>
      </c>
      <c r="B42" s="4">
        <v>1.3983999490737915</v>
      </c>
      <c r="C42" s="4">
        <v>1.4036999940872192</v>
      </c>
      <c r="D42" s="4">
        <v>1.1114000082015991</v>
      </c>
      <c r="E42" s="4">
        <v>1.3939000368118286</v>
      </c>
      <c r="F42" s="4">
        <v>1.3770999908447266</v>
      </c>
      <c r="G42" s="4">
        <v>1.3648999929428101</v>
      </c>
      <c r="H42" s="4">
        <v>1.2416000366210938</v>
      </c>
      <c r="I42" s="4">
        <v>1.2512999773025513</v>
      </c>
      <c r="J42" s="4">
        <v>1.2332999706268311</v>
      </c>
    </row>
    <row r="43" spans="1:20" x14ac:dyDescent="0.3">
      <c r="A43" s="4" t="s">
        <v>5</v>
      </c>
      <c r="B43" s="4">
        <v>1.385200023651123</v>
      </c>
      <c r="C43" s="4">
        <v>1.3898999691009521</v>
      </c>
      <c r="D43" s="4">
        <v>1.3849999904632568</v>
      </c>
      <c r="E43" s="4">
        <v>1.350600004196167</v>
      </c>
      <c r="F43" s="4">
        <v>1.3667999505996704</v>
      </c>
      <c r="G43" s="4">
        <v>1.3854000568389893</v>
      </c>
      <c r="H43" s="4">
        <v>1.273900032043457</v>
      </c>
      <c r="I43" s="4">
        <v>1.2807999849319458</v>
      </c>
      <c r="J43" s="4">
        <v>1.2337000370025635</v>
      </c>
    </row>
  </sheetData>
  <mergeCells count="30"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  <mergeCell ref="L1:N1"/>
    <mergeCell ref="O1:Q1"/>
    <mergeCell ref="R1:T1"/>
    <mergeCell ref="L10:N10"/>
    <mergeCell ref="O10:Q10"/>
    <mergeCell ref="R10:T10"/>
    <mergeCell ref="B37:D37"/>
    <mergeCell ref="E37:G37"/>
    <mergeCell ref="H37:J37"/>
    <mergeCell ref="B19:D19"/>
    <mergeCell ref="E19:G19"/>
    <mergeCell ref="H19:J19"/>
    <mergeCell ref="B28:D28"/>
    <mergeCell ref="E28:G28"/>
    <mergeCell ref="H28:J28"/>
    <mergeCell ref="B1:D1"/>
    <mergeCell ref="E1:G1"/>
    <mergeCell ref="H1:J1"/>
    <mergeCell ref="B10:D10"/>
    <mergeCell ref="E10:G10"/>
    <mergeCell ref="H10:J10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6D808-D2DF-4DE7-BFE0-AA1BF30AA28A}">
  <dimension ref="A1:AP25"/>
  <sheetViews>
    <sheetView workbookViewId="0">
      <selection activeCell="A24" sqref="A24:XFD25"/>
    </sheetView>
  </sheetViews>
  <sheetFormatPr defaultRowHeight="14" x14ac:dyDescent="0.3"/>
  <cols>
    <col min="1" max="1" width="18.9140625" style="4" bestFit="1" customWidth="1"/>
    <col min="2" max="3" width="8.75" style="4" bestFit="1" customWidth="1"/>
    <col min="4" max="4" width="18.9140625" style="4" bestFit="1" customWidth="1"/>
    <col min="5" max="5" width="8.75" style="4" bestFit="1" customWidth="1"/>
    <col min="6" max="6" width="12.6640625" style="4" bestFit="1" customWidth="1"/>
    <col min="7" max="8" width="9.25" style="4" customWidth="1"/>
    <col min="9" max="9" width="8.6640625" style="4"/>
    <col min="10" max="14" width="8.75" style="4" bestFit="1" customWidth="1"/>
    <col min="15" max="15" width="9.25" style="4" bestFit="1" customWidth="1"/>
    <col min="16" max="17" width="9.25" style="4" customWidth="1"/>
    <col min="18" max="18" width="8.6640625" style="4"/>
    <col min="19" max="23" width="8.75" style="4" bestFit="1" customWidth="1"/>
    <col min="24" max="24" width="9.25" style="4" bestFit="1" customWidth="1"/>
    <col min="25" max="26" width="9.25" style="4" customWidth="1"/>
    <col min="27" max="27" width="8.6640625" style="4"/>
    <col min="28" max="32" width="8.75" style="4" bestFit="1" customWidth="1"/>
    <col min="33" max="33" width="9.25" style="4" bestFit="1" customWidth="1"/>
    <col min="34" max="35" width="9.25" style="4" customWidth="1"/>
    <col min="36" max="36" width="8.6640625" style="4"/>
    <col min="37" max="41" width="8.75" style="4" bestFit="1" customWidth="1"/>
    <col min="42" max="42" width="9.25" style="4" bestFit="1" customWidth="1"/>
    <col min="43" max="16384" width="8.6640625" style="4"/>
  </cols>
  <sheetData>
    <row r="1" spans="1:42" ht="16" x14ac:dyDescent="0.4">
      <c r="A1" s="5" t="s">
        <v>26</v>
      </c>
      <c r="B1" s="5"/>
      <c r="C1" s="5"/>
      <c r="D1" s="5"/>
      <c r="E1" s="5"/>
      <c r="J1" s="5" t="s">
        <v>27</v>
      </c>
      <c r="K1" s="5"/>
      <c r="L1" s="5"/>
      <c r="M1" s="5"/>
      <c r="N1" s="5"/>
      <c r="S1" s="5" t="s">
        <v>28</v>
      </c>
      <c r="T1" s="5"/>
      <c r="U1" s="5"/>
      <c r="V1" s="5"/>
      <c r="W1" s="5"/>
      <c r="AB1" s="5" t="s">
        <v>29</v>
      </c>
      <c r="AC1" s="5"/>
      <c r="AD1" s="5"/>
      <c r="AE1" s="5"/>
      <c r="AF1" s="5"/>
      <c r="AK1" s="5" t="s">
        <v>30</v>
      </c>
      <c r="AL1" s="5"/>
      <c r="AM1" s="5"/>
      <c r="AN1" s="5"/>
      <c r="AO1" s="5"/>
    </row>
    <row r="2" spans="1:42" x14ac:dyDescent="0.3">
      <c r="A2" s="5" t="s">
        <v>21</v>
      </c>
      <c r="B2" s="5"/>
      <c r="C2" s="5"/>
      <c r="D2" s="5" t="s">
        <v>22</v>
      </c>
      <c r="E2" s="5"/>
      <c r="F2" s="5"/>
      <c r="G2" s="7"/>
      <c r="H2" s="7"/>
      <c r="J2" s="5" t="s">
        <v>21</v>
      </c>
      <c r="K2" s="5"/>
      <c r="L2" s="5"/>
      <c r="M2" s="5" t="s">
        <v>22</v>
      </c>
      <c r="N2" s="5"/>
      <c r="O2" s="5"/>
      <c r="P2" s="7"/>
      <c r="Q2" s="7"/>
      <c r="S2" s="5" t="s">
        <v>21</v>
      </c>
      <c r="T2" s="5"/>
      <c r="U2" s="5"/>
      <c r="V2" s="5" t="s">
        <v>22</v>
      </c>
      <c r="W2" s="5"/>
      <c r="X2" s="5"/>
      <c r="Y2" s="7"/>
      <c r="Z2" s="7"/>
      <c r="AB2" s="5" t="s">
        <v>21</v>
      </c>
      <c r="AC2" s="5"/>
      <c r="AD2" s="5"/>
      <c r="AE2" s="5" t="s">
        <v>22</v>
      </c>
      <c r="AF2" s="5"/>
      <c r="AG2" s="5"/>
      <c r="AH2" s="7"/>
      <c r="AI2" s="7"/>
      <c r="AK2" s="5" t="s">
        <v>21</v>
      </c>
      <c r="AL2" s="5"/>
      <c r="AM2" s="5"/>
      <c r="AN2" s="5" t="s">
        <v>22</v>
      </c>
      <c r="AO2" s="5"/>
      <c r="AP2" s="5"/>
    </row>
    <row r="3" spans="1:42" x14ac:dyDescent="0.3">
      <c r="A3" s="4" t="s">
        <v>18</v>
      </c>
      <c r="B3" s="4" t="s">
        <v>20</v>
      </c>
      <c r="C3" s="4" t="s">
        <v>19</v>
      </c>
      <c r="D3" s="4" t="s">
        <v>18</v>
      </c>
      <c r="E3" s="4" t="s">
        <v>20</v>
      </c>
      <c r="F3" s="4" t="s">
        <v>19</v>
      </c>
      <c r="J3" s="4" t="s">
        <v>18</v>
      </c>
      <c r="K3" s="4" t="s">
        <v>20</v>
      </c>
      <c r="L3" s="4" t="s">
        <v>19</v>
      </c>
      <c r="M3" s="4" t="s">
        <v>18</v>
      </c>
      <c r="N3" s="4" t="s">
        <v>20</v>
      </c>
      <c r="O3" s="4" t="s">
        <v>19</v>
      </c>
      <c r="S3" s="4" t="s">
        <v>18</v>
      </c>
      <c r="T3" s="4" t="s">
        <v>20</v>
      </c>
      <c r="U3" s="4" t="s">
        <v>19</v>
      </c>
      <c r="V3" s="4" t="s">
        <v>18</v>
      </c>
      <c r="W3" s="4" t="s">
        <v>20</v>
      </c>
      <c r="X3" s="4" t="s">
        <v>19</v>
      </c>
      <c r="AB3" s="4" t="s">
        <v>18</v>
      </c>
      <c r="AC3" s="4" t="s">
        <v>20</v>
      </c>
      <c r="AD3" s="4" t="s">
        <v>19</v>
      </c>
      <c r="AE3" s="4" t="s">
        <v>18</v>
      </c>
      <c r="AF3" s="4" t="s">
        <v>20</v>
      </c>
      <c r="AG3" s="4" t="s">
        <v>19</v>
      </c>
      <c r="AK3" s="4" t="s">
        <v>18</v>
      </c>
      <c r="AL3" s="4" t="s">
        <v>20</v>
      </c>
      <c r="AM3" s="4" t="s">
        <v>19</v>
      </c>
      <c r="AN3" s="4" t="s">
        <v>18</v>
      </c>
      <c r="AO3" s="4" t="s">
        <v>20</v>
      </c>
      <c r="AP3" s="4" t="s">
        <v>19</v>
      </c>
    </row>
    <row r="4" spans="1:42" x14ac:dyDescent="0.3">
      <c r="A4" s="4">
        <v>677</v>
      </c>
      <c r="B4" s="14">
        <v>1.25</v>
      </c>
      <c r="C4" s="14">
        <f>IF(AND(B4&gt;0.07,A4&gt; 550),(A4-550)/(B4-0.045),0)</f>
        <v>105.39419087136929</v>
      </c>
      <c r="D4" s="4">
        <v>86903</v>
      </c>
      <c r="E4" s="4">
        <v>0.94</v>
      </c>
      <c r="F4" s="14">
        <f>IF(AND(E4&gt;0.07,D4&gt; 550),(D4-550)/(E4-0.045),0)</f>
        <v>96483.798882681571</v>
      </c>
      <c r="G4" s="14"/>
      <c r="H4" s="14"/>
      <c r="J4" s="4">
        <v>595</v>
      </c>
      <c r="K4" s="14">
        <v>1.38</v>
      </c>
      <c r="L4" s="14">
        <f>IF(AND(K4&gt;0.07,J4&gt; 550),(J4-550)/(K4-0.045),0)</f>
        <v>33.707865168539328</v>
      </c>
      <c r="M4" s="4">
        <v>19467</v>
      </c>
      <c r="N4" s="14">
        <v>1.33</v>
      </c>
      <c r="O4" s="14">
        <f>IF(AND(N4&gt;0.07,M4&gt; 550),(M4-550)/(N4-0.045),0)</f>
        <v>14721.400778210114</v>
      </c>
      <c r="P4" s="14"/>
      <c r="Q4" s="14"/>
      <c r="S4" s="4">
        <v>1095</v>
      </c>
      <c r="T4" s="4">
        <v>1.28</v>
      </c>
      <c r="U4" s="14">
        <f>IF(AND(T4&gt;0.07,S4&gt; 550),(S4-550)/(T4-0.045),0)</f>
        <v>441.29554655870442</v>
      </c>
      <c r="V4" s="4">
        <v>111851</v>
      </c>
      <c r="W4" s="4">
        <v>1.24</v>
      </c>
      <c r="X4" s="14">
        <f>IF(AND(W4&gt;0.07,V4&gt; 550),(V4-550)/(W4-0.045),0)</f>
        <v>93138.912133891208</v>
      </c>
      <c r="Y4" s="14"/>
      <c r="Z4" s="14"/>
      <c r="AB4" s="4">
        <v>691</v>
      </c>
      <c r="AC4" s="4">
        <v>1.34</v>
      </c>
      <c r="AD4" s="14">
        <f>IF(AND(AC4&gt;0.07,AB4&gt; 550),(AB4-550)/(AC4-0.045),0)</f>
        <v>108.88030888030887</v>
      </c>
      <c r="AE4" s="4">
        <v>23435</v>
      </c>
      <c r="AF4" s="4">
        <v>1.38</v>
      </c>
      <c r="AG4" s="14">
        <f>IF(AND(AF4&gt;0.07,AE4&gt; 550),(AE4-550)/(AF4-0.045),0)</f>
        <v>17142.322097378277</v>
      </c>
      <c r="AH4" s="14"/>
      <c r="AI4" s="14"/>
      <c r="AK4" s="4">
        <v>730</v>
      </c>
      <c r="AL4" s="4">
        <v>1.35</v>
      </c>
      <c r="AM4" s="14">
        <f>IF(AND(AL4&gt;0.07,AK4&gt; 550),(AK4-550)/(AL4-0.045),0)</f>
        <v>137.93103448275861</v>
      </c>
      <c r="AN4" s="4">
        <v>46020</v>
      </c>
      <c r="AO4" s="4">
        <v>1.34</v>
      </c>
      <c r="AP4" s="14">
        <f>IF(AND(AO4&gt;0.07,AN4&gt; 550),(AN4-550)/(AO4-0.045),0)</f>
        <v>35111.969111969105</v>
      </c>
    </row>
    <row r="5" spans="1:42" x14ac:dyDescent="0.3">
      <c r="A5" s="4">
        <v>680</v>
      </c>
      <c r="B5" s="14">
        <v>1.28</v>
      </c>
      <c r="C5" s="14">
        <f t="shared" ref="C5:C23" si="0">IF(AND(B5&gt;0.07,A5&gt; 550),(A5-550)/(B5-0.045),0)</f>
        <v>105.26315789473684</v>
      </c>
      <c r="D5" s="4">
        <v>86525</v>
      </c>
      <c r="E5" s="4">
        <v>0.93</v>
      </c>
      <c r="F5" s="14">
        <f t="shared" ref="F5:F23" si="1">IF(AND(E5&gt;0.07,D5&gt; 550),(D5-550)/(E5-0.045),0)</f>
        <v>97146.892655367235</v>
      </c>
      <c r="G5" s="14"/>
      <c r="H5" s="14"/>
      <c r="J5" s="4">
        <v>618</v>
      </c>
      <c r="K5" s="14">
        <v>1.28</v>
      </c>
      <c r="L5" s="14">
        <f t="shared" ref="L5:L23" si="2">IF(AND(K5&gt;0.07,J5&gt; 550),(J5-550)/(K5-0.045),0)</f>
        <v>55.060728744939269</v>
      </c>
      <c r="M5" s="4">
        <v>20381</v>
      </c>
      <c r="N5" s="14">
        <v>1.32</v>
      </c>
      <c r="O5" s="14">
        <f t="shared" ref="O5:O23" si="3">IF(AND(N5&gt;0.07,M5&gt; 550),(M5-550)/(N5-0.045),0)</f>
        <v>15553.725490196077</v>
      </c>
      <c r="P5" s="14"/>
      <c r="Q5" s="14"/>
      <c r="S5" s="4">
        <v>1040</v>
      </c>
      <c r="T5" s="4">
        <v>1.26</v>
      </c>
      <c r="U5" s="14">
        <f t="shared" ref="U5:U23" si="4">IF(AND(T5&gt;0.07,S5&gt; 550),(S5-550)/(T5-0.045),0)</f>
        <v>403.29218106995881</v>
      </c>
      <c r="V5" s="4">
        <v>114085</v>
      </c>
      <c r="W5" s="4">
        <v>1.25</v>
      </c>
      <c r="X5" s="14">
        <f t="shared" ref="X5:X23" si="5">IF(AND(W5&gt;0.07,V5&gt; 550),(V5-550)/(W5-0.045),0)</f>
        <v>94219.917012448132</v>
      </c>
      <c r="Y5" s="14"/>
      <c r="Z5" s="14"/>
      <c r="AB5" s="4">
        <v>702</v>
      </c>
      <c r="AC5" s="4">
        <v>1.34</v>
      </c>
      <c r="AD5" s="14">
        <f t="shared" ref="AD5:AD23" si="6">IF(AND(AC5&gt;0.07,AB5&gt; 550),(AB5-550)/(AC5-0.045),0)</f>
        <v>117.37451737451737</v>
      </c>
      <c r="AE5" s="4">
        <v>23266</v>
      </c>
      <c r="AF5" s="4">
        <v>1.37</v>
      </c>
      <c r="AG5" s="14">
        <f t="shared" ref="AG5:AG23" si="7">IF(AND(AF5&gt;0.07,AE5&gt; 550),(AE5-550)/(AF5-0.045),0)</f>
        <v>17144.150943396224</v>
      </c>
      <c r="AH5" s="14"/>
      <c r="AI5" s="14"/>
      <c r="AK5" s="4">
        <v>784</v>
      </c>
      <c r="AL5" s="4">
        <v>1.35</v>
      </c>
      <c r="AM5" s="14">
        <f t="shared" ref="AM5:AM23" si="8">IF(AND(AL5&gt;0.07,AK5&gt; 550),(AK5-550)/(AL5-0.045),0)</f>
        <v>179.31034482758619</v>
      </c>
      <c r="AN5" s="4">
        <v>46524</v>
      </c>
      <c r="AO5" s="4">
        <v>1.32</v>
      </c>
      <c r="AP5" s="14">
        <f t="shared" ref="AP5:AP23" si="9">IF(AND(AO5&gt;0.07,AN5&gt; 550),(AN5-550)/(AO5-0.045),0)</f>
        <v>36058.039215686273</v>
      </c>
    </row>
    <row r="6" spans="1:42" x14ac:dyDescent="0.3">
      <c r="A6" s="4">
        <v>674</v>
      </c>
      <c r="B6" s="14">
        <v>1.32</v>
      </c>
      <c r="C6" s="14">
        <f t="shared" si="0"/>
        <v>97.254901960784309</v>
      </c>
      <c r="D6" s="4">
        <v>88886</v>
      </c>
      <c r="E6" s="4">
        <v>0.97</v>
      </c>
      <c r="F6" s="14">
        <f t="shared" si="1"/>
        <v>95498.378378378387</v>
      </c>
      <c r="G6" s="14"/>
      <c r="H6" s="14"/>
      <c r="J6" s="4">
        <v>614</v>
      </c>
      <c r="K6" s="14">
        <v>1.38</v>
      </c>
      <c r="L6" s="14">
        <f t="shared" si="2"/>
        <v>47.940074906367045</v>
      </c>
      <c r="M6" s="4">
        <v>19876</v>
      </c>
      <c r="N6" s="14">
        <v>1.33</v>
      </c>
      <c r="O6" s="14">
        <f t="shared" si="3"/>
        <v>15039.688715953305</v>
      </c>
      <c r="P6" s="14"/>
      <c r="Q6" s="14"/>
      <c r="S6" s="4">
        <v>1056</v>
      </c>
      <c r="T6" s="4">
        <v>1.26</v>
      </c>
      <c r="U6" s="14">
        <f t="shared" si="4"/>
        <v>416.46090534979419</v>
      </c>
      <c r="V6" s="4">
        <v>113475</v>
      </c>
      <c r="W6" s="4">
        <v>1.26</v>
      </c>
      <c r="X6" s="14">
        <f t="shared" si="5"/>
        <v>92942.386831275711</v>
      </c>
      <c r="Y6" s="14"/>
      <c r="Z6" s="14"/>
      <c r="AB6" s="4">
        <v>676</v>
      </c>
      <c r="AC6" s="4">
        <v>1.32</v>
      </c>
      <c r="AD6" s="14">
        <f t="shared" si="6"/>
        <v>98.823529411764696</v>
      </c>
      <c r="AE6" s="4">
        <v>23719</v>
      </c>
      <c r="AF6" s="4">
        <v>1.39</v>
      </c>
      <c r="AG6" s="14">
        <f t="shared" si="7"/>
        <v>17226.022304832713</v>
      </c>
      <c r="AH6" s="14"/>
      <c r="AI6" s="14"/>
      <c r="AK6" s="4">
        <v>756</v>
      </c>
      <c r="AL6" s="4">
        <v>1.35</v>
      </c>
      <c r="AM6" s="14">
        <f t="shared" si="8"/>
        <v>157.85440613026819</v>
      </c>
      <c r="AN6" s="4">
        <v>46090</v>
      </c>
      <c r="AO6" s="4">
        <v>1.35</v>
      </c>
      <c r="AP6" s="14">
        <f t="shared" si="9"/>
        <v>34896.551724137928</v>
      </c>
    </row>
    <row r="7" spans="1:42" x14ac:dyDescent="0.3">
      <c r="A7" s="4">
        <v>673</v>
      </c>
      <c r="B7" s="14">
        <v>1.35</v>
      </c>
      <c r="C7" s="14">
        <f t="shared" si="0"/>
        <v>94.252873563218373</v>
      </c>
      <c r="D7" s="4">
        <v>86873</v>
      </c>
      <c r="E7" s="4">
        <v>0.96</v>
      </c>
      <c r="F7" s="14">
        <f t="shared" si="1"/>
        <v>94342.076502732249</v>
      </c>
      <c r="G7" s="14"/>
      <c r="H7" s="14"/>
      <c r="J7" s="4">
        <v>594</v>
      </c>
      <c r="K7" s="14">
        <v>1.32</v>
      </c>
      <c r="L7" s="14">
        <f t="shared" si="2"/>
        <v>34.509803921568626</v>
      </c>
      <c r="M7" s="4">
        <v>20364</v>
      </c>
      <c r="N7" s="14">
        <v>1.4</v>
      </c>
      <c r="O7" s="14">
        <f t="shared" si="3"/>
        <v>14622.878228782289</v>
      </c>
      <c r="P7" s="14"/>
      <c r="Q7" s="14"/>
      <c r="S7" s="4">
        <v>1035</v>
      </c>
      <c r="T7" s="4">
        <v>1.27</v>
      </c>
      <c r="U7" s="14">
        <f t="shared" si="4"/>
        <v>395.91836734693874</v>
      </c>
      <c r="V7" s="4">
        <v>113258</v>
      </c>
      <c r="W7" s="4">
        <v>1.26</v>
      </c>
      <c r="X7" s="14">
        <f t="shared" si="5"/>
        <v>92763.78600823044</v>
      </c>
      <c r="Y7" s="14"/>
      <c r="Z7" s="14"/>
      <c r="AB7" s="4">
        <v>705</v>
      </c>
      <c r="AC7" s="4">
        <v>1.34</v>
      </c>
      <c r="AD7" s="14">
        <f t="shared" si="6"/>
        <v>119.69111969111968</v>
      </c>
      <c r="AE7" s="4">
        <v>23382</v>
      </c>
      <c r="AF7" s="4">
        <v>1.38</v>
      </c>
      <c r="AG7" s="14">
        <f t="shared" si="7"/>
        <v>17102.621722846441</v>
      </c>
      <c r="AH7" s="14"/>
      <c r="AI7" s="14"/>
      <c r="AK7" s="4">
        <v>751</v>
      </c>
      <c r="AL7" s="4">
        <v>1.33</v>
      </c>
      <c r="AM7" s="14">
        <f t="shared" si="8"/>
        <v>156.420233463035</v>
      </c>
      <c r="AN7" s="4">
        <v>46532</v>
      </c>
      <c r="AO7" s="4">
        <v>1.36</v>
      </c>
      <c r="AP7" s="14">
        <f t="shared" si="9"/>
        <v>34967.300380228131</v>
      </c>
    </row>
    <row r="8" spans="1:42" x14ac:dyDescent="0.3">
      <c r="A8" s="4">
        <v>682</v>
      </c>
      <c r="B8" s="14">
        <v>1.31</v>
      </c>
      <c r="C8" s="14">
        <f t="shared" si="0"/>
        <v>104.34782608695652</v>
      </c>
      <c r="D8" s="4">
        <v>87097</v>
      </c>
      <c r="E8" s="4">
        <v>0.94</v>
      </c>
      <c r="F8" s="14">
        <f t="shared" si="1"/>
        <v>96700.558659217888</v>
      </c>
      <c r="G8" s="14"/>
      <c r="H8" s="14"/>
      <c r="J8" s="4">
        <v>588</v>
      </c>
      <c r="K8" s="14">
        <v>1.34</v>
      </c>
      <c r="L8" s="14">
        <f t="shared" si="2"/>
        <v>29.343629343629342</v>
      </c>
      <c r="M8" s="4">
        <v>19868</v>
      </c>
      <c r="N8" s="14">
        <v>1.35</v>
      </c>
      <c r="O8" s="14">
        <f t="shared" si="3"/>
        <v>14803.065134099616</v>
      </c>
      <c r="P8" s="14"/>
      <c r="Q8" s="14"/>
      <c r="S8" s="4">
        <v>1038</v>
      </c>
      <c r="T8" s="4">
        <v>1.23</v>
      </c>
      <c r="U8" s="14">
        <f t="shared" si="4"/>
        <v>411.81434599156114</v>
      </c>
      <c r="V8" s="4">
        <v>109431</v>
      </c>
      <c r="W8" s="4">
        <v>1.22</v>
      </c>
      <c r="X8" s="14">
        <f t="shared" si="5"/>
        <v>92664.680851063822</v>
      </c>
      <c r="Y8" s="14"/>
      <c r="Z8" s="14"/>
      <c r="AB8" s="4">
        <v>654</v>
      </c>
      <c r="AC8" s="4">
        <v>1.34</v>
      </c>
      <c r="AD8" s="14">
        <f t="shared" si="6"/>
        <v>80.308880308880305</v>
      </c>
      <c r="AE8" s="4">
        <v>23430</v>
      </c>
      <c r="AF8" s="4">
        <v>1.36</v>
      </c>
      <c r="AG8" s="14">
        <f t="shared" si="7"/>
        <v>17399.239543726235</v>
      </c>
      <c r="AH8" s="14"/>
      <c r="AI8" s="14"/>
      <c r="AK8" s="4">
        <v>736</v>
      </c>
      <c r="AL8" s="4">
        <v>1.34</v>
      </c>
      <c r="AM8" s="14">
        <f t="shared" si="8"/>
        <v>143.62934362934362</v>
      </c>
      <c r="AN8" s="4">
        <v>46207</v>
      </c>
      <c r="AO8" s="4">
        <v>1.37</v>
      </c>
      <c r="AP8" s="14">
        <f t="shared" si="9"/>
        <v>34458.113207547169</v>
      </c>
    </row>
    <row r="9" spans="1:42" x14ac:dyDescent="0.3">
      <c r="A9" s="4">
        <v>639</v>
      </c>
      <c r="B9" s="14">
        <v>1.31</v>
      </c>
      <c r="C9" s="14">
        <f t="shared" si="0"/>
        <v>70.355731225296438</v>
      </c>
      <c r="D9" s="4">
        <v>88314</v>
      </c>
      <c r="E9" s="4">
        <v>0.94</v>
      </c>
      <c r="F9" s="14">
        <f t="shared" si="1"/>
        <v>98060.33519553073</v>
      </c>
      <c r="G9" s="14"/>
      <c r="H9" s="14"/>
      <c r="J9" s="4">
        <v>594</v>
      </c>
      <c r="K9" s="14">
        <v>1.35</v>
      </c>
      <c r="L9" s="14">
        <f t="shared" si="2"/>
        <v>33.716475095785434</v>
      </c>
      <c r="M9" s="4">
        <v>19854</v>
      </c>
      <c r="N9" s="14">
        <v>1.37</v>
      </c>
      <c r="O9" s="14">
        <f t="shared" si="3"/>
        <v>14569.056603773583</v>
      </c>
      <c r="P9" s="14"/>
      <c r="Q9" s="14"/>
      <c r="S9" s="4">
        <v>1039</v>
      </c>
      <c r="T9" s="4">
        <v>1.25</v>
      </c>
      <c r="U9" s="14">
        <f t="shared" si="4"/>
        <v>405.80912863070535</v>
      </c>
      <c r="V9" s="4">
        <v>109658</v>
      </c>
      <c r="W9" s="4">
        <v>1.23</v>
      </c>
      <c r="X9" s="14">
        <f t="shared" si="5"/>
        <v>92074.261603375518</v>
      </c>
      <c r="Y9" s="14"/>
      <c r="Z9" s="14"/>
      <c r="AB9" s="4">
        <v>692</v>
      </c>
      <c r="AC9" s="4">
        <v>1.34</v>
      </c>
      <c r="AD9" s="14">
        <f t="shared" si="6"/>
        <v>109.65250965250964</v>
      </c>
      <c r="AE9" s="4">
        <v>23690</v>
      </c>
      <c r="AF9" s="4">
        <v>1.36</v>
      </c>
      <c r="AG9" s="14">
        <f t="shared" si="7"/>
        <v>17596.958174904939</v>
      </c>
      <c r="AH9" s="14"/>
      <c r="AI9" s="14"/>
      <c r="AK9" s="4">
        <v>750</v>
      </c>
      <c r="AL9" s="4">
        <v>1.34</v>
      </c>
      <c r="AM9" s="14">
        <f t="shared" si="8"/>
        <v>154.44015444015443</v>
      </c>
      <c r="AN9" s="4">
        <v>45689</v>
      </c>
      <c r="AO9" s="4">
        <v>1.37</v>
      </c>
      <c r="AP9" s="14">
        <f t="shared" si="9"/>
        <v>34067.169811320753</v>
      </c>
    </row>
    <row r="10" spans="1:42" x14ac:dyDescent="0.3">
      <c r="A10" s="4">
        <v>694</v>
      </c>
      <c r="B10" s="14">
        <v>1.27</v>
      </c>
      <c r="C10" s="14">
        <f t="shared" si="0"/>
        <v>117.55102040816325</v>
      </c>
      <c r="D10" s="4">
        <v>87335</v>
      </c>
      <c r="E10" s="4">
        <v>0.96</v>
      </c>
      <c r="F10" s="14">
        <f t="shared" si="1"/>
        <v>94846.99453551913</v>
      </c>
      <c r="G10" s="14"/>
      <c r="H10" s="14"/>
      <c r="J10" s="4">
        <v>582</v>
      </c>
      <c r="K10" s="14">
        <v>1.29</v>
      </c>
      <c r="L10" s="14">
        <f t="shared" si="2"/>
        <v>25.702811244979916</v>
      </c>
      <c r="M10" s="4">
        <v>19966</v>
      </c>
      <c r="N10" s="14">
        <v>1.35</v>
      </c>
      <c r="O10" s="14">
        <f t="shared" si="3"/>
        <v>14878.160919540229</v>
      </c>
      <c r="P10" s="14"/>
      <c r="Q10" s="14"/>
      <c r="S10" s="4">
        <v>1048</v>
      </c>
      <c r="T10" s="4">
        <v>1.26</v>
      </c>
      <c r="U10" s="14">
        <f t="shared" si="4"/>
        <v>409.8765432098765</v>
      </c>
      <c r="V10" s="4">
        <v>113369</v>
      </c>
      <c r="W10" s="4">
        <v>1.25</v>
      </c>
      <c r="X10" s="14">
        <f t="shared" si="5"/>
        <v>93625.726141078834</v>
      </c>
      <c r="Y10" s="14"/>
      <c r="Z10" s="14"/>
      <c r="AB10" s="4">
        <v>664</v>
      </c>
      <c r="AC10" s="4">
        <v>1.34</v>
      </c>
      <c r="AD10" s="14">
        <f t="shared" si="6"/>
        <v>88.030888030888022</v>
      </c>
      <c r="AE10" s="4">
        <v>23392</v>
      </c>
      <c r="AF10" s="4">
        <v>1.37</v>
      </c>
      <c r="AG10" s="14">
        <f t="shared" si="7"/>
        <v>17239.245283018867</v>
      </c>
      <c r="AH10" s="14"/>
      <c r="AI10" s="14"/>
      <c r="AK10" s="4">
        <v>752</v>
      </c>
      <c r="AL10" s="4">
        <v>1.35</v>
      </c>
      <c r="AM10" s="14">
        <f t="shared" si="8"/>
        <v>154.78927203065132</v>
      </c>
      <c r="AN10" s="4">
        <v>47020</v>
      </c>
      <c r="AO10" s="4">
        <v>1.36</v>
      </c>
      <c r="AP10" s="14">
        <f t="shared" si="9"/>
        <v>35338.403041825091</v>
      </c>
    </row>
    <row r="11" spans="1:42" x14ac:dyDescent="0.3">
      <c r="A11" s="4">
        <v>676</v>
      </c>
      <c r="B11" s="14">
        <v>1.32</v>
      </c>
      <c r="C11" s="14">
        <f t="shared" si="0"/>
        <v>98.823529411764696</v>
      </c>
      <c r="D11" s="4">
        <v>88917</v>
      </c>
      <c r="E11" s="4">
        <v>0.93</v>
      </c>
      <c r="F11" s="14">
        <f t="shared" si="1"/>
        <v>99849.717514124291</v>
      </c>
      <c r="G11" s="14"/>
      <c r="H11" s="14"/>
      <c r="J11" s="4">
        <v>589</v>
      </c>
      <c r="K11" s="14">
        <v>1.37</v>
      </c>
      <c r="L11" s="14">
        <f t="shared" si="2"/>
        <v>29.433962264150939</v>
      </c>
      <c r="M11" s="4">
        <v>19992</v>
      </c>
      <c r="N11" s="14">
        <v>1.36</v>
      </c>
      <c r="O11" s="14">
        <f t="shared" si="3"/>
        <v>14784.790874524713</v>
      </c>
      <c r="P11" s="14"/>
      <c r="Q11" s="14"/>
      <c r="S11" s="4">
        <v>1044</v>
      </c>
      <c r="T11" s="4">
        <v>1.29</v>
      </c>
      <c r="U11" s="14">
        <f t="shared" si="4"/>
        <v>396.78714859437747</v>
      </c>
      <c r="V11" s="4">
        <v>118362</v>
      </c>
      <c r="W11" s="4">
        <v>1.29</v>
      </c>
      <c r="X11" s="14">
        <f t="shared" si="5"/>
        <v>94628.112449799184</v>
      </c>
      <c r="Y11" s="14"/>
      <c r="Z11" s="14"/>
      <c r="AB11" s="4">
        <v>693</v>
      </c>
      <c r="AC11" s="4">
        <v>1.33</v>
      </c>
      <c r="AD11" s="14">
        <f t="shared" si="6"/>
        <v>111.28404669260699</v>
      </c>
      <c r="AE11" s="4">
        <v>23372</v>
      </c>
      <c r="AF11" s="4">
        <v>1.39</v>
      </c>
      <c r="AG11" s="14">
        <f t="shared" si="7"/>
        <v>16968.029739776954</v>
      </c>
      <c r="AH11" s="14"/>
      <c r="AI11" s="14"/>
      <c r="AK11" s="4">
        <v>750</v>
      </c>
      <c r="AL11" s="4">
        <v>1.34</v>
      </c>
      <c r="AM11" s="14">
        <f t="shared" si="8"/>
        <v>154.44015444015443</v>
      </c>
      <c r="AN11" s="4">
        <v>46136</v>
      </c>
      <c r="AO11" s="4">
        <v>1.36</v>
      </c>
      <c r="AP11" s="14">
        <f t="shared" si="9"/>
        <v>34666.159695817485</v>
      </c>
    </row>
    <row r="12" spans="1:42" x14ac:dyDescent="0.3">
      <c r="A12" s="4">
        <v>690</v>
      </c>
      <c r="B12" s="14">
        <v>1.23</v>
      </c>
      <c r="C12" s="14">
        <f t="shared" si="0"/>
        <v>118.14345991561181</v>
      </c>
      <c r="D12" s="4">
        <v>88611</v>
      </c>
      <c r="E12" s="4">
        <v>0.96</v>
      </c>
      <c r="F12" s="14">
        <f t="shared" si="1"/>
        <v>96241.530054644812</v>
      </c>
      <c r="G12" s="14"/>
      <c r="H12" s="14"/>
      <c r="J12" s="4">
        <v>577</v>
      </c>
      <c r="K12" s="14">
        <v>1.33</v>
      </c>
      <c r="L12" s="14">
        <f t="shared" si="2"/>
        <v>21.011673151750969</v>
      </c>
      <c r="M12" s="4">
        <v>20020</v>
      </c>
      <c r="N12" s="14">
        <v>1.31</v>
      </c>
      <c r="O12" s="14">
        <f t="shared" si="3"/>
        <v>15391.304347826086</v>
      </c>
      <c r="P12" s="14"/>
      <c r="Q12" s="14"/>
      <c r="S12" s="4">
        <v>1038</v>
      </c>
      <c r="T12" s="4">
        <v>1.28</v>
      </c>
      <c r="U12" s="14">
        <f t="shared" si="4"/>
        <v>395.14170040485828</v>
      </c>
      <c r="V12" s="4">
        <v>113703</v>
      </c>
      <c r="W12" s="4">
        <v>1.24</v>
      </c>
      <c r="X12" s="14">
        <f t="shared" si="5"/>
        <v>94688.702928870291</v>
      </c>
      <c r="Y12" s="14"/>
      <c r="Z12" s="14"/>
      <c r="AB12" s="4">
        <v>650</v>
      </c>
      <c r="AC12" s="4">
        <v>1.34</v>
      </c>
      <c r="AD12" s="14">
        <f t="shared" si="6"/>
        <v>77.220077220077215</v>
      </c>
      <c r="AE12" s="4">
        <v>23564</v>
      </c>
      <c r="AF12" s="4">
        <v>1.38</v>
      </c>
      <c r="AG12" s="14">
        <f t="shared" si="7"/>
        <v>17238.951310861423</v>
      </c>
      <c r="AH12" s="14"/>
      <c r="AI12" s="14"/>
      <c r="AK12" s="4">
        <v>752</v>
      </c>
      <c r="AL12" s="4">
        <v>1.36</v>
      </c>
      <c r="AM12" s="14">
        <f t="shared" si="8"/>
        <v>153.61216730038021</v>
      </c>
      <c r="AN12" s="4">
        <v>46128</v>
      </c>
      <c r="AO12" s="4">
        <v>1.37</v>
      </c>
      <c r="AP12" s="14">
        <f t="shared" si="9"/>
        <v>34398.490566037734</v>
      </c>
    </row>
    <row r="13" spans="1:42" x14ac:dyDescent="0.3">
      <c r="A13" s="4">
        <v>700</v>
      </c>
      <c r="B13" s="14">
        <v>1.29</v>
      </c>
      <c r="C13" s="14">
        <f t="shared" si="0"/>
        <v>120.48192771084337</v>
      </c>
      <c r="D13" s="4">
        <v>87112</v>
      </c>
      <c r="E13" s="4">
        <v>0.94</v>
      </c>
      <c r="F13" s="14">
        <f t="shared" si="1"/>
        <v>96717.318435754205</v>
      </c>
      <c r="G13" s="14"/>
      <c r="H13" s="14"/>
      <c r="J13" s="4">
        <v>588</v>
      </c>
      <c r="K13" s="14">
        <v>1.3</v>
      </c>
      <c r="L13" s="14">
        <f t="shared" si="2"/>
        <v>30.278884462151392</v>
      </c>
      <c r="M13" s="4">
        <v>19250</v>
      </c>
      <c r="N13" s="14">
        <v>1.33</v>
      </c>
      <c r="O13" s="14">
        <f t="shared" si="3"/>
        <v>14552.529182879376</v>
      </c>
      <c r="P13" s="14"/>
      <c r="Q13" s="14"/>
      <c r="S13" s="4">
        <v>1029</v>
      </c>
      <c r="T13" s="4">
        <v>1.22</v>
      </c>
      <c r="U13" s="14">
        <f t="shared" si="4"/>
        <v>407.65957446808511</v>
      </c>
      <c r="V13" s="4">
        <v>113369</v>
      </c>
      <c r="W13" s="4">
        <v>1.26</v>
      </c>
      <c r="X13" s="14">
        <f t="shared" si="5"/>
        <v>92855.144032921802</v>
      </c>
      <c r="Y13" s="14"/>
      <c r="Z13" s="14"/>
      <c r="AB13" s="4">
        <v>714</v>
      </c>
      <c r="AC13" s="4">
        <v>1.32</v>
      </c>
      <c r="AD13" s="14">
        <f t="shared" si="6"/>
        <v>128.62745098039215</v>
      </c>
      <c r="AE13" s="4">
        <v>23247</v>
      </c>
      <c r="AF13" s="4">
        <v>1.37</v>
      </c>
      <c r="AG13" s="14">
        <f t="shared" si="7"/>
        <v>17129.811320754714</v>
      </c>
      <c r="AH13" s="14"/>
      <c r="AI13" s="14"/>
      <c r="AK13" s="4">
        <v>732</v>
      </c>
      <c r="AL13" s="4">
        <v>1.35</v>
      </c>
      <c r="AM13" s="14">
        <f t="shared" si="8"/>
        <v>139.46360153256703</v>
      </c>
      <c r="AN13" s="4">
        <v>46417</v>
      </c>
      <c r="AO13" s="4">
        <v>1.36</v>
      </c>
      <c r="AP13" s="14">
        <f t="shared" si="9"/>
        <v>34879.847908745243</v>
      </c>
    </row>
    <row r="14" spans="1:42" x14ac:dyDescent="0.3">
      <c r="A14" s="4">
        <v>683</v>
      </c>
      <c r="B14" s="14">
        <v>1.34</v>
      </c>
      <c r="C14" s="14">
        <f t="shared" si="0"/>
        <v>102.70270270270269</v>
      </c>
      <c r="D14" s="4">
        <v>86563</v>
      </c>
      <c r="E14" s="4">
        <v>0.93</v>
      </c>
      <c r="F14" s="14">
        <f t="shared" si="1"/>
        <v>97189.830508474581</v>
      </c>
      <c r="G14" s="14"/>
      <c r="H14" s="14"/>
      <c r="J14" s="4">
        <v>600</v>
      </c>
      <c r="K14" s="14">
        <v>1.4</v>
      </c>
      <c r="L14" s="14">
        <f t="shared" si="2"/>
        <v>36.900369003690038</v>
      </c>
      <c r="M14" s="4">
        <v>19446</v>
      </c>
      <c r="N14" s="14">
        <v>1.37</v>
      </c>
      <c r="O14" s="14">
        <f t="shared" si="3"/>
        <v>14261.132075471696</v>
      </c>
      <c r="P14" s="14"/>
      <c r="Q14" s="14"/>
      <c r="S14" s="4">
        <v>1033</v>
      </c>
      <c r="T14" s="4">
        <v>1.26</v>
      </c>
      <c r="U14" s="14">
        <f t="shared" si="4"/>
        <v>397.53086419753083</v>
      </c>
      <c r="V14" s="4">
        <v>113309</v>
      </c>
      <c r="W14" s="4">
        <v>1.28</v>
      </c>
      <c r="X14" s="14">
        <f t="shared" si="5"/>
        <v>91302.834008097154</v>
      </c>
      <c r="Y14" s="14"/>
      <c r="Z14" s="14"/>
      <c r="AB14" s="4">
        <v>728</v>
      </c>
      <c r="AC14" s="4">
        <v>1.34</v>
      </c>
      <c r="AD14" s="14">
        <f t="shared" si="6"/>
        <v>137.45173745173744</v>
      </c>
      <c r="AE14" s="4">
        <v>23432</v>
      </c>
      <c r="AF14" s="4">
        <v>1.36</v>
      </c>
      <c r="AG14" s="14">
        <f t="shared" si="7"/>
        <v>17400.760456273762</v>
      </c>
      <c r="AH14" s="14"/>
      <c r="AI14" s="14"/>
      <c r="AK14" s="4">
        <v>740</v>
      </c>
      <c r="AL14" s="4">
        <v>1.36</v>
      </c>
      <c r="AM14" s="14">
        <f t="shared" si="8"/>
        <v>144.48669201520912</v>
      </c>
      <c r="AN14" s="4">
        <v>44672</v>
      </c>
      <c r="AO14" s="4">
        <v>1.35</v>
      </c>
      <c r="AP14" s="14">
        <f t="shared" si="9"/>
        <v>33809.96168582375</v>
      </c>
    </row>
    <row r="15" spans="1:42" x14ac:dyDescent="0.3">
      <c r="A15" s="4">
        <v>693</v>
      </c>
      <c r="B15" s="14">
        <v>1.27</v>
      </c>
      <c r="C15" s="14">
        <f t="shared" si="0"/>
        <v>116.73469387755101</v>
      </c>
      <c r="D15" s="4">
        <v>87189</v>
      </c>
      <c r="E15" s="4">
        <v>0.95</v>
      </c>
      <c r="F15" s="14">
        <f t="shared" si="1"/>
        <v>95733.701657458572</v>
      </c>
      <c r="G15" s="14"/>
      <c r="H15" s="14"/>
      <c r="J15" s="4">
        <v>629</v>
      </c>
      <c r="K15" s="14">
        <v>1.33</v>
      </c>
      <c r="L15" s="14">
        <f t="shared" si="2"/>
        <v>61.478599221789878</v>
      </c>
      <c r="M15" s="4">
        <v>19880</v>
      </c>
      <c r="N15" s="14">
        <v>1.36</v>
      </c>
      <c r="O15" s="14">
        <f t="shared" si="3"/>
        <v>14699.619771863116</v>
      </c>
      <c r="P15" s="14"/>
      <c r="Q15" s="14"/>
      <c r="S15" s="4">
        <v>1029</v>
      </c>
      <c r="T15" s="4">
        <v>1.26</v>
      </c>
      <c r="U15" s="14">
        <f t="shared" si="4"/>
        <v>394.23868312757202</v>
      </c>
      <c r="V15" s="4">
        <v>111211</v>
      </c>
      <c r="W15" s="4">
        <v>1.27</v>
      </c>
      <c r="X15" s="14">
        <f t="shared" si="5"/>
        <v>90335.510204081627</v>
      </c>
      <c r="Y15" s="14"/>
      <c r="Z15" s="14"/>
      <c r="AB15" s="4">
        <v>670</v>
      </c>
      <c r="AC15" s="4">
        <v>1.34</v>
      </c>
      <c r="AD15" s="14">
        <f t="shared" si="6"/>
        <v>92.664092664092649</v>
      </c>
      <c r="AE15" s="4">
        <v>23632</v>
      </c>
      <c r="AF15" s="4">
        <v>1.37</v>
      </c>
      <c r="AG15" s="14">
        <f t="shared" si="7"/>
        <v>17420.377358490565</v>
      </c>
      <c r="AH15" s="14"/>
      <c r="AI15" s="14"/>
      <c r="AK15" s="4">
        <v>721</v>
      </c>
      <c r="AL15" s="4">
        <v>1.34</v>
      </c>
      <c r="AM15" s="14">
        <f t="shared" si="8"/>
        <v>132.04633204633203</v>
      </c>
      <c r="AN15" s="4">
        <v>43277</v>
      </c>
      <c r="AO15" s="4">
        <v>1.35</v>
      </c>
      <c r="AP15" s="14">
        <f t="shared" si="9"/>
        <v>32740.996168582373</v>
      </c>
    </row>
    <row r="16" spans="1:42" x14ac:dyDescent="0.3">
      <c r="A16" s="4">
        <v>679</v>
      </c>
      <c r="B16" s="14">
        <v>1.32</v>
      </c>
      <c r="C16" s="14">
        <f t="shared" si="0"/>
        <v>101.17647058823529</v>
      </c>
      <c r="D16" s="4">
        <v>88411</v>
      </c>
      <c r="E16" s="4">
        <v>0.96</v>
      </c>
      <c r="F16" s="14">
        <f t="shared" si="1"/>
        <v>96022.950819672144</v>
      </c>
      <c r="G16" s="14"/>
      <c r="H16" s="14"/>
      <c r="J16" s="4">
        <v>572</v>
      </c>
      <c r="K16" s="14">
        <v>1.36</v>
      </c>
      <c r="L16" s="14">
        <f t="shared" si="2"/>
        <v>16.730038022813687</v>
      </c>
      <c r="M16" s="4">
        <v>20194</v>
      </c>
      <c r="N16" s="14">
        <v>1.32</v>
      </c>
      <c r="O16" s="14">
        <f t="shared" si="3"/>
        <v>15407.058823529411</v>
      </c>
      <c r="P16" s="14"/>
      <c r="Q16" s="14"/>
      <c r="S16" s="4">
        <v>1034</v>
      </c>
      <c r="T16" s="4">
        <v>1.25</v>
      </c>
      <c r="U16" s="14">
        <f t="shared" si="4"/>
        <v>401.65975103734439</v>
      </c>
      <c r="V16" s="4">
        <v>117834</v>
      </c>
      <c r="W16" s="4">
        <v>1.27</v>
      </c>
      <c r="X16" s="14">
        <f t="shared" si="5"/>
        <v>95742.040816326524</v>
      </c>
      <c r="Y16" s="14"/>
      <c r="Z16" s="14"/>
      <c r="AB16" s="4">
        <v>686</v>
      </c>
      <c r="AC16" s="4">
        <v>1.34</v>
      </c>
      <c r="AD16" s="14">
        <f t="shared" si="6"/>
        <v>105.01930501930501</v>
      </c>
      <c r="AE16" s="4">
        <v>23171</v>
      </c>
      <c r="AF16" s="4">
        <v>1.38</v>
      </c>
      <c r="AG16" s="14">
        <f t="shared" si="7"/>
        <v>16944.569288389514</v>
      </c>
      <c r="AH16" s="14"/>
      <c r="AI16" s="14"/>
      <c r="AK16" s="4">
        <v>759</v>
      </c>
      <c r="AL16" s="4">
        <v>1.35</v>
      </c>
      <c r="AM16" s="14">
        <f t="shared" si="8"/>
        <v>160.15325670498083</v>
      </c>
      <c r="AN16" s="4">
        <v>46982</v>
      </c>
      <c r="AO16" s="4">
        <v>1.35</v>
      </c>
      <c r="AP16" s="14">
        <f t="shared" si="9"/>
        <v>35580.076628352486</v>
      </c>
    </row>
    <row r="17" spans="1:42" x14ac:dyDescent="0.3">
      <c r="A17" s="4">
        <v>716</v>
      </c>
      <c r="B17" s="14">
        <v>1.3</v>
      </c>
      <c r="C17" s="14">
        <f t="shared" si="0"/>
        <v>132.27091633466134</v>
      </c>
      <c r="D17" s="4">
        <v>88701</v>
      </c>
      <c r="E17" s="4">
        <v>0.96</v>
      </c>
      <c r="F17" s="14">
        <f t="shared" si="1"/>
        <v>96339.890710382519</v>
      </c>
      <c r="G17" s="14"/>
      <c r="H17" s="14"/>
      <c r="J17" s="4">
        <v>596</v>
      </c>
      <c r="K17" s="14">
        <v>1.33</v>
      </c>
      <c r="L17" s="14">
        <f t="shared" si="2"/>
        <v>35.797665369649799</v>
      </c>
      <c r="M17" s="4">
        <v>19860</v>
      </c>
      <c r="N17" s="14">
        <v>1.38</v>
      </c>
      <c r="O17" s="14">
        <f t="shared" si="3"/>
        <v>14464.419475655432</v>
      </c>
      <c r="P17" s="14"/>
      <c r="Q17" s="14"/>
      <c r="S17" s="4">
        <v>1045</v>
      </c>
      <c r="T17" s="4">
        <v>1.26</v>
      </c>
      <c r="U17" s="14">
        <f t="shared" si="4"/>
        <v>407.40740740740739</v>
      </c>
      <c r="V17" s="4">
        <v>111949</v>
      </c>
      <c r="W17" s="4">
        <v>1.26</v>
      </c>
      <c r="X17" s="14">
        <f t="shared" si="5"/>
        <v>91686.419753086418</v>
      </c>
      <c r="Y17" s="14"/>
      <c r="Z17" s="14"/>
      <c r="AB17" s="4">
        <v>687</v>
      </c>
      <c r="AC17" s="4">
        <v>1.34</v>
      </c>
      <c r="AD17" s="14">
        <f t="shared" si="6"/>
        <v>105.79150579150578</v>
      </c>
      <c r="AE17" s="4">
        <v>23379</v>
      </c>
      <c r="AF17" s="4">
        <v>1.37</v>
      </c>
      <c r="AG17" s="14">
        <f t="shared" si="7"/>
        <v>17229.433962264149</v>
      </c>
      <c r="AH17" s="14"/>
      <c r="AI17" s="14"/>
      <c r="AK17" s="4">
        <v>718</v>
      </c>
      <c r="AL17" s="4">
        <v>1.34</v>
      </c>
      <c r="AM17" s="14">
        <f t="shared" si="8"/>
        <v>129.72972972972971</v>
      </c>
      <c r="AN17" s="4">
        <v>47309</v>
      </c>
      <c r="AO17" s="4">
        <v>1.35</v>
      </c>
      <c r="AP17" s="14">
        <f t="shared" si="9"/>
        <v>35830.651340996163</v>
      </c>
    </row>
    <row r="18" spans="1:42" x14ac:dyDescent="0.3">
      <c r="A18" s="4">
        <v>674</v>
      </c>
      <c r="B18" s="14">
        <v>1.3</v>
      </c>
      <c r="C18" s="14">
        <f t="shared" si="0"/>
        <v>98.804780876494021</v>
      </c>
      <c r="D18" s="4">
        <v>86001</v>
      </c>
      <c r="E18" s="4">
        <v>0.91</v>
      </c>
      <c r="F18" s="14">
        <f t="shared" si="1"/>
        <v>98787.283236994219</v>
      </c>
      <c r="G18" s="14"/>
      <c r="H18" s="14"/>
      <c r="J18" s="4">
        <v>596</v>
      </c>
      <c r="K18" s="14">
        <v>1.32</v>
      </c>
      <c r="L18" s="14">
        <f t="shared" si="2"/>
        <v>36.078431372549019</v>
      </c>
      <c r="M18" s="4">
        <v>19679</v>
      </c>
      <c r="N18" s="14">
        <v>1.38</v>
      </c>
      <c r="O18" s="14">
        <f t="shared" si="3"/>
        <v>14328.838951310861</v>
      </c>
      <c r="P18" s="14"/>
      <c r="Q18" s="14"/>
      <c r="S18" s="4">
        <v>1026</v>
      </c>
      <c r="T18" s="4">
        <v>1.24</v>
      </c>
      <c r="U18" s="14">
        <f t="shared" si="4"/>
        <v>398.32635983263594</v>
      </c>
      <c r="V18" s="4">
        <v>113035</v>
      </c>
      <c r="W18" s="4">
        <v>1.25</v>
      </c>
      <c r="X18" s="14">
        <f t="shared" si="5"/>
        <v>93348.547717842317</v>
      </c>
      <c r="Y18" s="14"/>
      <c r="Z18" s="14"/>
      <c r="AB18" s="4">
        <v>698</v>
      </c>
      <c r="AC18" s="4">
        <v>1.36</v>
      </c>
      <c r="AD18" s="14">
        <f t="shared" si="6"/>
        <v>112.54752851711025</v>
      </c>
      <c r="AE18" s="4">
        <v>23285</v>
      </c>
      <c r="AF18" s="4">
        <v>1.36</v>
      </c>
      <c r="AG18" s="14">
        <f t="shared" si="7"/>
        <v>17288.973384030414</v>
      </c>
      <c r="AH18" s="14"/>
      <c r="AI18" s="14"/>
      <c r="AK18" s="4">
        <v>744</v>
      </c>
      <c r="AL18" s="4">
        <v>1.35</v>
      </c>
      <c r="AM18" s="14">
        <f t="shared" si="8"/>
        <v>148.65900383141761</v>
      </c>
      <c r="AN18" s="4">
        <v>46535</v>
      </c>
      <c r="AO18" s="4">
        <v>1.37</v>
      </c>
      <c r="AP18" s="14">
        <f t="shared" si="9"/>
        <v>34705.660377358487</v>
      </c>
    </row>
    <row r="19" spans="1:42" x14ac:dyDescent="0.3">
      <c r="A19" s="4">
        <v>678</v>
      </c>
      <c r="B19" s="14">
        <v>1.36</v>
      </c>
      <c r="C19" s="14">
        <f t="shared" si="0"/>
        <v>97.338403041825089</v>
      </c>
      <c r="D19" s="4">
        <v>88291</v>
      </c>
      <c r="E19" s="4">
        <v>0.96</v>
      </c>
      <c r="F19" s="14">
        <f t="shared" si="1"/>
        <v>95891.803278688531</v>
      </c>
      <c r="G19" s="14"/>
      <c r="H19" s="14"/>
      <c r="J19" s="4">
        <v>594</v>
      </c>
      <c r="K19" s="14">
        <v>1.32</v>
      </c>
      <c r="L19" s="14">
        <f t="shared" si="2"/>
        <v>34.509803921568626</v>
      </c>
      <c r="M19" s="4">
        <v>19601</v>
      </c>
      <c r="N19" s="14">
        <v>1.33</v>
      </c>
      <c r="O19" s="14">
        <f t="shared" si="3"/>
        <v>14825.680933852138</v>
      </c>
      <c r="P19" s="14"/>
      <c r="Q19" s="14"/>
      <c r="S19" s="4">
        <v>1051</v>
      </c>
      <c r="T19" s="4">
        <v>1.29</v>
      </c>
      <c r="U19" s="14">
        <f t="shared" si="4"/>
        <v>402.40963855421683</v>
      </c>
      <c r="V19" s="4">
        <v>109612</v>
      </c>
      <c r="W19" s="4">
        <v>1.25</v>
      </c>
      <c r="X19" s="14">
        <f t="shared" si="5"/>
        <v>90507.883817427384</v>
      </c>
      <c r="Y19" s="14"/>
      <c r="Z19" s="14"/>
      <c r="AB19" s="4">
        <v>685</v>
      </c>
      <c r="AC19" s="4">
        <v>1.33</v>
      </c>
      <c r="AD19" s="14">
        <f t="shared" si="6"/>
        <v>105.05836575875485</v>
      </c>
      <c r="AE19" s="4">
        <v>23373</v>
      </c>
      <c r="AF19" s="4">
        <v>1.37</v>
      </c>
      <c r="AG19" s="14">
        <f t="shared" si="7"/>
        <v>17224.905660377357</v>
      </c>
      <c r="AH19" s="14"/>
      <c r="AI19" s="14"/>
      <c r="AK19" s="4">
        <v>759</v>
      </c>
      <c r="AL19" s="4">
        <v>1.36</v>
      </c>
      <c r="AM19" s="14">
        <f t="shared" si="8"/>
        <v>158.93536121673003</v>
      </c>
      <c r="AN19" s="4">
        <v>44931</v>
      </c>
      <c r="AO19" s="4">
        <v>1.35</v>
      </c>
      <c r="AP19" s="14">
        <f t="shared" si="9"/>
        <v>34008.429118773944</v>
      </c>
    </row>
    <row r="20" spans="1:42" x14ac:dyDescent="0.3">
      <c r="A20" s="4">
        <v>664</v>
      </c>
      <c r="B20" s="14">
        <v>1.32</v>
      </c>
      <c r="C20" s="14">
        <f t="shared" si="0"/>
        <v>89.411764705882348</v>
      </c>
      <c r="D20" s="4">
        <v>87502</v>
      </c>
      <c r="E20" s="4">
        <v>0.97</v>
      </c>
      <c r="F20" s="14">
        <f t="shared" si="1"/>
        <v>94002.162162162174</v>
      </c>
      <c r="G20" s="14"/>
      <c r="H20" s="14"/>
      <c r="J20" s="4">
        <v>614</v>
      </c>
      <c r="K20" s="14">
        <v>1.33</v>
      </c>
      <c r="L20" s="14">
        <f t="shared" si="2"/>
        <v>49.805447470817114</v>
      </c>
      <c r="M20" s="4">
        <v>19924</v>
      </c>
      <c r="N20" s="14">
        <v>1.28</v>
      </c>
      <c r="O20" s="14">
        <f t="shared" si="3"/>
        <v>15687.44939271255</v>
      </c>
      <c r="P20" s="14"/>
      <c r="Q20" s="14"/>
      <c r="S20" s="4">
        <v>1035</v>
      </c>
      <c r="T20" s="4">
        <v>1.26</v>
      </c>
      <c r="U20" s="14">
        <f t="shared" si="4"/>
        <v>399.17695473251024</v>
      </c>
      <c r="V20" s="4">
        <v>110280</v>
      </c>
      <c r="W20" s="4">
        <v>1.28</v>
      </c>
      <c r="X20" s="14">
        <f t="shared" si="5"/>
        <v>88850.202429149795</v>
      </c>
      <c r="Y20" s="14"/>
      <c r="Z20" s="14"/>
      <c r="AB20" s="4">
        <v>674</v>
      </c>
      <c r="AC20" s="4">
        <v>1.33</v>
      </c>
      <c r="AD20" s="14">
        <f t="shared" si="6"/>
        <v>96.498054474708155</v>
      </c>
      <c r="AE20" s="4">
        <v>23217</v>
      </c>
      <c r="AF20" s="4">
        <v>1.39</v>
      </c>
      <c r="AG20" s="14">
        <f t="shared" si="7"/>
        <v>16852.788104089221</v>
      </c>
      <c r="AH20" s="14"/>
      <c r="AI20" s="14"/>
      <c r="AK20" s="4">
        <v>746</v>
      </c>
      <c r="AL20" s="4">
        <v>1.35</v>
      </c>
      <c r="AM20" s="14">
        <f t="shared" si="8"/>
        <v>150.19157088122603</v>
      </c>
      <c r="AN20" s="4">
        <v>45535</v>
      </c>
      <c r="AO20" s="4">
        <v>1.36</v>
      </c>
      <c r="AP20" s="14">
        <f t="shared" si="9"/>
        <v>34209.125475285167</v>
      </c>
    </row>
    <row r="21" spans="1:42" x14ac:dyDescent="0.3">
      <c r="A21" s="4">
        <v>689</v>
      </c>
      <c r="B21" s="14">
        <v>1.29</v>
      </c>
      <c r="C21" s="14">
        <f t="shared" si="0"/>
        <v>111.64658634538152</v>
      </c>
      <c r="D21" s="4">
        <v>88683</v>
      </c>
      <c r="E21" s="4">
        <v>0.95</v>
      </c>
      <c r="F21" s="14">
        <f t="shared" si="1"/>
        <v>97384.530386740342</v>
      </c>
      <c r="G21" s="14"/>
      <c r="H21" s="14"/>
      <c r="J21" s="4">
        <v>594</v>
      </c>
      <c r="K21" s="14">
        <v>1.34</v>
      </c>
      <c r="L21" s="14">
        <f t="shared" si="2"/>
        <v>33.976833976833973</v>
      </c>
      <c r="M21" s="4">
        <v>19876</v>
      </c>
      <c r="N21" s="14">
        <v>1.32</v>
      </c>
      <c r="O21" s="14">
        <f t="shared" si="3"/>
        <v>15157.647058823528</v>
      </c>
      <c r="P21" s="14"/>
      <c r="Q21" s="14"/>
      <c r="S21" s="4">
        <v>1019</v>
      </c>
      <c r="T21" s="4">
        <v>1.25</v>
      </c>
      <c r="U21" s="14">
        <f t="shared" si="4"/>
        <v>389.21161825726136</v>
      </c>
      <c r="V21" s="4">
        <v>116773</v>
      </c>
      <c r="W21" s="4">
        <v>1.25</v>
      </c>
      <c r="X21" s="14">
        <f t="shared" si="5"/>
        <v>96450.622406638999</v>
      </c>
      <c r="Y21" s="14"/>
      <c r="Z21" s="14"/>
      <c r="AB21" s="4">
        <v>704</v>
      </c>
      <c r="AC21" s="4">
        <v>1.34</v>
      </c>
      <c r="AD21" s="14">
        <f t="shared" si="6"/>
        <v>118.91891891891891</v>
      </c>
      <c r="AE21" s="4">
        <v>23649</v>
      </c>
      <c r="AF21" s="4">
        <v>1.35</v>
      </c>
      <c r="AG21" s="14">
        <f t="shared" si="7"/>
        <v>17700.38314176245</v>
      </c>
      <c r="AH21" s="14"/>
      <c r="AI21" s="14"/>
      <c r="AK21" s="4">
        <v>756</v>
      </c>
      <c r="AL21" s="4">
        <v>1.34</v>
      </c>
      <c r="AM21" s="14">
        <f t="shared" si="8"/>
        <v>159.07335907335906</v>
      </c>
      <c r="AN21" s="4">
        <v>48787</v>
      </c>
      <c r="AO21" s="4">
        <v>1.37</v>
      </c>
      <c r="AP21" s="14">
        <f t="shared" si="9"/>
        <v>36405.283018867922</v>
      </c>
    </row>
    <row r="22" spans="1:42" x14ac:dyDescent="0.3">
      <c r="A22" s="4">
        <v>667</v>
      </c>
      <c r="B22" s="14">
        <v>1.33</v>
      </c>
      <c r="C22" s="14">
        <f t="shared" si="0"/>
        <v>91.050583657587538</v>
      </c>
      <c r="D22" s="4">
        <v>87205</v>
      </c>
      <c r="E22" s="4">
        <v>0.94</v>
      </c>
      <c r="F22" s="14">
        <f t="shared" si="1"/>
        <v>96821.229050279333</v>
      </c>
      <c r="G22" s="14"/>
      <c r="H22" s="14"/>
      <c r="J22" s="4">
        <v>598</v>
      </c>
      <c r="K22" s="14">
        <v>1.33</v>
      </c>
      <c r="L22" s="14">
        <f t="shared" si="2"/>
        <v>37.354085603112836</v>
      </c>
      <c r="M22" s="4">
        <v>19605</v>
      </c>
      <c r="N22" s="14">
        <v>1.37</v>
      </c>
      <c r="O22" s="14">
        <f t="shared" si="3"/>
        <v>14381.132075471696</v>
      </c>
      <c r="P22" s="14"/>
      <c r="Q22" s="14"/>
      <c r="S22" s="4">
        <v>1013</v>
      </c>
      <c r="T22" s="4">
        <v>1.26</v>
      </c>
      <c r="U22" s="14">
        <f t="shared" si="4"/>
        <v>381.06995884773659</v>
      </c>
      <c r="V22" s="4">
        <v>116062</v>
      </c>
      <c r="W22" s="4">
        <v>1.28</v>
      </c>
      <c r="X22" s="14">
        <f t="shared" si="5"/>
        <v>93531.983805668002</v>
      </c>
      <c r="Y22" s="14"/>
      <c r="Z22" s="14"/>
      <c r="AB22" s="4">
        <v>688</v>
      </c>
      <c r="AC22" s="4">
        <v>1.33</v>
      </c>
      <c r="AD22" s="14">
        <f t="shared" si="6"/>
        <v>107.3929961089494</v>
      </c>
      <c r="AE22" s="4">
        <v>23688</v>
      </c>
      <c r="AF22" s="4">
        <v>1.37</v>
      </c>
      <c r="AG22" s="14">
        <f t="shared" si="7"/>
        <v>17462.641509433961</v>
      </c>
      <c r="AH22" s="14"/>
      <c r="AI22" s="14"/>
      <c r="AK22" s="4">
        <v>756</v>
      </c>
      <c r="AL22" s="4">
        <v>1.35</v>
      </c>
      <c r="AM22" s="14">
        <f t="shared" si="8"/>
        <v>157.85440613026819</v>
      </c>
      <c r="AN22" s="4">
        <v>45276</v>
      </c>
      <c r="AO22" s="4">
        <v>1.37</v>
      </c>
      <c r="AP22" s="14">
        <f t="shared" si="9"/>
        <v>33755.471698113201</v>
      </c>
    </row>
    <row r="23" spans="1:42" x14ac:dyDescent="0.3">
      <c r="A23" s="4">
        <v>699</v>
      </c>
      <c r="B23" s="14">
        <v>1.3</v>
      </c>
      <c r="C23" s="14">
        <f t="shared" si="0"/>
        <v>118.72509960159361</v>
      </c>
      <c r="D23" s="4">
        <v>87936</v>
      </c>
      <c r="E23" s="4">
        <v>0.95</v>
      </c>
      <c r="F23" s="14">
        <f t="shared" si="1"/>
        <v>96559.11602209945</v>
      </c>
      <c r="G23" s="14"/>
      <c r="H23" s="14"/>
      <c r="J23" s="4">
        <v>584</v>
      </c>
      <c r="K23" s="14">
        <v>1.28</v>
      </c>
      <c r="L23" s="14">
        <f t="shared" si="2"/>
        <v>27.530364372469634</v>
      </c>
      <c r="M23" s="4">
        <v>20156</v>
      </c>
      <c r="N23" s="14">
        <v>1.37</v>
      </c>
      <c r="O23" s="14">
        <f t="shared" si="3"/>
        <v>14796.981132075469</v>
      </c>
      <c r="P23" s="14"/>
      <c r="Q23" s="14"/>
      <c r="S23" s="4">
        <v>1045</v>
      </c>
      <c r="T23" s="4">
        <v>1.26</v>
      </c>
      <c r="U23" s="14">
        <f t="shared" si="4"/>
        <v>407.40740740740739</v>
      </c>
      <c r="V23" s="4">
        <v>115675</v>
      </c>
      <c r="W23" s="4">
        <v>1.25</v>
      </c>
      <c r="X23" s="14">
        <f t="shared" si="5"/>
        <v>95539.419087136921</v>
      </c>
      <c r="Y23" s="14"/>
      <c r="Z23" s="14"/>
      <c r="AB23" s="4">
        <v>663</v>
      </c>
      <c r="AC23" s="4">
        <v>1.31</v>
      </c>
      <c r="AD23" s="14">
        <f t="shared" si="6"/>
        <v>89.328063241106705</v>
      </c>
      <c r="AE23" s="4">
        <v>23201</v>
      </c>
      <c r="AF23" s="4">
        <v>1.37</v>
      </c>
      <c r="AG23" s="14">
        <f t="shared" si="7"/>
        <v>17095.094339622639</v>
      </c>
      <c r="AH23" s="14"/>
      <c r="AI23" s="14"/>
      <c r="AK23" s="4">
        <v>746</v>
      </c>
      <c r="AL23" s="4">
        <v>1.35</v>
      </c>
      <c r="AM23" s="14">
        <f t="shared" si="8"/>
        <v>150.19157088122603</v>
      </c>
      <c r="AN23" s="4">
        <v>45495</v>
      </c>
      <c r="AO23" s="4">
        <v>1.35</v>
      </c>
      <c r="AP23" s="14">
        <f t="shared" si="9"/>
        <v>34440.613026819919</v>
      </c>
    </row>
    <row r="24" spans="1:42" x14ac:dyDescent="0.3">
      <c r="A24" s="4" t="s">
        <v>49</v>
      </c>
      <c r="F24" s="4">
        <f>_xlfn.F.TEST(C4:C23,F4:F23)</f>
        <v>9.0901005155977644E-34</v>
      </c>
      <c r="O24" s="4">
        <f>_xlfn.F.TEST(L4:L23,O4:O23)</f>
        <v>1.1195396166591306E-25</v>
      </c>
      <c r="X24" s="4">
        <f>_xlfn.F.TEST(U4:U23,X4:X23)</f>
        <v>1.6496074735837442E-37</v>
      </c>
      <c r="AG24" s="4">
        <f>_xlfn.F.TEST(AD4:AD23,AG4:AG23)</f>
        <v>1.835900606482053E-17</v>
      </c>
      <c r="AP24" s="4">
        <f>_xlfn.F.TEST(AM4:AM23,AP4:AP23)</f>
        <v>1.2275691683961249E-31</v>
      </c>
    </row>
    <row r="25" spans="1:42" x14ac:dyDescent="0.3">
      <c r="A25" s="4" t="s">
        <v>52</v>
      </c>
      <c r="F25" s="4">
        <f>_xlfn.T.TEST(C4:C23,F4:F24,2,3)</f>
        <v>1.1479659826833389E-14</v>
      </c>
      <c r="O25" s="4">
        <f>_xlfn.T.TEST(L4:L23,O4:O24,2,3)</f>
        <v>1.3077501074625388E-14</v>
      </c>
      <c r="X25" s="4">
        <f>_xlfn.T.TEST(U4:U23,X4:X24,2,3)</f>
        <v>1.2768715186241011E-14</v>
      </c>
      <c r="AG25" s="4">
        <f>_xlfn.T.TEST(AD4:AD23,AG4:AG24,2,3)</f>
        <v>1.2564414957185653E-14</v>
      </c>
      <c r="AP25" s="4">
        <f>_xlfn.T.TEST(AM4:AM23,AP4:AP24,2,3)</f>
        <v>1.3272178669407975E-14</v>
      </c>
    </row>
  </sheetData>
  <mergeCells count="15">
    <mergeCell ref="A1:E1"/>
    <mergeCell ref="A2:C2"/>
    <mergeCell ref="D2:F2"/>
    <mergeCell ref="J1:N1"/>
    <mergeCell ref="J2:L2"/>
    <mergeCell ref="M2:O2"/>
    <mergeCell ref="S1:W1"/>
    <mergeCell ref="S2:U2"/>
    <mergeCell ref="V2:X2"/>
    <mergeCell ref="AB1:AF1"/>
    <mergeCell ref="AK1:AO1"/>
    <mergeCell ref="AB2:AD2"/>
    <mergeCell ref="AE2:AG2"/>
    <mergeCell ref="AK2:AM2"/>
    <mergeCell ref="AN2:AP2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43318-1DDC-45F1-8CD9-5E0EE22CC865}">
  <dimension ref="A1:AP25"/>
  <sheetViews>
    <sheetView tabSelected="1" zoomScale="85" zoomScaleNormal="85" workbookViewId="0">
      <selection activeCell="A24" sqref="A24:XFD25"/>
    </sheetView>
  </sheetViews>
  <sheetFormatPr defaultRowHeight="14" x14ac:dyDescent="0.3"/>
  <cols>
    <col min="1" max="1" width="18.9140625" style="4" bestFit="1" customWidth="1"/>
    <col min="2" max="3" width="8.75" style="4" bestFit="1" customWidth="1"/>
    <col min="4" max="4" width="18.9140625" style="4" bestFit="1" customWidth="1"/>
    <col min="5" max="5" width="8.75" style="4" bestFit="1" customWidth="1"/>
    <col min="6" max="6" width="10" style="4" bestFit="1" customWidth="1"/>
    <col min="7" max="8" width="10" style="4" customWidth="1"/>
    <col min="9" max="9" width="8.6640625" style="4"/>
    <col min="10" max="10" width="18.9140625" style="4" bestFit="1" customWidth="1"/>
    <col min="11" max="12" width="8.75" style="4" bestFit="1" customWidth="1"/>
    <col min="13" max="13" width="18.9140625" style="4" bestFit="1" customWidth="1"/>
    <col min="14" max="14" width="8.75" style="4" bestFit="1" customWidth="1"/>
    <col min="15" max="15" width="8.9140625" style="4" bestFit="1" customWidth="1"/>
    <col min="16" max="17" width="8.9140625" style="4" customWidth="1"/>
    <col min="18" max="18" width="8.6640625" style="4"/>
    <col min="19" max="19" width="18.9140625" style="4" bestFit="1" customWidth="1"/>
    <col min="20" max="21" width="8.75" style="4" bestFit="1" customWidth="1"/>
    <col min="22" max="22" width="18.9140625" style="4" bestFit="1" customWidth="1"/>
    <col min="23" max="23" width="8.75" style="4" bestFit="1" customWidth="1"/>
    <col min="24" max="24" width="10" style="4" bestFit="1" customWidth="1"/>
    <col min="25" max="26" width="10" style="4" customWidth="1"/>
    <col min="27" max="27" width="8.6640625" style="4"/>
    <col min="28" max="28" width="18.9140625" style="4" bestFit="1" customWidth="1"/>
    <col min="29" max="30" width="8.75" style="4" bestFit="1" customWidth="1"/>
    <col min="31" max="31" width="18.9140625" style="4" bestFit="1" customWidth="1"/>
    <col min="32" max="32" width="8.75" style="4" bestFit="1" customWidth="1"/>
    <col min="33" max="33" width="8.9140625" style="4" bestFit="1" customWidth="1"/>
    <col min="34" max="35" width="8.9140625" style="4" customWidth="1"/>
    <col min="36" max="36" width="8.6640625" style="4"/>
    <col min="37" max="37" width="18.9140625" style="4" bestFit="1" customWidth="1"/>
    <col min="38" max="39" width="8.75" style="4" bestFit="1" customWidth="1"/>
    <col min="40" max="40" width="11.25" style="4" customWidth="1"/>
    <col min="41" max="41" width="8.75" style="4" bestFit="1" customWidth="1"/>
    <col min="42" max="42" width="8.9140625" style="4" bestFit="1" customWidth="1"/>
    <col min="43" max="16384" width="8.6640625" style="4"/>
  </cols>
  <sheetData>
    <row r="1" spans="1:42" ht="16" x14ac:dyDescent="0.4">
      <c r="A1" s="5" t="s">
        <v>31</v>
      </c>
      <c r="B1" s="5"/>
      <c r="C1" s="5"/>
      <c r="D1" s="5"/>
      <c r="E1" s="5"/>
      <c r="J1" s="5" t="s">
        <v>32</v>
      </c>
      <c r="K1" s="5"/>
      <c r="L1" s="5"/>
      <c r="M1" s="5"/>
      <c r="N1" s="5"/>
      <c r="S1" s="5" t="s">
        <v>33</v>
      </c>
      <c r="T1" s="5"/>
      <c r="U1" s="5"/>
      <c r="V1" s="5"/>
      <c r="W1" s="5"/>
      <c r="AB1" s="5" t="s">
        <v>34</v>
      </c>
      <c r="AC1" s="5"/>
      <c r="AD1" s="5"/>
      <c r="AE1" s="5"/>
      <c r="AF1" s="5"/>
      <c r="AK1" s="5" t="s">
        <v>35</v>
      </c>
      <c r="AL1" s="5"/>
      <c r="AM1" s="5"/>
      <c r="AN1" s="5"/>
      <c r="AO1" s="5"/>
    </row>
    <row r="2" spans="1:42" x14ac:dyDescent="0.3">
      <c r="A2" s="5" t="s">
        <v>23</v>
      </c>
      <c r="B2" s="5"/>
      <c r="C2" s="5"/>
      <c r="D2" s="5" t="s">
        <v>24</v>
      </c>
      <c r="E2" s="5"/>
      <c r="F2" s="5"/>
      <c r="G2" s="7"/>
      <c r="H2" s="7"/>
      <c r="J2" s="5" t="s">
        <v>23</v>
      </c>
      <c r="K2" s="5"/>
      <c r="L2" s="5"/>
      <c r="M2" s="5" t="s">
        <v>24</v>
      </c>
      <c r="N2" s="5"/>
      <c r="O2" s="5"/>
      <c r="P2" s="7"/>
      <c r="Q2" s="7"/>
      <c r="S2" s="5" t="s">
        <v>23</v>
      </c>
      <c r="T2" s="5"/>
      <c r="U2" s="5"/>
      <c r="V2" s="5" t="s">
        <v>24</v>
      </c>
      <c r="W2" s="5"/>
      <c r="X2" s="5"/>
      <c r="Y2" s="7"/>
      <c r="Z2" s="7"/>
      <c r="AB2" s="5" t="s">
        <v>23</v>
      </c>
      <c r="AC2" s="5"/>
      <c r="AD2" s="5"/>
      <c r="AE2" s="5" t="s">
        <v>24</v>
      </c>
      <c r="AF2" s="5"/>
      <c r="AG2" s="5"/>
      <c r="AH2" s="7"/>
      <c r="AI2" s="7"/>
      <c r="AK2" s="5" t="s">
        <v>23</v>
      </c>
      <c r="AL2" s="5"/>
      <c r="AM2" s="5"/>
      <c r="AN2" s="5" t="s">
        <v>24</v>
      </c>
      <c r="AO2" s="5"/>
      <c r="AP2" s="5"/>
    </row>
    <row r="3" spans="1:42" x14ac:dyDescent="0.3">
      <c r="A3" s="4" t="s">
        <v>18</v>
      </c>
      <c r="B3" s="4" t="s">
        <v>20</v>
      </c>
      <c r="C3" s="4" t="s">
        <v>19</v>
      </c>
      <c r="D3" s="4" t="s">
        <v>18</v>
      </c>
      <c r="E3" s="4" t="s">
        <v>20</v>
      </c>
      <c r="F3" s="4" t="s">
        <v>19</v>
      </c>
      <c r="J3" s="4" t="s">
        <v>18</v>
      </c>
      <c r="K3" s="4" t="s">
        <v>20</v>
      </c>
      <c r="L3" s="4" t="s">
        <v>19</v>
      </c>
      <c r="M3" s="4" t="s">
        <v>18</v>
      </c>
      <c r="N3" s="4" t="s">
        <v>20</v>
      </c>
      <c r="O3" s="4" t="s">
        <v>19</v>
      </c>
      <c r="S3" s="4" t="s">
        <v>18</v>
      </c>
      <c r="T3" s="4" t="s">
        <v>20</v>
      </c>
      <c r="U3" s="4" t="s">
        <v>19</v>
      </c>
      <c r="V3" s="4" t="s">
        <v>18</v>
      </c>
      <c r="W3" s="4" t="s">
        <v>20</v>
      </c>
      <c r="X3" s="4" t="s">
        <v>19</v>
      </c>
      <c r="AB3" s="4" t="s">
        <v>18</v>
      </c>
      <c r="AC3" s="4" t="s">
        <v>20</v>
      </c>
      <c r="AD3" s="4" t="s">
        <v>19</v>
      </c>
      <c r="AE3" s="4" t="s">
        <v>18</v>
      </c>
      <c r="AF3" s="4" t="s">
        <v>20</v>
      </c>
      <c r="AG3" s="4" t="s">
        <v>19</v>
      </c>
      <c r="AK3" s="4" t="s">
        <v>18</v>
      </c>
      <c r="AL3" s="4" t="s">
        <v>20</v>
      </c>
      <c r="AM3" s="4" t="s">
        <v>19</v>
      </c>
      <c r="AN3" s="4" t="s">
        <v>18</v>
      </c>
      <c r="AO3" s="4" t="s">
        <v>20</v>
      </c>
      <c r="AP3" s="4" t="s">
        <v>19</v>
      </c>
    </row>
    <row r="4" spans="1:42" x14ac:dyDescent="0.3">
      <c r="A4" s="4">
        <v>1203</v>
      </c>
      <c r="B4" s="4">
        <v>1.28</v>
      </c>
      <c r="C4" s="14">
        <f>IF(AND(B4&gt;0.07,A4&gt; 550),(A4-550)/(B4-0.045),0)</f>
        <v>528.74493927125502</v>
      </c>
      <c r="D4" s="4">
        <v>27929</v>
      </c>
      <c r="E4" s="14">
        <v>0.93</v>
      </c>
      <c r="F4" s="14">
        <f>IF(AND(E4&gt;0.07,D4&gt; 550),(D4-550)/(E4-0.045),0)</f>
        <v>30936.723163841809</v>
      </c>
      <c r="G4" s="14"/>
      <c r="H4" s="14"/>
      <c r="J4" s="4">
        <v>606</v>
      </c>
      <c r="K4" s="14">
        <v>1.3</v>
      </c>
      <c r="L4" s="14">
        <f>IF(AND(K4&gt;0.07,J4&gt; 550),(J4-550)/(K4-0.045),0)</f>
        <v>44.621513944223103</v>
      </c>
      <c r="M4" s="4">
        <v>5378</v>
      </c>
      <c r="N4" s="4">
        <v>1.38</v>
      </c>
      <c r="O4" s="14">
        <f>IF(AND(N4&gt;0.07,M4&gt; 550),(M4-550)/(N4-0.045),0)</f>
        <v>3616.4794007490636</v>
      </c>
      <c r="P4" s="14"/>
      <c r="Q4" s="14"/>
      <c r="S4" s="4">
        <v>1371</v>
      </c>
      <c r="T4" s="4">
        <v>1.04</v>
      </c>
      <c r="U4" s="14">
        <f>IF(AND(T4&gt;0.07,S4&gt; 550),(S4-550)/(T4-0.045),0)</f>
        <v>825.1256281407035</v>
      </c>
      <c r="V4" s="4">
        <v>20916</v>
      </c>
      <c r="W4" s="4">
        <v>0.77</v>
      </c>
      <c r="X4" s="14">
        <f>IF(AND(W4&gt;0.07,V4&gt; 550),(V4-550)/(W4-0.045),0)</f>
        <v>28091.034482758623</v>
      </c>
      <c r="Y4" s="14"/>
      <c r="Z4" s="14"/>
      <c r="AB4" s="4">
        <v>625</v>
      </c>
      <c r="AC4" s="4">
        <v>1.35</v>
      </c>
      <c r="AD4" s="14">
        <f>IF(AND(AC4&gt;0.07,AB4&gt; 550),(AB4-550)/(AC4-0.045),0)</f>
        <v>57.471264367816083</v>
      </c>
      <c r="AE4" s="4">
        <v>2936</v>
      </c>
      <c r="AF4" s="4">
        <v>1.41</v>
      </c>
      <c r="AG4" s="14">
        <f>IF(AND(AF4&gt;0.07,AE4&gt; 550),(AE4-550)/(AF4-0.045),0)</f>
        <v>1747.985347985348</v>
      </c>
      <c r="AH4" s="14"/>
      <c r="AI4" s="14"/>
      <c r="AK4" s="4">
        <v>708</v>
      </c>
      <c r="AL4" s="4">
        <v>1.33</v>
      </c>
      <c r="AM4" s="14">
        <f>IF(AND(AL4&gt;0.07,AK4&gt; 550),(AK4-550)/(AL4-0.045),0)</f>
        <v>122.95719844357976</v>
      </c>
      <c r="AN4" s="4">
        <v>5453</v>
      </c>
      <c r="AO4" s="4">
        <v>1.39</v>
      </c>
      <c r="AP4" s="14">
        <f>IF(AND(AO4&gt;0.07,AN4&gt; 550),(AN4-550)/(AO4-0.045),0)</f>
        <v>3645.3531598513014</v>
      </c>
    </row>
    <row r="5" spans="1:42" x14ac:dyDescent="0.3">
      <c r="A5" s="4">
        <v>1155</v>
      </c>
      <c r="B5" s="4">
        <v>1.32</v>
      </c>
      <c r="C5" s="14">
        <f t="shared" ref="C5:C23" si="0">IF(AND(B5&gt;0.07,A5&gt; 550),(A5-550)/(B5-0.045),0)</f>
        <v>474.50980392156856</v>
      </c>
      <c r="D5" s="4">
        <v>27880</v>
      </c>
      <c r="E5" s="14">
        <v>0.91</v>
      </c>
      <c r="F5" s="14">
        <f t="shared" ref="F5:F23" si="1">IF(AND(E5&gt;0.07,D5&gt; 550),(D5-550)/(E5-0.045),0)</f>
        <v>31595.375722543355</v>
      </c>
      <c r="G5" s="14"/>
      <c r="H5" s="14"/>
      <c r="J5" s="4">
        <v>586</v>
      </c>
      <c r="K5" s="14">
        <v>1.3</v>
      </c>
      <c r="L5" s="14">
        <f t="shared" ref="L5:L23" si="2">IF(AND(K5&gt;0.07,J5&gt; 550),(J5-550)/(K5-0.045),0)</f>
        <v>28.685258964143422</v>
      </c>
      <c r="M5" s="4">
        <v>5201</v>
      </c>
      <c r="N5" s="4">
        <v>1.35</v>
      </c>
      <c r="O5" s="14">
        <f t="shared" ref="O5:O23" si="3">IF(AND(N5&gt;0.07,M5&gt; 550),(M5-550)/(N5-0.045),0)</f>
        <v>3563.9846743295016</v>
      </c>
      <c r="P5" s="14"/>
      <c r="Q5" s="14"/>
      <c r="S5" s="4">
        <v>1460</v>
      </c>
      <c r="T5" s="4">
        <v>1.03</v>
      </c>
      <c r="U5" s="14">
        <f t="shared" ref="U5:U23" si="4">IF(AND(T5&gt;0.07,S5&gt; 550),(S5-550)/(T5-0.045),0)</f>
        <v>923.85786802030464</v>
      </c>
      <c r="V5" s="4">
        <v>20731</v>
      </c>
      <c r="W5" s="4">
        <v>0.77</v>
      </c>
      <c r="X5" s="14">
        <f t="shared" ref="X5:X23" si="5">IF(AND(W5&gt;0.07,V5&gt; 550),(V5-550)/(W5-0.045),0)</f>
        <v>27835.862068965518</v>
      </c>
      <c r="Y5" s="14"/>
      <c r="Z5" s="14"/>
      <c r="AB5" s="4">
        <v>586</v>
      </c>
      <c r="AC5" s="4">
        <v>1.34</v>
      </c>
      <c r="AD5" s="14">
        <f t="shared" ref="AD5:AD23" si="6">IF(AND(AC5&gt;0.07,AB5&gt; 550),(AB5-550)/(AC5-0.045),0)</f>
        <v>27.799227799227797</v>
      </c>
      <c r="AE5" s="4">
        <v>2760</v>
      </c>
      <c r="AF5" s="4">
        <v>1.37</v>
      </c>
      <c r="AG5" s="14">
        <f t="shared" ref="AG5:AG23" si="7">IF(AND(AF5&gt;0.07,AE5&gt; 550),(AE5-550)/(AF5-0.045),0)</f>
        <v>1667.9245283018865</v>
      </c>
      <c r="AH5" s="14"/>
      <c r="AI5" s="14"/>
      <c r="AK5" s="4">
        <v>653</v>
      </c>
      <c r="AL5" s="4">
        <v>1.32</v>
      </c>
      <c r="AM5" s="14">
        <f t="shared" ref="AM5:AM23" si="8">IF(AND(AL5&gt;0.07,AK5&gt; 550),(AK5-550)/(AL5-0.045),0)</f>
        <v>80.784313725490193</v>
      </c>
      <c r="AN5" s="4">
        <v>5831</v>
      </c>
      <c r="AO5" s="4">
        <v>1.38</v>
      </c>
      <c r="AP5" s="14">
        <f t="shared" ref="AP5:AP23" si="9">IF(AND(AO5&gt;0.07,AN5&gt; 550),(AN5-550)/(AO5-0.045),0)</f>
        <v>3955.8052434456931</v>
      </c>
    </row>
    <row r="6" spans="1:42" x14ac:dyDescent="0.3">
      <c r="A6" s="4">
        <v>1124</v>
      </c>
      <c r="B6" s="4">
        <v>1.28</v>
      </c>
      <c r="C6" s="14">
        <f t="shared" si="0"/>
        <v>464.77732793522262</v>
      </c>
      <c r="D6" s="4">
        <v>26762</v>
      </c>
      <c r="E6" s="14">
        <v>0.9</v>
      </c>
      <c r="F6" s="14">
        <f t="shared" si="1"/>
        <v>30657.309941520467</v>
      </c>
      <c r="G6" s="14"/>
      <c r="H6" s="14"/>
      <c r="J6" s="4">
        <v>581</v>
      </c>
      <c r="K6" s="14">
        <v>1.33</v>
      </c>
      <c r="L6" s="14">
        <f t="shared" si="2"/>
        <v>24.124513618677039</v>
      </c>
      <c r="M6" s="4">
        <v>5226</v>
      </c>
      <c r="N6" s="4">
        <v>1.34</v>
      </c>
      <c r="O6" s="14">
        <f t="shared" si="3"/>
        <v>3610.8108108108104</v>
      </c>
      <c r="P6" s="14"/>
      <c r="Q6" s="14"/>
      <c r="S6" s="4">
        <v>1419</v>
      </c>
      <c r="T6" s="4">
        <v>1.04</v>
      </c>
      <c r="U6" s="14">
        <f t="shared" si="4"/>
        <v>873.3668341708543</v>
      </c>
      <c r="V6" s="4">
        <v>20716</v>
      </c>
      <c r="W6" s="4">
        <v>0.76</v>
      </c>
      <c r="X6" s="14">
        <f t="shared" si="5"/>
        <v>28204.195804195806</v>
      </c>
      <c r="Y6" s="14"/>
      <c r="Z6" s="14"/>
      <c r="AB6" s="4">
        <v>584</v>
      </c>
      <c r="AC6" s="4">
        <v>1.35</v>
      </c>
      <c r="AD6" s="14">
        <f t="shared" si="6"/>
        <v>26.053639846743291</v>
      </c>
      <c r="AE6" s="4">
        <v>2727</v>
      </c>
      <c r="AF6" s="4">
        <v>1.35</v>
      </c>
      <c r="AG6" s="14">
        <f t="shared" si="7"/>
        <v>1668.199233716475</v>
      </c>
      <c r="AH6" s="14"/>
      <c r="AI6" s="14"/>
      <c r="AK6" s="4">
        <v>630</v>
      </c>
      <c r="AL6" s="4">
        <v>1.34</v>
      </c>
      <c r="AM6" s="14">
        <f t="shared" si="8"/>
        <v>61.776061776061766</v>
      </c>
      <c r="AN6" s="4">
        <v>5640</v>
      </c>
      <c r="AO6" s="4">
        <v>1.41</v>
      </c>
      <c r="AP6" s="14">
        <f t="shared" si="9"/>
        <v>3728.9377289377289</v>
      </c>
    </row>
    <row r="7" spans="1:42" x14ac:dyDescent="0.3">
      <c r="A7" s="4">
        <v>1090</v>
      </c>
      <c r="B7" s="4">
        <v>1.29</v>
      </c>
      <c r="C7" s="14">
        <f t="shared" si="0"/>
        <v>433.73493975903608</v>
      </c>
      <c r="D7" s="4">
        <v>28305</v>
      </c>
      <c r="E7" s="14">
        <v>0.91</v>
      </c>
      <c r="F7" s="14">
        <f t="shared" si="1"/>
        <v>32086.70520231214</v>
      </c>
      <c r="G7" s="14"/>
      <c r="H7" s="14"/>
      <c r="J7" s="4">
        <v>606</v>
      </c>
      <c r="K7" s="14">
        <v>1.31</v>
      </c>
      <c r="L7" s="14">
        <f t="shared" si="2"/>
        <v>44.268774703557305</v>
      </c>
      <c r="M7" s="4">
        <v>5324</v>
      </c>
      <c r="N7" s="4">
        <v>1.36</v>
      </c>
      <c r="O7" s="14">
        <f t="shared" si="3"/>
        <v>3630.4182509505699</v>
      </c>
      <c r="P7" s="14"/>
      <c r="Q7" s="14"/>
      <c r="S7" s="4">
        <v>1429</v>
      </c>
      <c r="T7" s="4">
        <v>1.04</v>
      </c>
      <c r="U7" s="14">
        <f t="shared" si="4"/>
        <v>883.4170854271357</v>
      </c>
      <c r="V7" s="4">
        <v>20193</v>
      </c>
      <c r="W7" s="4">
        <v>0.74</v>
      </c>
      <c r="X7" s="14">
        <f t="shared" si="5"/>
        <v>28263.309352517987</v>
      </c>
      <c r="Y7" s="14"/>
      <c r="Z7" s="14"/>
      <c r="AB7" s="4">
        <v>581</v>
      </c>
      <c r="AC7" s="4">
        <v>1.35</v>
      </c>
      <c r="AD7" s="14">
        <f t="shared" si="6"/>
        <v>23.754789272030649</v>
      </c>
      <c r="AE7" s="4">
        <v>2764</v>
      </c>
      <c r="AF7" s="4">
        <v>1.38</v>
      </c>
      <c r="AG7" s="14">
        <f t="shared" si="7"/>
        <v>1658.4269662921349</v>
      </c>
      <c r="AH7" s="14"/>
      <c r="AI7" s="14"/>
      <c r="AK7" s="4">
        <v>627</v>
      </c>
      <c r="AL7" s="4">
        <v>1.32</v>
      </c>
      <c r="AM7" s="14">
        <f t="shared" si="8"/>
        <v>60.39215686274509</v>
      </c>
      <c r="AN7" s="4">
        <v>5453</v>
      </c>
      <c r="AO7" s="4">
        <v>1.41</v>
      </c>
      <c r="AP7" s="14">
        <f t="shared" si="9"/>
        <v>3591.9413919413919</v>
      </c>
    </row>
    <row r="8" spans="1:42" x14ac:dyDescent="0.3">
      <c r="A8" s="4">
        <v>1137</v>
      </c>
      <c r="B8" s="4">
        <v>1.29</v>
      </c>
      <c r="C8" s="14">
        <f t="shared" si="0"/>
        <v>471.48594377510034</v>
      </c>
      <c r="D8" s="4">
        <v>27618</v>
      </c>
      <c r="E8" s="14">
        <v>0.9</v>
      </c>
      <c r="F8" s="14">
        <f t="shared" si="1"/>
        <v>31658.479532163743</v>
      </c>
      <c r="G8" s="14"/>
      <c r="H8" s="14"/>
      <c r="J8" s="4">
        <v>622</v>
      </c>
      <c r="K8" s="14">
        <v>1.29</v>
      </c>
      <c r="L8" s="14">
        <f t="shared" si="2"/>
        <v>57.831325301204814</v>
      </c>
      <c r="M8" s="4">
        <v>5230</v>
      </c>
      <c r="N8" s="4">
        <v>1.39</v>
      </c>
      <c r="O8" s="14">
        <f t="shared" si="3"/>
        <v>3479.5539033457248</v>
      </c>
      <c r="P8" s="14"/>
      <c r="Q8" s="14"/>
      <c r="S8" s="4">
        <v>1360</v>
      </c>
      <c r="T8" s="4">
        <v>1.05</v>
      </c>
      <c r="U8" s="14">
        <f t="shared" si="4"/>
        <v>805.97014925373128</v>
      </c>
      <c r="V8" s="4">
        <v>20888</v>
      </c>
      <c r="W8" s="4">
        <v>0.75</v>
      </c>
      <c r="X8" s="14">
        <f t="shared" si="5"/>
        <v>28848.226950354612</v>
      </c>
      <c r="Y8" s="14"/>
      <c r="Z8" s="14"/>
      <c r="AB8" s="4">
        <v>609</v>
      </c>
      <c r="AC8" s="4">
        <v>1.35</v>
      </c>
      <c r="AD8" s="14">
        <f t="shared" si="6"/>
        <v>45.210727969348653</v>
      </c>
      <c r="AE8" s="4">
        <v>2762</v>
      </c>
      <c r="AF8" s="4">
        <v>1.38</v>
      </c>
      <c r="AG8" s="14">
        <f t="shared" si="7"/>
        <v>1656.9288389513108</v>
      </c>
      <c r="AH8" s="14"/>
      <c r="AI8" s="14"/>
      <c r="AK8" s="4">
        <v>645</v>
      </c>
      <c r="AL8" s="4">
        <v>1.29</v>
      </c>
      <c r="AM8" s="14">
        <f t="shared" si="8"/>
        <v>76.305220883534133</v>
      </c>
      <c r="AN8" s="4">
        <v>5355</v>
      </c>
      <c r="AO8" s="4">
        <v>1.38</v>
      </c>
      <c r="AP8" s="14">
        <f t="shared" si="9"/>
        <v>3599.2509363295881</v>
      </c>
    </row>
    <row r="9" spans="1:42" x14ac:dyDescent="0.3">
      <c r="A9" s="4">
        <v>1216</v>
      </c>
      <c r="B9" s="4">
        <v>1.28</v>
      </c>
      <c r="C9" s="14">
        <f t="shared" si="0"/>
        <v>539.27125506072866</v>
      </c>
      <c r="D9" s="4">
        <v>27004</v>
      </c>
      <c r="E9" s="14">
        <v>0.9</v>
      </c>
      <c r="F9" s="14">
        <f t="shared" si="1"/>
        <v>30940.350877192985</v>
      </c>
      <c r="G9" s="14"/>
      <c r="H9" s="14"/>
      <c r="J9" s="4">
        <v>567</v>
      </c>
      <c r="K9" s="14">
        <v>1.3</v>
      </c>
      <c r="L9" s="14">
        <f t="shared" si="2"/>
        <v>13.545816733067728</v>
      </c>
      <c r="M9" s="4">
        <v>5294</v>
      </c>
      <c r="N9" s="4">
        <v>1.34</v>
      </c>
      <c r="O9" s="14">
        <f t="shared" si="3"/>
        <v>3663.3204633204627</v>
      </c>
      <c r="P9" s="14"/>
      <c r="Q9" s="14"/>
      <c r="S9" s="4">
        <v>1444</v>
      </c>
      <c r="T9" s="4">
        <v>1.04</v>
      </c>
      <c r="U9" s="14">
        <f t="shared" si="4"/>
        <v>898.4924623115578</v>
      </c>
      <c r="V9" s="4">
        <v>20230</v>
      </c>
      <c r="W9" s="4">
        <v>0.75</v>
      </c>
      <c r="X9" s="14">
        <f t="shared" si="5"/>
        <v>27914.893617021276</v>
      </c>
      <c r="Y9" s="14"/>
      <c r="Z9" s="14"/>
      <c r="AB9" s="4">
        <v>593</v>
      </c>
      <c r="AC9" s="4">
        <v>1.34</v>
      </c>
      <c r="AD9" s="14">
        <f t="shared" si="6"/>
        <v>33.204633204633204</v>
      </c>
      <c r="AE9" s="4">
        <v>2904</v>
      </c>
      <c r="AF9" s="4">
        <v>1.38</v>
      </c>
      <c r="AG9" s="14">
        <f t="shared" si="7"/>
        <v>1763.2958801498128</v>
      </c>
      <c r="AH9" s="14"/>
      <c r="AI9" s="14"/>
      <c r="AK9" s="4">
        <v>659</v>
      </c>
      <c r="AL9" s="4">
        <v>1.36</v>
      </c>
      <c r="AM9" s="14">
        <f t="shared" si="8"/>
        <v>82.889733840304174</v>
      </c>
      <c r="AN9" s="4">
        <v>5589</v>
      </c>
      <c r="AO9" s="4">
        <v>1.37</v>
      </c>
      <c r="AP9" s="14">
        <f t="shared" si="9"/>
        <v>3803.018867924528</v>
      </c>
    </row>
    <row r="10" spans="1:42" x14ac:dyDescent="0.3">
      <c r="A10" s="4">
        <v>1234</v>
      </c>
      <c r="B10" s="4">
        <v>1.28</v>
      </c>
      <c r="C10" s="14">
        <f t="shared" si="0"/>
        <v>553.84615384615381</v>
      </c>
      <c r="D10" s="4">
        <v>27301</v>
      </c>
      <c r="E10" s="14">
        <v>0.91</v>
      </c>
      <c r="F10" s="14">
        <f t="shared" si="1"/>
        <v>30926.011560693642</v>
      </c>
      <c r="G10" s="14"/>
      <c r="H10" s="14"/>
      <c r="J10" s="4">
        <v>584</v>
      </c>
      <c r="K10" s="14">
        <v>1.31</v>
      </c>
      <c r="L10" s="14">
        <f t="shared" si="2"/>
        <v>26.877470355731223</v>
      </c>
      <c r="M10" s="4">
        <v>5216</v>
      </c>
      <c r="N10" s="4">
        <v>1.33</v>
      </c>
      <c r="O10" s="14">
        <f t="shared" si="3"/>
        <v>3631.1284046692604</v>
      </c>
      <c r="P10" s="14"/>
      <c r="Q10" s="14"/>
      <c r="S10" s="4">
        <v>1424</v>
      </c>
      <c r="T10" s="4">
        <v>1.04</v>
      </c>
      <c r="U10" s="14">
        <f t="shared" si="4"/>
        <v>878.391959798995</v>
      </c>
      <c r="V10" s="4">
        <v>20337</v>
      </c>
      <c r="W10" s="4">
        <v>0.75</v>
      </c>
      <c r="X10" s="14">
        <f t="shared" si="5"/>
        <v>28066.666666666668</v>
      </c>
      <c r="Y10" s="14"/>
      <c r="Z10" s="14"/>
      <c r="AB10" s="4">
        <v>612</v>
      </c>
      <c r="AC10" s="4">
        <v>1.35</v>
      </c>
      <c r="AD10" s="14">
        <f t="shared" si="6"/>
        <v>47.509578544061299</v>
      </c>
      <c r="AE10" s="4">
        <v>2875</v>
      </c>
      <c r="AF10" s="4">
        <v>1.37</v>
      </c>
      <c r="AG10" s="14">
        <f t="shared" si="7"/>
        <v>1754.7169811320753</v>
      </c>
      <c r="AH10" s="14"/>
      <c r="AI10" s="14"/>
      <c r="AK10" s="4">
        <v>641</v>
      </c>
      <c r="AL10" s="4">
        <v>1.37</v>
      </c>
      <c r="AM10" s="14">
        <f t="shared" si="8"/>
        <v>68.679245283018858</v>
      </c>
      <c r="AN10" s="4">
        <v>5723</v>
      </c>
      <c r="AO10" s="4">
        <v>1.38</v>
      </c>
      <c r="AP10" s="14">
        <f t="shared" si="9"/>
        <v>3874.9063670411988</v>
      </c>
    </row>
    <row r="11" spans="1:42" x14ac:dyDescent="0.3">
      <c r="A11" s="4">
        <v>1118</v>
      </c>
      <c r="B11" s="4">
        <v>1.24</v>
      </c>
      <c r="C11" s="14">
        <f t="shared" si="0"/>
        <v>475.31380753138075</v>
      </c>
      <c r="D11" s="4">
        <v>27971</v>
      </c>
      <c r="E11" s="14">
        <v>0.91</v>
      </c>
      <c r="F11" s="14">
        <f t="shared" si="1"/>
        <v>31700.578034682083</v>
      </c>
      <c r="G11" s="14"/>
      <c r="H11" s="14"/>
      <c r="J11" s="4">
        <v>584</v>
      </c>
      <c r="K11" s="14">
        <v>1.3</v>
      </c>
      <c r="L11" s="14">
        <f t="shared" si="2"/>
        <v>27.091633466135455</v>
      </c>
      <c r="M11" s="4">
        <v>5237</v>
      </c>
      <c r="N11" s="4">
        <v>1.36</v>
      </c>
      <c r="O11" s="14">
        <f t="shared" si="3"/>
        <v>3564.2585551330794</v>
      </c>
      <c r="P11" s="14"/>
      <c r="Q11" s="14"/>
      <c r="S11" s="4">
        <v>1400</v>
      </c>
      <c r="T11" s="4">
        <v>1.02</v>
      </c>
      <c r="U11" s="14">
        <f t="shared" si="4"/>
        <v>871.79487179487182</v>
      </c>
      <c r="V11" s="4">
        <v>21265</v>
      </c>
      <c r="W11" s="4">
        <v>0.75</v>
      </c>
      <c r="X11" s="14">
        <f t="shared" si="5"/>
        <v>29382.978723404256</v>
      </c>
      <c r="Y11" s="14"/>
      <c r="Z11" s="14"/>
      <c r="AB11" s="4">
        <v>592</v>
      </c>
      <c r="AC11" s="4">
        <v>1.33</v>
      </c>
      <c r="AD11" s="14">
        <f t="shared" si="6"/>
        <v>32.684824902723733</v>
      </c>
      <c r="AE11" s="4">
        <v>2811</v>
      </c>
      <c r="AF11" s="4">
        <v>1.37</v>
      </c>
      <c r="AG11" s="14">
        <f t="shared" si="7"/>
        <v>1706.4150943396223</v>
      </c>
      <c r="AH11" s="14"/>
      <c r="AI11" s="14"/>
      <c r="AK11" s="4">
        <v>614</v>
      </c>
      <c r="AL11" s="4">
        <v>1.32</v>
      </c>
      <c r="AM11" s="14">
        <f t="shared" si="8"/>
        <v>50.196078431372541</v>
      </c>
      <c r="AN11" s="4">
        <v>5451</v>
      </c>
      <c r="AO11" s="4">
        <v>1.39</v>
      </c>
      <c r="AP11" s="14">
        <f t="shared" si="9"/>
        <v>3643.8661710037177</v>
      </c>
    </row>
    <row r="12" spans="1:42" x14ac:dyDescent="0.3">
      <c r="A12" s="4">
        <v>1252</v>
      </c>
      <c r="B12" s="4">
        <v>1.29</v>
      </c>
      <c r="C12" s="14">
        <f t="shared" si="0"/>
        <v>563.85542168674692</v>
      </c>
      <c r="D12" s="4">
        <v>27916</v>
      </c>
      <c r="E12" s="14">
        <v>0.9</v>
      </c>
      <c r="F12" s="14">
        <f t="shared" si="1"/>
        <v>32007.017543859649</v>
      </c>
      <c r="G12" s="14"/>
      <c r="H12" s="14"/>
      <c r="J12" s="4">
        <v>619</v>
      </c>
      <c r="K12" s="14">
        <v>1.27</v>
      </c>
      <c r="L12" s="14">
        <f t="shared" si="2"/>
        <v>56.326530612244895</v>
      </c>
      <c r="M12" s="4">
        <v>5237</v>
      </c>
      <c r="N12" s="4">
        <v>1.38</v>
      </c>
      <c r="O12" s="14">
        <f t="shared" si="3"/>
        <v>3510.8614232209738</v>
      </c>
      <c r="P12" s="14"/>
      <c r="Q12" s="14"/>
      <c r="S12" s="4">
        <v>1384</v>
      </c>
      <c r="T12" s="4">
        <v>1.04</v>
      </c>
      <c r="U12" s="14">
        <f t="shared" si="4"/>
        <v>838.19095477386941</v>
      </c>
      <c r="V12" s="4">
        <v>21413</v>
      </c>
      <c r="W12" s="4">
        <v>0.76</v>
      </c>
      <c r="X12" s="14">
        <f t="shared" si="5"/>
        <v>29179.020979020981</v>
      </c>
      <c r="Y12" s="14"/>
      <c r="Z12" s="14"/>
      <c r="AB12" s="4">
        <v>566</v>
      </c>
      <c r="AC12" s="4">
        <v>1.36</v>
      </c>
      <c r="AD12" s="14">
        <f t="shared" si="6"/>
        <v>12.167300380228136</v>
      </c>
      <c r="AE12" s="4">
        <v>2974</v>
      </c>
      <c r="AF12" s="4">
        <v>1.39</v>
      </c>
      <c r="AG12" s="14">
        <f t="shared" si="7"/>
        <v>1802.2304832713755</v>
      </c>
      <c r="AH12" s="14"/>
      <c r="AI12" s="14"/>
      <c r="AK12" s="4">
        <v>631</v>
      </c>
      <c r="AL12" s="4">
        <v>1.34</v>
      </c>
      <c r="AM12" s="14">
        <f t="shared" si="8"/>
        <v>62.548262548262542</v>
      </c>
      <c r="AN12" s="4">
        <v>5453</v>
      </c>
      <c r="AO12" s="4">
        <v>1.37</v>
      </c>
      <c r="AP12" s="14">
        <f t="shared" si="9"/>
        <v>3700.3773584905657</v>
      </c>
    </row>
    <row r="13" spans="1:42" x14ac:dyDescent="0.3">
      <c r="A13" s="4">
        <v>1232</v>
      </c>
      <c r="B13" s="4">
        <v>1.31</v>
      </c>
      <c r="C13" s="14">
        <f t="shared" si="0"/>
        <v>539.13043478260863</v>
      </c>
      <c r="D13" s="4">
        <v>26219</v>
      </c>
      <c r="E13" s="14">
        <v>0.91</v>
      </c>
      <c r="F13" s="14">
        <f t="shared" si="1"/>
        <v>29675.144508670521</v>
      </c>
      <c r="G13" s="14"/>
      <c r="H13" s="14"/>
      <c r="J13" s="4">
        <v>612</v>
      </c>
      <c r="K13" s="14">
        <v>1.34</v>
      </c>
      <c r="L13" s="14">
        <f t="shared" si="2"/>
        <v>47.87644787644787</v>
      </c>
      <c r="M13" s="4">
        <v>5187</v>
      </c>
      <c r="N13" s="4">
        <v>1.33</v>
      </c>
      <c r="O13" s="14">
        <f t="shared" si="3"/>
        <v>3608.5603112840463</v>
      </c>
      <c r="P13" s="14"/>
      <c r="Q13" s="14"/>
      <c r="S13" s="4">
        <v>1345</v>
      </c>
      <c r="T13" s="4">
        <v>1.04</v>
      </c>
      <c r="U13" s="14">
        <f t="shared" si="4"/>
        <v>798.99497487437191</v>
      </c>
      <c r="V13" s="4">
        <v>20849</v>
      </c>
      <c r="W13" s="4">
        <v>0.75</v>
      </c>
      <c r="X13" s="14">
        <f t="shared" si="5"/>
        <v>28792.907801418442</v>
      </c>
      <c r="Y13" s="14"/>
      <c r="Z13" s="14"/>
      <c r="AB13" s="4">
        <v>586</v>
      </c>
      <c r="AC13" s="4">
        <v>1.36</v>
      </c>
      <c r="AD13" s="14">
        <f t="shared" si="6"/>
        <v>27.376425855513304</v>
      </c>
      <c r="AE13" s="4">
        <v>2826</v>
      </c>
      <c r="AF13" s="4">
        <v>1.37</v>
      </c>
      <c r="AG13" s="14">
        <f t="shared" si="7"/>
        <v>1717.7358490566035</v>
      </c>
      <c r="AH13" s="14"/>
      <c r="AI13" s="14"/>
      <c r="AK13" s="4">
        <v>663</v>
      </c>
      <c r="AL13" s="4">
        <v>1.3</v>
      </c>
      <c r="AM13" s="14">
        <f t="shared" si="8"/>
        <v>90.039840637450197</v>
      </c>
      <c r="AN13" s="4">
        <v>5336</v>
      </c>
      <c r="AO13" s="4">
        <v>1.34</v>
      </c>
      <c r="AP13" s="14">
        <f t="shared" si="9"/>
        <v>3695.7528957528953</v>
      </c>
    </row>
    <row r="14" spans="1:42" x14ac:dyDescent="0.3">
      <c r="A14" s="4">
        <v>1135</v>
      </c>
      <c r="B14" s="4">
        <v>1.28</v>
      </c>
      <c r="C14" s="14">
        <f t="shared" si="0"/>
        <v>473.68421052631572</v>
      </c>
      <c r="D14" s="4">
        <v>28277</v>
      </c>
      <c r="E14" s="14">
        <v>0.9</v>
      </c>
      <c r="F14" s="14">
        <f t="shared" si="1"/>
        <v>32429.239766081871</v>
      </c>
      <c r="G14" s="14"/>
      <c r="H14" s="14"/>
      <c r="J14" s="4">
        <v>610</v>
      </c>
      <c r="K14" s="14">
        <v>1.31</v>
      </c>
      <c r="L14" s="14">
        <f t="shared" si="2"/>
        <v>47.430830039525688</v>
      </c>
      <c r="M14" s="4">
        <v>5315</v>
      </c>
      <c r="N14" s="4">
        <v>1.36</v>
      </c>
      <c r="O14" s="14">
        <f t="shared" si="3"/>
        <v>3623.5741444866917</v>
      </c>
      <c r="P14" s="14"/>
      <c r="Q14" s="14"/>
      <c r="S14" s="4">
        <v>1419</v>
      </c>
      <c r="T14" s="4">
        <v>1.04</v>
      </c>
      <c r="U14" s="14">
        <f t="shared" si="4"/>
        <v>873.3668341708543</v>
      </c>
      <c r="V14" s="4">
        <v>21268</v>
      </c>
      <c r="W14" s="4">
        <v>0.71</v>
      </c>
      <c r="X14" s="14">
        <f t="shared" si="5"/>
        <v>31154.887218045118</v>
      </c>
      <c r="Y14" s="14"/>
      <c r="Z14" s="14"/>
      <c r="AB14" s="4">
        <v>572</v>
      </c>
      <c r="AC14" s="4">
        <v>1.36</v>
      </c>
      <c r="AD14" s="14">
        <f t="shared" si="6"/>
        <v>16.730038022813687</v>
      </c>
      <c r="AE14" s="4">
        <v>2776</v>
      </c>
      <c r="AF14" s="4">
        <v>1.38</v>
      </c>
      <c r="AG14" s="14">
        <f t="shared" si="7"/>
        <v>1667.4157303370787</v>
      </c>
      <c r="AH14" s="14"/>
      <c r="AI14" s="14"/>
      <c r="AK14" s="4">
        <v>663</v>
      </c>
      <c r="AL14" s="4">
        <v>1.33</v>
      </c>
      <c r="AM14" s="14">
        <f t="shared" si="8"/>
        <v>87.937743190661465</v>
      </c>
      <c r="AN14" s="4">
        <v>5170</v>
      </c>
      <c r="AO14" s="4">
        <v>1.41</v>
      </c>
      <c r="AP14" s="14">
        <f t="shared" si="9"/>
        <v>3384.6153846153848</v>
      </c>
    </row>
    <row r="15" spans="1:42" x14ac:dyDescent="0.3">
      <c r="A15" s="4">
        <v>1115</v>
      </c>
      <c r="B15" s="4">
        <v>1.27</v>
      </c>
      <c r="C15" s="14">
        <f t="shared" si="0"/>
        <v>461.22448979591832</v>
      </c>
      <c r="D15" s="4">
        <v>27122</v>
      </c>
      <c r="E15" s="14">
        <v>0.9</v>
      </c>
      <c r="F15" s="14">
        <f t="shared" si="1"/>
        <v>31078.362573099417</v>
      </c>
      <c r="G15" s="14"/>
      <c r="H15" s="14"/>
      <c r="J15" s="4">
        <v>586</v>
      </c>
      <c r="K15" s="14">
        <v>1.33</v>
      </c>
      <c r="L15" s="14">
        <f t="shared" si="2"/>
        <v>28.015564202334627</v>
      </c>
      <c r="M15" s="4">
        <v>5142</v>
      </c>
      <c r="N15" s="4">
        <v>1.39</v>
      </c>
      <c r="O15" s="14">
        <f t="shared" si="3"/>
        <v>3414.1263940520448</v>
      </c>
      <c r="P15" s="14"/>
      <c r="Q15" s="14"/>
      <c r="S15" s="4">
        <v>1400</v>
      </c>
      <c r="T15" s="4">
        <v>1.05</v>
      </c>
      <c r="U15" s="14">
        <f t="shared" si="4"/>
        <v>845.77114427860681</v>
      </c>
      <c r="V15" s="4">
        <v>21845</v>
      </c>
      <c r="W15" s="4">
        <v>0.72</v>
      </c>
      <c r="X15" s="14">
        <f t="shared" si="5"/>
        <v>31548.14814814815</v>
      </c>
      <c r="Y15" s="14"/>
      <c r="Z15" s="14"/>
      <c r="AB15" s="4">
        <v>567</v>
      </c>
      <c r="AC15" s="4">
        <v>1.34</v>
      </c>
      <c r="AD15" s="14">
        <f t="shared" si="6"/>
        <v>13.127413127413126</v>
      </c>
      <c r="AE15" s="4">
        <v>3113</v>
      </c>
      <c r="AF15" s="4">
        <v>1.4</v>
      </c>
      <c r="AG15" s="14">
        <f t="shared" si="7"/>
        <v>1891.5129151291512</v>
      </c>
      <c r="AH15" s="14"/>
      <c r="AI15" s="14"/>
      <c r="AK15" s="4">
        <v>579</v>
      </c>
      <c r="AL15" s="4">
        <v>1.35</v>
      </c>
      <c r="AM15" s="14">
        <f t="shared" si="8"/>
        <v>22.222222222222218</v>
      </c>
      <c r="AN15" s="4">
        <v>5590</v>
      </c>
      <c r="AO15" s="4">
        <v>1.4</v>
      </c>
      <c r="AP15" s="14">
        <f t="shared" si="9"/>
        <v>3719.5571955719556</v>
      </c>
    </row>
    <row r="16" spans="1:42" x14ac:dyDescent="0.3">
      <c r="A16" s="4">
        <v>1207</v>
      </c>
      <c r="B16" s="4">
        <v>1.29</v>
      </c>
      <c r="C16" s="14">
        <f t="shared" si="0"/>
        <v>527.71084337349396</v>
      </c>
      <c r="D16" s="4">
        <v>27608</v>
      </c>
      <c r="E16" s="14">
        <v>0.91</v>
      </c>
      <c r="F16" s="14">
        <f t="shared" si="1"/>
        <v>31280.924855491328</v>
      </c>
      <c r="G16" s="14"/>
      <c r="H16" s="14"/>
      <c r="J16" s="4">
        <v>589</v>
      </c>
      <c r="K16" s="14">
        <v>1.29</v>
      </c>
      <c r="L16" s="14">
        <f t="shared" si="2"/>
        <v>31.325301204819276</v>
      </c>
      <c r="M16" s="4">
        <v>5240</v>
      </c>
      <c r="N16" s="4">
        <v>1.33</v>
      </c>
      <c r="O16" s="14">
        <f t="shared" si="3"/>
        <v>3649.8054474708169</v>
      </c>
      <c r="P16" s="14"/>
      <c r="Q16" s="14"/>
      <c r="S16" s="4">
        <v>1400</v>
      </c>
      <c r="T16" s="4">
        <v>1.05</v>
      </c>
      <c r="U16" s="14">
        <f t="shared" si="4"/>
        <v>845.77114427860681</v>
      </c>
      <c r="V16" s="4">
        <v>21133</v>
      </c>
      <c r="W16" s="4">
        <v>0.73</v>
      </c>
      <c r="X16" s="14">
        <f t="shared" si="5"/>
        <v>30048.175182481755</v>
      </c>
      <c r="Y16" s="14"/>
      <c r="Z16" s="14"/>
      <c r="AB16" s="4">
        <v>583</v>
      </c>
      <c r="AC16" s="4">
        <v>1.35</v>
      </c>
      <c r="AD16" s="14">
        <f t="shared" si="6"/>
        <v>25.287356321839077</v>
      </c>
      <c r="AE16" s="4">
        <v>2982</v>
      </c>
      <c r="AF16" s="4">
        <v>1.38</v>
      </c>
      <c r="AG16" s="14">
        <f t="shared" si="7"/>
        <v>1821.7228464419477</v>
      </c>
      <c r="AH16" s="14"/>
      <c r="AI16" s="14"/>
      <c r="AK16" s="4">
        <v>667</v>
      </c>
      <c r="AL16" s="4">
        <v>1.34</v>
      </c>
      <c r="AM16" s="14">
        <f t="shared" si="8"/>
        <v>90.347490347490336</v>
      </c>
      <c r="AN16" s="4">
        <v>4824</v>
      </c>
      <c r="AO16" s="4">
        <v>1.43</v>
      </c>
      <c r="AP16" s="14">
        <f t="shared" si="9"/>
        <v>3085.9205776173285</v>
      </c>
    </row>
    <row r="17" spans="1:42" x14ac:dyDescent="0.3">
      <c r="A17" s="4">
        <v>1231</v>
      </c>
      <c r="B17" s="4">
        <v>1.27</v>
      </c>
      <c r="C17" s="14">
        <f t="shared" si="0"/>
        <v>555.91836734693868</v>
      </c>
      <c r="D17" s="4">
        <v>27317</v>
      </c>
      <c r="E17" s="14">
        <v>0.91</v>
      </c>
      <c r="F17" s="14">
        <f t="shared" si="1"/>
        <v>30944.50867052023</v>
      </c>
      <c r="G17" s="14"/>
      <c r="H17" s="14"/>
      <c r="J17" s="4">
        <v>623</v>
      </c>
      <c r="K17" s="14">
        <v>1.31</v>
      </c>
      <c r="L17" s="14">
        <f t="shared" si="2"/>
        <v>57.707509881422922</v>
      </c>
      <c r="M17" s="4">
        <v>5114</v>
      </c>
      <c r="N17" s="4">
        <v>1.39</v>
      </c>
      <c r="O17" s="14">
        <f t="shared" si="3"/>
        <v>3393.3085501858736</v>
      </c>
      <c r="P17" s="14"/>
      <c r="Q17" s="14"/>
      <c r="S17" s="4">
        <v>1400</v>
      </c>
      <c r="T17" s="4">
        <v>1.04</v>
      </c>
      <c r="U17" s="14">
        <f t="shared" si="4"/>
        <v>854.2713567839196</v>
      </c>
      <c r="V17" s="4">
        <v>21427</v>
      </c>
      <c r="W17" s="4">
        <v>0.75</v>
      </c>
      <c r="X17" s="14">
        <f t="shared" si="5"/>
        <v>29612.765957446809</v>
      </c>
      <c r="Y17" s="14"/>
      <c r="Z17" s="14"/>
      <c r="AB17" s="4">
        <v>582</v>
      </c>
      <c r="AC17" s="4">
        <v>1.35</v>
      </c>
      <c r="AD17" s="14">
        <f t="shared" si="6"/>
        <v>24.521072796934863</v>
      </c>
      <c r="AE17" s="4">
        <v>2973</v>
      </c>
      <c r="AF17" s="4">
        <v>1.38</v>
      </c>
      <c r="AG17" s="14">
        <f t="shared" si="7"/>
        <v>1814.9812734082398</v>
      </c>
      <c r="AH17" s="14"/>
      <c r="AI17" s="14"/>
      <c r="AK17" s="4">
        <v>620</v>
      </c>
      <c r="AL17" s="4">
        <v>1.37</v>
      </c>
      <c r="AM17" s="14">
        <f t="shared" si="8"/>
        <v>52.830188679245275</v>
      </c>
      <c r="AN17" s="4">
        <v>5152</v>
      </c>
      <c r="AO17" s="4">
        <v>1.36</v>
      </c>
      <c r="AP17" s="14">
        <f t="shared" si="9"/>
        <v>3499.6197718631174</v>
      </c>
    </row>
    <row r="18" spans="1:42" x14ac:dyDescent="0.3">
      <c r="A18" s="4">
        <v>1144</v>
      </c>
      <c r="B18" s="4">
        <v>1.27</v>
      </c>
      <c r="C18" s="14">
        <f t="shared" si="0"/>
        <v>484.89795918367344</v>
      </c>
      <c r="D18" s="4">
        <v>26606</v>
      </c>
      <c r="E18" s="14">
        <v>0.91</v>
      </c>
      <c r="F18" s="14">
        <f t="shared" si="1"/>
        <v>30122.543352601155</v>
      </c>
      <c r="G18" s="14"/>
      <c r="H18" s="14"/>
      <c r="J18" s="4">
        <v>607</v>
      </c>
      <c r="K18" s="14">
        <v>1.33</v>
      </c>
      <c r="L18" s="14">
        <f t="shared" si="2"/>
        <v>44.35797665369649</v>
      </c>
      <c r="M18" s="4">
        <v>5281</v>
      </c>
      <c r="N18" s="4">
        <v>1.34</v>
      </c>
      <c r="O18" s="14">
        <f t="shared" si="3"/>
        <v>3653.2818532818528</v>
      </c>
      <c r="P18" s="14"/>
      <c r="Q18" s="14"/>
      <c r="S18" s="4">
        <v>1388</v>
      </c>
      <c r="T18" s="4">
        <v>1.04</v>
      </c>
      <c r="U18" s="14">
        <f t="shared" si="4"/>
        <v>842.2110552763819</v>
      </c>
      <c r="V18" s="4">
        <v>20508</v>
      </c>
      <c r="W18" s="4">
        <v>0.78</v>
      </c>
      <c r="X18" s="14">
        <f t="shared" si="5"/>
        <v>27153.741496598639</v>
      </c>
      <c r="Y18" s="14"/>
      <c r="Z18" s="14"/>
      <c r="AB18" s="4">
        <v>590</v>
      </c>
      <c r="AC18" s="4">
        <v>1.34</v>
      </c>
      <c r="AD18" s="14">
        <f t="shared" si="6"/>
        <v>30.888030888030883</v>
      </c>
      <c r="AE18" s="4">
        <v>2819</v>
      </c>
      <c r="AF18" s="4">
        <v>1.38</v>
      </c>
      <c r="AG18" s="14">
        <f t="shared" si="7"/>
        <v>1699.625468164794</v>
      </c>
      <c r="AH18" s="14"/>
      <c r="AI18" s="14"/>
      <c r="AK18" s="4">
        <v>653</v>
      </c>
      <c r="AL18" s="4">
        <v>1.4</v>
      </c>
      <c r="AM18" s="14">
        <f t="shared" si="8"/>
        <v>76.014760147601478</v>
      </c>
      <c r="AN18" s="4">
        <v>5511</v>
      </c>
      <c r="AO18" s="4">
        <v>1.39</v>
      </c>
      <c r="AP18" s="14">
        <f t="shared" si="9"/>
        <v>3688.475836431227</v>
      </c>
    </row>
    <row r="19" spans="1:42" x14ac:dyDescent="0.3">
      <c r="A19" s="4">
        <v>1193</v>
      </c>
      <c r="B19" s="4">
        <v>1.3</v>
      </c>
      <c r="C19" s="14">
        <f t="shared" si="0"/>
        <v>512.35059760956176</v>
      </c>
      <c r="D19" s="4">
        <v>27827</v>
      </c>
      <c r="E19" s="14">
        <v>0.91</v>
      </c>
      <c r="F19" s="14">
        <f t="shared" si="1"/>
        <v>31534.104046242774</v>
      </c>
      <c r="G19" s="14"/>
      <c r="H19" s="14"/>
      <c r="J19" s="4">
        <v>618</v>
      </c>
      <c r="K19" s="14">
        <v>1.35</v>
      </c>
      <c r="L19" s="14">
        <f t="shared" si="2"/>
        <v>52.107279693486582</v>
      </c>
      <c r="M19" s="4">
        <v>5170</v>
      </c>
      <c r="N19" s="4">
        <v>1.37</v>
      </c>
      <c r="O19" s="14">
        <f t="shared" si="3"/>
        <v>3486.7924528301883</v>
      </c>
      <c r="P19" s="14"/>
      <c r="Q19" s="14"/>
      <c r="S19" s="4">
        <v>1385</v>
      </c>
      <c r="T19" s="4">
        <v>1.03</v>
      </c>
      <c r="U19" s="14">
        <f t="shared" si="4"/>
        <v>847.71573604060916</v>
      </c>
      <c r="V19" s="4">
        <v>20640</v>
      </c>
      <c r="W19" s="4">
        <v>0.76</v>
      </c>
      <c r="X19" s="14">
        <f t="shared" si="5"/>
        <v>28097.902097902101</v>
      </c>
      <c r="Y19" s="14"/>
      <c r="Z19" s="14"/>
      <c r="AB19" s="4">
        <v>592</v>
      </c>
      <c r="AC19" s="4">
        <v>1.35</v>
      </c>
      <c r="AD19" s="14">
        <f t="shared" si="6"/>
        <v>32.183908045977006</v>
      </c>
      <c r="AE19" s="4">
        <v>2811</v>
      </c>
      <c r="AF19" s="4">
        <v>1.38</v>
      </c>
      <c r="AG19" s="14">
        <f t="shared" si="7"/>
        <v>1693.6329588014983</v>
      </c>
      <c r="AH19" s="14"/>
      <c r="AI19" s="14"/>
      <c r="AK19" s="4">
        <v>630</v>
      </c>
      <c r="AL19" s="4">
        <v>1.31</v>
      </c>
      <c r="AM19" s="14">
        <f t="shared" si="8"/>
        <v>63.241106719367586</v>
      </c>
      <c r="AN19" s="4">
        <v>5349</v>
      </c>
      <c r="AO19" s="4">
        <v>1.37</v>
      </c>
      <c r="AP19" s="14">
        <f t="shared" si="9"/>
        <v>3621.8867924528299</v>
      </c>
    </row>
    <row r="20" spans="1:42" x14ac:dyDescent="0.3">
      <c r="A20" s="4">
        <v>1133</v>
      </c>
      <c r="B20" s="4">
        <v>1.28</v>
      </c>
      <c r="C20" s="14">
        <f t="shared" si="0"/>
        <v>472.06477732793519</v>
      </c>
      <c r="D20" s="4">
        <v>27105</v>
      </c>
      <c r="E20" s="14">
        <v>0.89</v>
      </c>
      <c r="F20" s="14">
        <f t="shared" si="1"/>
        <v>31426.035502958581</v>
      </c>
      <c r="G20" s="14"/>
      <c r="H20" s="14"/>
      <c r="J20" s="4">
        <v>605</v>
      </c>
      <c r="K20" s="14">
        <v>1.33</v>
      </c>
      <c r="L20" s="14">
        <f t="shared" si="2"/>
        <v>42.80155642023346</v>
      </c>
      <c r="M20" s="4">
        <v>5142</v>
      </c>
      <c r="N20" s="4">
        <v>1.34</v>
      </c>
      <c r="O20" s="14">
        <f t="shared" si="3"/>
        <v>3545.9459459459454</v>
      </c>
      <c r="P20" s="14"/>
      <c r="Q20" s="14"/>
      <c r="S20" s="4">
        <v>1400</v>
      </c>
      <c r="T20" s="4">
        <v>1.05</v>
      </c>
      <c r="U20" s="14">
        <f t="shared" si="4"/>
        <v>845.77114427860681</v>
      </c>
      <c r="V20" s="4">
        <v>20642</v>
      </c>
      <c r="W20" s="4">
        <v>0.75</v>
      </c>
      <c r="X20" s="14">
        <f t="shared" si="5"/>
        <v>28499.290780141844</v>
      </c>
      <c r="Y20" s="14"/>
      <c r="Z20" s="14"/>
      <c r="AB20" s="4">
        <v>579</v>
      </c>
      <c r="AC20" s="4">
        <v>1.36</v>
      </c>
      <c r="AD20" s="14">
        <f t="shared" si="6"/>
        <v>22.053231939163496</v>
      </c>
      <c r="AE20" s="4">
        <v>2783</v>
      </c>
      <c r="AF20" s="4">
        <v>1.41</v>
      </c>
      <c r="AG20" s="14">
        <f t="shared" si="7"/>
        <v>1635.8974358974358</v>
      </c>
      <c r="AH20" s="14"/>
      <c r="AI20" s="14"/>
      <c r="AK20" s="4">
        <v>640</v>
      </c>
      <c r="AL20" s="4">
        <v>1.33</v>
      </c>
      <c r="AM20" s="14">
        <f t="shared" si="8"/>
        <v>70.038910505836569</v>
      </c>
      <c r="AN20" s="4">
        <v>5442</v>
      </c>
      <c r="AO20" s="4">
        <v>1.4</v>
      </c>
      <c r="AP20" s="14">
        <f t="shared" si="9"/>
        <v>3610.3321033210332</v>
      </c>
    </row>
    <row r="21" spans="1:42" x14ac:dyDescent="0.3">
      <c r="A21" s="4">
        <v>1105</v>
      </c>
      <c r="B21" s="4">
        <v>1.29</v>
      </c>
      <c r="C21" s="14">
        <f t="shared" si="0"/>
        <v>445.78313253012044</v>
      </c>
      <c r="D21" s="4">
        <v>26875</v>
      </c>
      <c r="E21" s="14">
        <v>0.9</v>
      </c>
      <c r="F21" s="14">
        <f t="shared" si="1"/>
        <v>30789.473684210527</v>
      </c>
      <c r="G21" s="14"/>
      <c r="H21" s="14"/>
      <c r="J21" s="4">
        <v>574</v>
      </c>
      <c r="K21" s="14">
        <v>1.31</v>
      </c>
      <c r="L21" s="14">
        <f t="shared" si="2"/>
        <v>18.972332015810274</v>
      </c>
      <c r="M21" s="4">
        <v>5234</v>
      </c>
      <c r="N21" s="4">
        <v>1.4</v>
      </c>
      <c r="O21" s="14">
        <f t="shared" si="3"/>
        <v>3456.8265682656829</v>
      </c>
      <c r="P21" s="14"/>
      <c r="Q21" s="14"/>
      <c r="S21" s="4">
        <v>1400</v>
      </c>
      <c r="T21" s="4">
        <v>1.04</v>
      </c>
      <c r="U21" s="14">
        <f t="shared" si="4"/>
        <v>854.2713567839196</v>
      </c>
      <c r="V21" s="4">
        <v>20999</v>
      </c>
      <c r="W21" s="4">
        <v>0.75</v>
      </c>
      <c r="X21" s="14">
        <f t="shared" si="5"/>
        <v>29005.67375886525</v>
      </c>
      <c r="Y21" s="14"/>
      <c r="Z21" s="14"/>
      <c r="AB21" s="4">
        <v>603</v>
      </c>
      <c r="AC21" s="4">
        <v>1.38</v>
      </c>
      <c r="AD21" s="14">
        <f t="shared" si="6"/>
        <v>39.700374531835209</v>
      </c>
      <c r="AE21" s="4">
        <v>2754</v>
      </c>
      <c r="AF21" s="4">
        <v>1.38</v>
      </c>
      <c r="AG21" s="14">
        <f t="shared" si="7"/>
        <v>1650.936329588015</v>
      </c>
      <c r="AH21" s="14"/>
      <c r="AI21" s="14"/>
      <c r="AK21" s="4">
        <v>654</v>
      </c>
      <c r="AL21" s="4">
        <v>1.35</v>
      </c>
      <c r="AM21" s="14">
        <f t="shared" si="8"/>
        <v>79.693486590038304</v>
      </c>
      <c r="AN21" s="4">
        <v>5633</v>
      </c>
      <c r="AO21" s="4">
        <v>1.36</v>
      </c>
      <c r="AP21" s="14">
        <f t="shared" si="9"/>
        <v>3865.3992395437258</v>
      </c>
    </row>
    <row r="22" spans="1:42" x14ac:dyDescent="0.3">
      <c r="A22" s="4">
        <v>1108</v>
      </c>
      <c r="B22" s="4">
        <v>1.29</v>
      </c>
      <c r="C22" s="14">
        <f t="shared" si="0"/>
        <v>448.19277108433732</v>
      </c>
      <c r="D22" s="4">
        <v>26293</v>
      </c>
      <c r="E22" s="14">
        <v>0.91</v>
      </c>
      <c r="F22" s="14">
        <f t="shared" si="1"/>
        <v>29760.693641618498</v>
      </c>
      <c r="G22" s="14"/>
      <c r="H22" s="14"/>
      <c r="J22" s="4">
        <v>587</v>
      </c>
      <c r="K22" s="14">
        <v>1.31</v>
      </c>
      <c r="L22" s="14">
        <f t="shared" si="2"/>
        <v>29.249011857707508</v>
      </c>
      <c r="M22" s="4">
        <v>5320</v>
      </c>
      <c r="N22" s="4">
        <v>1.36</v>
      </c>
      <c r="O22" s="14">
        <f t="shared" si="3"/>
        <v>3627.3764258555129</v>
      </c>
      <c r="P22" s="14"/>
      <c r="Q22" s="14"/>
      <c r="S22" s="4">
        <v>1464</v>
      </c>
      <c r="T22" s="4">
        <v>1.05</v>
      </c>
      <c r="U22" s="14">
        <f t="shared" si="4"/>
        <v>909.4527363184078</v>
      </c>
      <c r="V22" s="4">
        <v>21214</v>
      </c>
      <c r="W22" s="4">
        <v>0.73</v>
      </c>
      <c r="X22" s="14">
        <f t="shared" si="5"/>
        <v>30166.423357664236</v>
      </c>
      <c r="Y22" s="14"/>
      <c r="Z22" s="14"/>
      <c r="AB22" s="4">
        <v>590</v>
      </c>
      <c r="AC22" s="4">
        <v>1.32</v>
      </c>
      <c r="AD22" s="14">
        <f t="shared" si="6"/>
        <v>31.372549019607838</v>
      </c>
      <c r="AE22" s="4">
        <v>2770</v>
      </c>
      <c r="AF22" s="4">
        <v>1.39</v>
      </c>
      <c r="AG22" s="14">
        <f t="shared" si="7"/>
        <v>1650.5576208178438</v>
      </c>
      <c r="AH22" s="14"/>
      <c r="AI22" s="14"/>
      <c r="AK22" s="4">
        <v>612</v>
      </c>
      <c r="AL22" s="4">
        <v>1.34</v>
      </c>
      <c r="AM22" s="14">
        <f t="shared" si="8"/>
        <v>47.87644787644787</v>
      </c>
      <c r="AN22" s="4">
        <v>5065</v>
      </c>
      <c r="AO22" s="4">
        <v>1.34</v>
      </c>
      <c r="AP22" s="14">
        <f t="shared" si="9"/>
        <v>3486.4864864864862</v>
      </c>
    </row>
    <row r="23" spans="1:42" x14ac:dyDescent="0.3">
      <c r="A23" s="4">
        <v>1144</v>
      </c>
      <c r="B23" s="4">
        <v>1.29</v>
      </c>
      <c r="C23" s="14">
        <f t="shared" si="0"/>
        <v>477.10843373493969</v>
      </c>
      <c r="D23" s="4">
        <v>27769</v>
      </c>
      <c r="E23" s="14">
        <v>0.91</v>
      </c>
      <c r="F23" s="14">
        <f t="shared" si="1"/>
        <v>31467.052023121389</v>
      </c>
      <c r="G23" s="14"/>
      <c r="H23" s="14"/>
      <c r="J23" s="4">
        <v>580</v>
      </c>
      <c r="K23" s="14">
        <v>1.31</v>
      </c>
      <c r="L23" s="14">
        <f t="shared" si="2"/>
        <v>23.715415019762844</v>
      </c>
      <c r="M23" s="4">
        <v>5049</v>
      </c>
      <c r="N23" s="4">
        <v>1.41</v>
      </c>
      <c r="O23" s="14">
        <f t="shared" si="3"/>
        <v>3295.9706959706959</v>
      </c>
      <c r="P23" s="14"/>
      <c r="Q23" s="14"/>
      <c r="S23" s="4">
        <v>1402</v>
      </c>
      <c r="T23" s="4">
        <v>1.03</v>
      </c>
      <c r="U23" s="14">
        <f t="shared" si="4"/>
        <v>864.97461928934013</v>
      </c>
      <c r="V23" s="4">
        <v>20539</v>
      </c>
      <c r="W23" s="4">
        <v>0.75</v>
      </c>
      <c r="X23" s="14">
        <f t="shared" si="5"/>
        <v>28353.191489361703</v>
      </c>
      <c r="Y23" s="14"/>
      <c r="Z23" s="14"/>
      <c r="AB23" s="4">
        <v>593</v>
      </c>
      <c r="AC23" s="4">
        <v>1.34</v>
      </c>
      <c r="AD23" s="14">
        <f t="shared" si="6"/>
        <v>33.204633204633204</v>
      </c>
      <c r="AE23" s="4">
        <v>2840</v>
      </c>
      <c r="AF23" s="4">
        <v>1.38</v>
      </c>
      <c r="AG23" s="14">
        <f t="shared" si="7"/>
        <v>1715.3558052434457</v>
      </c>
      <c r="AH23" s="14"/>
      <c r="AI23" s="14"/>
      <c r="AK23" s="4">
        <v>612</v>
      </c>
      <c r="AL23" s="4">
        <v>1.3</v>
      </c>
      <c r="AM23" s="14">
        <f t="shared" si="8"/>
        <v>49.402390438247011</v>
      </c>
      <c r="AN23" s="4">
        <v>5613</v>
      </c>
      <c r="AO23" s="4">
        <v>1.39</v>
      </c>
      <c r="AP23" s="14">
        <f t="shared" si="9"/>
        <v>3764.3122676579928</v>
      </c>
    </row>
    <row r="24" spans="1:42" x14ac:dyDescent="0.3">
      <c r="A24" s="4" t="s">
        <v>49</v>
      </c>
      <c r="F24" s="4">
        <f>_xlfn.F.TEST(C4:C23,F4:F23)</f>
        <v>1.4456082321327731E-19</v>
      </c>
      <c r="O24" s="4">
        <f>_xlfn.F.TEST(L4:L23,O4:O23)</f>
        <v>1.9036662386323844E-12</v>
      </c>
      <c r="X24" s="4">
        <f>_xlfn.F.TEST(U4:U23,X4:X23)</f>
        <v>2.6152285230575893E-25</v>
      </c>
      <c r="AG24" s="4">
        <f>_xlfn.F.TEST(AD4:AD23,AG4:AG23)</f>
        <v>4.5179125551795092E-11</v>
      </c>
      <c r="AP24" s="4">
        <f>_xlfn.F.TEST(AM4:AM23,AP4:AP23)</f>
        <v>5.7777446323702484E-14</v>
      </c>
    </row>
    <row r="25" spans="1:42" x14ac:dyDescent="0.3">
      <c r="A25" s="4" t="s">
        <v>52</v>
      </c>
      <c r="F25" s="4">
        <f>_xlfn.T.TEST(C4:C23,F4:F24,2,3)</f>
        <v>1.648869037390534E-14</v>
      </c>
      <c r="O25" s="4">
        <f>_xlfn.T.TEST(L4:L23,O4:O24,2,3)</f>
        <v>1.5420166666028583E-14</v>
      </c>
      <c r="X25" s="4">
        <f>_xlfn.T.TEST(U4:U23,X4:X24,2,3)</f>
        <v>2.629974282365675E-14</v>
      </c>
      <c r="AG25" s="4">
        <f>_xlfn.T.TEST(AD4:AD23,AG4:AG24,2,3)</f>
        <v>2.0392909822615833E-14</v>
      </c>
      <c r="AP25" s="4">
        <f>_xlfn.T.TEST(AM4:AM23,AP4:AP24,2,3)</f>
        <v>2.5764820703266063E-14</v>
      </c>
    </row>
  </sheetData>
  <mergeCells count="15">
    <mergeCell ref="A1:E1"/>
    <mergeCell ref="A2:C2"/>
    <mergeCell ref="D2:F2"/>
    <mergeCell ref="J1:N1"/>
    <mergeCell ref="J2:L2"/>
    <mergeCell ref="M2:O2"/>
    <mergeCell ref="AK1:AO1"/>
    <mergeCell ref="AK2:AM2"/>
    <mergeCell ref="AN2:AP2"/>
    <mergeCell ref="S1:W1"/>
    <mergeCell ref="S2:U2"/>
    <mergeCell ref="V2:X2"/>
    <mergeCell ref="AB1:AF1"/>
    <mergeCell ref="AB2:AD2"/>
    <mergeCell ref="AE2:AG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4E31-D398-4447-AE77-0CD89E09301D}">
  <dimension ref="A1:J7"/>
  <sheetViews>
    <sheetView workbookViewId="0">
      <selection activeCell="I1" sqref="I1:J2"/>
    </sheetView>
  </sheetViews>
  <sheetFormatPr defaultRowHeight="14" x14ac:dyDescent="0.3"/>
  <cols>
    <col min="1" max="8" width="8.6640625" style="4"/>
    <col min="9" max="9" width="11.6640625" style="4" bestFit="1" customWidth="1"/>
    <col min="10" max="10" width="12.5" style="4" bestFit="1" customWidth="1"/>
    <col min="11" max="16384" width="8.6640625" style="4"/>
  </cols>
  <sheetData>
    <row r="1" spans="1:10" x14ac:dyDescent="0.3">
      <c r="A1" s="20"/>
      <c r="B1" s="20"/>
      <c r="C1" s="21" t="s">
        <v>39</v>
      </c>
      <c r="D1" s="21"/>
      <c r="E1" s="21"/>
      <c r="F1" s="21" t="s">
        <v>40</v>
      </c>
      <c r="G1" s="21"/>
      <c r="H1" s="21"/>
      <c r="I1" s="22" t="s">
        <v>49</v>
      </c>
      <c r="J1" s="22" t="s">
        <v>52</v>
      </c>
    </row>
    <row r="2" spans="1:10" x14ac:dyDescent="0.3">
      <c r="A2" s="23" t="s">
        <v>50</v>
      </c>
      <c r="B2" s="2" t="s">
        <v>46</v>
      </c>
      <c r="C2" s="19">
        <v>87.952209999999994</v>
      </c>
      <c r="D2" s="19">
        <v>103.0843</v>
      </c>
      <c r="E2" s="19">
        <v>112.999</v>
      </c>
      <c r="F2" s="19">
        <v>3652.6149999999998</v>
      </c>
      <c r="G2" s="19">
        <v>3468.0189999999998</v>
      </c>
      <c r="H2" s="19">
        <v>3510.7750000000001</v>
      </c>
      <c r="I2" s="25">
        <f>_xlfn.F.TEST(C2:E2,F2:H2)</f>
        <v>3.3509088167807205E-2</v>
      </c>
      <c r="J2" s="26">
        <f>_xlfn.T.TEST(C2:E2,F2:H2,2,3)</f>
        <v>2.1106542561641757E-4</v>
      </c>
    </row>
    <row r="3" spans="1:10" x14ac:dyDescent="0.3">
      <c r="A3" s="23"/>
      <c r="B3" s="2" t="s">
        <v>47</v>
      </c>
      <c r="C3" s="19">
        <v>14.684290000000001</v>
      </c>
      <c r="D3" s="19">
        <v>5.6762899999999998</v>
      </c>
      <c r="E3" s="19">
        <v>7.2236940000000001</v>
      </c>
      <c r="F3" s="19">
        <v>5542.65</v>
      </c>
      <c r="G3" s="19">
        <v>5046.3710000000001</v>
      </c>
      <c r="H3" s="19">
        <v>5067.12</v>
      </c>
      <c r="I3" s="25">
        <f t="shared" ref="I3:I7" si="0">_xlfn.F.TEST(C3:E3,F3:H3)</f>
        <v>5.8859011594436766E-4</v>
      </c>
      <c r="J3" s="26">
        <f t="shared" ref="J3:J7" si="1">_xlfn.T.TEST(C3:E3,F3:H3,2,3)</f>
        <v>9.6363855248241773E-4</v>
      </c>
    </row>
    <row r="4" spans="1:10" x14ac:dyDescent="0.3">
      <c r="A4" s="23"/>
      <c r="B4" s="2" t="s">
        <v>48</v>
      </c>
      <c r="C4" s="19">
        <v>417.3981</v>
      </c>
      <c r="D4" s="19">
        <v>408.12380000000002</v>
      </c>
      <c r="E4" s="19">
        <v>414.63889999999998</v>
      </c>
      <c r="F4" s="19">
        <v>1281.57</v>
      </c>
      <c r="G4" s="19">
        <v>831.49869999999999</v>
      </c>
      <c r="H4" s="19">
        <v>3455.04</v>
      </c>
      <c r="I4" s="25">
        <f t="shared" si="0"/>
        <v>2.3044282661250995E-5</v>
      </c>
      <c r="J4" s="26">
        <f>_xlfn.T.TEST(C4:E4,F4:H4,2,3)</f>
        <v>0.2168524195025579</v>
      </c>
    </row>
    <row r="5" spans="1:10" x14ac:dyDescent="0.3">
      <c r="A5" s="23" t="s">
        <v>51</v>
      </c>
      <c r="B5" s="2" t="s">
        <v>46</v>
      </c>
      <c r="C5" s="1">
        <v>513.39670000000001</v>
      </c>
      <c r="D5" s="1">
        <v>442.36040000000003</v>
      </c>
      <c r="E5" s="1">
        <v>527.96929999999998</v>
      </c>
      <c r="F5" s="1">
        <v>22719.200000000001</v>
      </c>
      <c r="G5" s="1">
        <v>22773.33</v>
      </c>
      <c r="H5" s="1">
        <v>22718.12</v>
      </c>
      <c r="I5" s="25">
        <f t="shared" si="0"/>
        <v>0.64409352034404344</v>
      </c>
      <c r="J5" s="26">
        <f>_xlfn.T.TEST(C5:E5,F5:H5,2,2)</f>
        <v>2.6082752614646362E-11</v>
      </c>
    </row>
    <row r="6" spans="1:10" x14ac:dyDescent="0.3">
      <c r="A6" s="23"/>
      <c r="B6" s="2" t="s">
        <v>47</v>
      </c>
      <c r="C6" s="1">
        <v>62.903359999999999</v>
      </c>
      <c r="D6" s="1">
        <v>60.52675</v>
      </c>
      <c r="E6" s="1">
        <v>49.589460000000003</v>
      </c>
      <c r="F6" s="1">
        <v>2754.0149999999999</v>
      </c>
      <c r="G6" s="1">
        <v>2588.797</v>
      </c>
      <c r="H6" s="1">
        <v>2653.3490000000002</v>
      </c>
      <c r="I6" s="25">
        <f t="shared" si="0"/>
        <v>1.4440650278033153E-2</v>
      </c>
      <c r="J6" s="26">
        <f t="shared" si="1"/>
        <v>3.1052779754852571E-4</v>
      </c>
    </row>
    <row r="7" spans="1:10" x14ac:dyDescent="0.3">
      <c r="A7" s="23"/>
      <c r="B7" s="2" t="s">
        <v>48</v>
      </c>
      <c r="C7" s="1">
        <v>912.99680000000001</v>
      </c>
      <c r="D7" s="1">
        <v>865.35320000000002</v>
      </c>
      <c r="E7" s="1">
        <v>870.03920000000005</v>
      </c>
      <c r="F7" s="1">
        <v>24916.63</v>
      </c>
      <c r="G7" s="1">
        <v>25079.599999999999</v>
      </c>
      <c r="H7" s="1">
        <v>25214.09</v>
      </c>
      <c r="I7" s="25">
        <f t="shared" si="0"/>
        <v>6.0280226333343935E-2</v>
      </c>
      <c r="J7" s="26">
        <f>_xlfn.T.TEST(C7:E7,F7:H7,2,2)</f>
        <v>1.0194057064186033E-9</v>
      </c>
    </row>
  </sheetData>
  <mergeCells count="4">
    <mergeCell ref="A2:A4"/>
    <mergeCell ref="A5:A7"/>
    <mergeCell ref="C1:E1"/>
    <mergeCell ref="F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5"/>
  <sheetViews>
    <sheetView zoomScaleNormal="100" workbookViewId="0">
      <selection activeCell="O3" sqref="O3"/>
    </sheetView>
  </sheetViews>
  <sheetFormatPr defaultRowHeight="14" x14ac:dyDescent="0.3"/>
  <cols>
    <col min="1" max="1" width="23.66406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18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771</v>
      </c>
      <c r="C3" s="4">
        <v>768</v>
      </c>
      <c r="D3" s="4">
        <v>760</v>
      </c>
      <c r="E3" s="4">
        <v>354</v>
      </c>
      <c r="F3" s="4">
        <v>355</v>
      </c>
      <c r="G3" s="4">
        <v>352</v>
      </c>
      <c r="H3" s="4">
        <v>353</v>
      </c>
      <c r="I3" s="4">
        <v>355</v>
      </c>
      <c r="J3" s="4">
        <v>358</v>
      </c>
      <c r="K3" s="4">
        <v>356</v>
      </c>
      <c r="L3" s="4">
        <v>357</v>
      </c>
      <c r="M3" s="4">
        <v>361</v>
      </c>
      <c r="N3" s="4" t="s">
        <v>4</v>
      </c>
      <c r="O3" s="4">
        <f>IF(AND(B7&gt;0.07, B3&gt;550),(B3-550)/(B7-0.045),0)</f>
        <v>5045.6623119393425</v>
      </c>
      <c r="P3" s="4">
        <f t="shared" ref="P3:Q3" si="0">IF(AND(C7&gt;0.07, C3&gt;550),(C3-550)/(C7-0.045),0)</f>
        <v>4476.386114758734</v>
      </c>
      <c r="Q3" s="4">
        <f t="shared" si="0"/>
        <v>5097.0875202221778</v>
      </c>
      <c r="R3" s="4">
        <f t="shared" ref="R3:R5" si="1">IF(AND(E7&gt;0.07, E3&gt;550),(E3-550)/(E7-0.045),0)</f>
        <v>0</v>
      </c>
      <c r="S3" s="4">
        <f t="shared" ref="S3:S5" si="2">IF(AND(F7&gt;0.07, F3&gt;550),(F3-550)/(F7-0.045),0)</f>
        <v>0</v>
      </c>
      <c r="T3" s="4">
        <f t="shared" ref="T3:T5" si="3">IF(AND(G7&gt;0.07, G3&gt;550),(G3-550)/(G7-0.045),0)</f>
        <v>0</v>
      </c>
      <c r="U3" s="4">
        <f t="shared" ref="U3:U5" si="4">IF(AND(H7&gt;0.07, H3&gt;550),(H3-550)/(H7-0.045),0)</f>
        <v>0</v>
      </c>
      <c r="V3" s="4">
        <f t="shared" ref="V3:V5" si="5">IF(AND(I7&gt;0.07, I3&gt;550),(I3-550)/(I7-0.045),0)</f>
        <v>0</v>
      </c>
      <c r="W3" s="4">
        <f t="shared" ref="W3:W5" si="6">IF(AND(J7&gt;0.07, J3&gt;550),(J3-550)/(J7-0.045),0)</f>
        <v>0</v>
      </c>
      <c r="X3" s="4">
        <f t="shared" ref="X3:X5" si="7">IF(AND(K7&gt;0.07, K3&gt;550),(K3-550)/(K7-0.045),0)</f>
        <v>0</v>
      </c>
      <c r="Y3" s="4">
        <f t="shared" ref="Y3:Y5" si="8">IF(AND(L7&gt;0.07, L3&gt;550),(L3-550)/(L7-0.045),0)</f>
        <v>0</v>
      </c>
      <c r="Z3" s="4">
        <f t="shared" ref="Z3:Z5" si="9">IF(AND(M7&gt;0.07, M3&gt;550),(M3-550)/(M7-0.045),0)</f>
        <v>0</v>
      </c>
    </row>
    <row r="4" spans="1:26" x14ac:dyDescent="0.3">
      <c r="A4" s="4" t="s">
        <v>5</v>
      </c>
      <c r="B4" s="4">
        <v>493</v>
      </c>
      <c r="C4" s="4">
        <v>485</v>
      </c>
      <c r="D4" s="4">
        <v>476</v>
      </c>
      <c r="E4" s="4">
        <v>195</v>
      </c>
      <c r="F4" s="4">
        <v>196</v>
      </c>
      <c r="G4" s="4">
        <v>197</v>
      </c>
      <c r="H4" s="4">
        <v>195</v>
      </c>
      <c r="I4" s="4">
        <v>197</v>
      </c>
      <c r="J4" s="4">
        <v>197</v>
      </c>
      <c r="K4" s="4">
        <v>194</v>
      </c>
      <c r="L4" s="4">
        <v>195</v>
      </c>
      <c r="M4" s="4">
        <v>194</v>
      </c>
      <c r="N4" s="4" t="s">
        <v>5</v>
      </c>
      <c r="O4" s="4">
        <f t="shared" ref="O4:O5" si="10">IF(AND(B8&gt;0.07, B4&gt;550),(B4-550)/(B8-0.045),0)</f>
        <v>0</v>
      </c>
      <c r="P4" s="4">
        <f t="shared" ref="P4:P5" si="11">IF(AND(C8&gt;0.07, C4&gt;550),(C4-550)/(C8-0.045),0)</f>
        <v>0</v>
      </c>
      <c r="Q4" s="4">
        <f t="shared" ref="Q4:Q5" si="12">IF(AND(D8&gt;0.07, D4&gt;550),(D4-550)/(D8-0.045),0)</f>
        <v>0</v>
      </c>
      <c r="R4" s="4">
        <f t="shared" si="1"/>
        <v>0</v>
      </c>
      <c r="S4" s="4">
        <f t="shared" si="2"/>
        <v>0</v>
      </c>
      <c r="T4" s="4">
        <f t="shared" si="3"/>
        <v>0</v>
      </c>
      <c r="U4" s="4">
        <f t="shared" si="4"/>
        <v>0</v>
      </c>
      <c r="V4" s="4">
        <f t="shared" si="5"/>
        <v>0</v>
      </c>
      <c r="W4" s="4">
        <f t="shared" si="6"/>
        <v>0</v>
      </c>
      <c r="X4" s="4">
        <f t="shared" si="7"/>
        <v>0</v>
      </c>
      <c r="Y4" s="4">
        <f t="shared" si="8"/>
        <v>0</v>
      </c>
      <c r="Z4" s="4">
        <f t="shared" si="9"/>
        <v>0</v>
      </c>
    </row>
    <row r="5" spans="1:26" x14ac:dyDescent="0.3">
      <c r="A5" s="4" t="s">
        <v>6</v>
      </c>
      <c r="B5" s="4">
        <v>361</v>
      </c>
      <c r="C5" s="4">
        <v>367</v>
      </c>
      <c r="D5" s="4">
        <v>370</v>
      </c>
      <c r="E5" s="4">
        <v>271</v>
      </c>
      <c r="F5" s="4">
        <v>270</v>
      </c>
      <c r="G5" s="4">
        <v>269</v>
      </c>
      <c r="H5" s="4">
        <v>269</v>
      </c>
      <c r="I5" s="4">
        <v>272</v>
      </c>
      <c r="J5" s="4">
        <v>274</v>
      </c>
      <c r="K5" s="4">
        <v>273</v>
      </c>
      <c r="L5" s="4">
        <v>275</v>
      </c>
      <c r="M5" s="4">
        <v>274</v>
      </c>
      <c r="N5" s="4" t="s">
        <v>6</v>
      </c>
      <c r="O5" s="4">
        <f t="shared" si="10"/>
        <v>0</v>
      </c>
      <c r="P5" s="4">
        <f t="shared" si="11"/>
        <v>0</v>
      </c>
      <c r="Q5" s="4">
        <f t="shared" si="12"/>
        <v>0</v>
      </c>
      <c r="R5" s="4">
        <f t="shared" si="1"/>
        <v>0</v>
      </c>
      <c r="S5" s="4">
        <f t="shared" si="2"/>
        <v>0</v>
      </c>
      <c r="T5" s="4">
        <f t="shared" si="3"/>
        <v>0</v>
      </c>
      <c r="U5" s="4">
        <f t="shared" si="4"/>
        <v>0</v>
      </c>
      <c r="V5" s="4">
        <f t="shared" si="5"/>
        <v>0</v>
      </c>
      <c r="W5" s="4">
        <f t="shared" si="6"/>
        <v>0</v>
      </c>
      <c r="X5" s="4">
        <f t="shared" si="7"/>
        <v>0</v>
      </c>
      <c r="Y5" s="4">
        <f t="shared" si="8"/>
        <v>0</v>
      </c>
      <c r="Z5" s="4">
        <f t="shared" si="9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8.8799998164176941E-2</v>
      </c>
      <c r="C7" s="4">
        <v>9.3699999153614044E-2</v>
      </c>
      <c r="D7" s="4">
        <v>8.619999885559082E-2</v>
      </c>
      <c r="E7" s="4">
        <v>0.17479999363422394</v>
      </c>
      <c r="F7" s="4">
        <v>0.17129999399185181</v>
      </c>
      <c r="G7" s="4">
        <v>0.16859999299049377</v>
      </c>
      <c r="H7" s="4">
        <v>0.16730000078678131</v>
      </c>
      <c r="I7" s="4">
        <v>0.16590000689029694</v>
      </c>
      <c r="J7" s="4">
        <v>0.17620000243186951</v>
      </c>
      <c r="K7" s="4">
        <v>0.16539999842643738</v>
      </c>
      <c r="L7" s="4">
        <v>0.16820000112056732</v>
      </c>
      <c r="M7" s="4">
        <v>0.1687999963760376</v>
      </c>
    </row>
    <row r="8" spans="1:26" x14ac:dyDescent="0.3">
      <c r="A8" s="4" t="s">
        <v>5</v>
      </c>
      <c r="B8" s="4">
        <v>0.25659999251365662</v>
      </c>
      <c r="C8" s="4">
        <v>0.24860000610351563</v>
      </c>
      <c r="D8" s="4">
        <v>0.24160000681877136</v>
      </c>
      <c r="E8" s="4">
        <v>0.22609999775886536</v>
      </c>
      <c r="F8" s="4">
        <v>0.22769999504089355</v>
      </c>
      <c r="G8" s="4">
        <v>0.22910000383853912</v>
      </c>
      <c r="H8" s="4">
        <v>0.2231999933719635</v>
      </c>
      <c r="I8" s="4">
        <v>0.22370000183582306</v>
      </c>
      <c r="J8" s="4">
        <v>0.21629999577999115</v>
      </c>
      <c r="K8" s="4">
        <v>0.21979999542236328</v>
      </c>
      <c r="L8" s="4">
        <v>0.22259999811649323</v>
      </c>
      <c r="M8" s="4">
        <v>0.22059999406337738</v>
      </c>
    </row>
    <row r="9" spans="1:26" x14ac:dyDescent="0.3">
      <c r="A9" s="4" t="s">
        <v>6</v>
      </c>
      <c r="B9" s="4">
        <v>5.7100001722574234E-2</v>
      </c>
      <c r="C9" s="4">
        <v>5.7100001722574234E-2</v>
      </c>
      <c r="D9" s="4">
        <v>5.7100001722574234E-2</v>
      </c>
      <c r="E9" s="4">
        <v>6.080000102519989E-2</v>
      </c>
      <c r="F9" s="4">
        <v>6.080000102519989E-2</v>
      </c>
      <c r="G9" s="4">
        <v>6.0600001364946365E-2</v>
      </c>
      <c r="H9" s="4">
        <v>6.120000034570694E-2</v>
      </c>
      <c r="I9" s="4">
        <v>6.120000034570694E-2</v>
      </c>
      <c r="J9" s="4">
        <v>6.1500001698732376E-2</v>
      </c>
      <c r="K9" s="4">
        <v>6.0600001364946365E-2</v>
      </c>
      <c r="L9" s="4">
        <v>6.1900001019239426E-2</v>
      </c>
      <c r="M9" s="4">
        <v>6.0899998992681503E-2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3220</v>
      </c>
      <c r="C14" s="4">
        <v>3196</v>
      </c>
      <c r="D14" s="4">
        <v>3170</v>
      </c>
      <c r="E14" s="4">
        <v>11204</v>
      </c>
      <c r="F14" s="4">
        <v>11080</v>
      </c>
      <c r="G14" s="4">
        <v>11120</v>
      </c>
      <c r="H14" s="4">
        <v>270</v>
      </c>
      <c r="I14" s="4">
        <v>268</v>
      </c>
      <c r="J14" s="4">
        <v>267</v>
      </c>
      <c r="K14" s="4">
        <v>269</v>
      </c>
      <c r="L14" s="4">
        <v>268</v>
      </c>
      <c r="M14" s="4">
        <v>271</v>
      </c>
      <c r="N14" s="4" t="s">
        <v>4</v>
      </c>
      <c r="O14" s="4">
        <f>IF(AND(B18&gt;0.07, B14&gt;550),(B14-550)/(B18-0.045),0)</f>
        <v>5935.9715246589012</v>
      </c>
      <c r="P14" s="4">
        <f t="shared" ref="P14:P16" si="13">IF(AND(C18&gt;0.07, C14&gt;550),(C14-550)/(C18-0.045),0)</f>
        <v>6057.6924472253731</v>
      </c>
      <c r="Q14" s="4">
        <f t="shared" ref="Q14:Q16" si="14">IF(AND(D18&gt;0.07, D14&gt;550),(D14-550)/(D18-0.045),0)</f>
        <v>6254.4760107297916</v>
      </c>
      <c r="R14" s="4">
        <f t="shared" ref="R14:R16" si="15">IF(AND(E18&gt;0.07, E14&gt;550),(E14-550)/(E18-0.045),0)</f>
        <v>21172.495551944259</v>
      </c>
      <c r="S14" s="4">
        <f t="shared" ref="S14:S16" si="16">IF(AND(F18&gt;0.07, F14&gt;550),(F14-550)/(F18-0.045),0)</f>
        <v>21810.272341016062</v>
      </c>
      <c r="T14" s="4">
        <f t="shared" ref="T14:T16" si="17">IF(AND(G18&gt;0.07, G14&gt;550),(G14-550)/(G18-0.045),0)</f>
        <v>21984.19348259196</v>
      </c>
      <c r="U14" s="4">
        <f t="shared" ref="U14:U16" si="18">IF(AND(H18&gt;0.07, H14&gt;550),(H14-550)/(H18-0.045),0)</f>
        <v>0</v>
      </c>
      <c r="V14" s="4">
        <f t="shared" ref="V14:V16" si="19">IF(AND(I18&gt;0.07, I14&gt;550),(I14-550)/(I18-0.045),0)</f>
        <v>0</v>
      </c>
      <c r="W14" s="4">
        <f t="shared" ref="W14:W16" si="20">IF(AND(J18&gt;0.07, J14&gt;550),(J14-550)/(J18-0.045),0)</f>
        <v>0</v>
      </c>
      <c r="X14" s="4">
        <f t="shared" ref="X14:X16" si="21">IF(AND(K18&gt;0.07, K14&gt;550),(K14-550)/(K18-0.045),0)</f>
        <v>0</v>
      </c>
      <c r="Y14" s="4">
        <f t="shared" ref="Y14:Y16" si="22">IF(AND(L18&gt;0.07, L14&gt;550),(L14-550)/(L18-0.045),0)</f>
        <v>0</v>
      </c>
      <c r="Z14" s="4">
        <f t="shared" ref="Z14:Z16" si="23">IF(AND(M18&gt;0.07, M14&gt;550),(M14-550)/(M18-0.045),0)</f>
        <v>0</v>
      </c>
    </row>
    <row r="15" spans="1:26" x14ac:dyDescent="0.3">
      <c r="A15" s="4" t="s">
        <v>5</v>
      </c>
      <c r="B15" s="4">
        <v>1500</v>
      </c>
      <c r="C15" s="4">
        <v>1508</v>
      </c>
      <c r="D15" s="4">
        <v>1500</v>
      </c>
      <c r="E15" s="4">
        <v>7902</v>
      </c>
      <c r="F15" s="4">
        <v>7864</v>
      </c>
      <c r="G15" s="4">
        <v>7791</v>
      </c>
      <c r="H15" s="4">
        <v>150</v>
      </c>
      <c r="I15" s="4">
        <v>147</v>
      </c>
      <c r="J15" s="4">
        <v>147</v>
      </c>
      <c r="K15" s="4">
        <v>149</v>
      </c>
      <c r="L15" s="4">
        <v>151</v>
      </c>
      <c r="M15" s="4">
        <v>156</v>
      </c>
      <c r="N15" s="4" t="s">
        <v>5</v>
      </c>
      <c r="O15" s="4">
        <f t="shared" ref="O15:O16" si="24">IF(AND(B19&gt;0.07, B15&gt;550),(B15-550)/(B19-0.045),0)</f>
        <v>1121.8705896310323</v>
      </c>
      <c r="P15" s="4">
        <f t="shared" si="13"/>
        <v>1137.4970344176725</v>
      </c>
      <c r="Q15" s="4">
        <f t="shared" si="14"/>
        <v>1147.6202084280699</v>
      </c>
      <c r="R15" s="4">
        <f t="shared" si="15"/>
        <v>9342.9914787824346</v>
      </c>
      <c r="S15" s="4">
        <f t="shared" si="16"/>
        <v>9374.5190984781984</v>
      </c>
      <c r="T15" s="4">
        <f t="shared" si="17"/>
        <v>9368.6116978099762</v>
      </c>
      <c r="U15" s="4">
        <f t="shared" si="18"/>
        <v>0</v>
      </c>
      <c r="V15" s="4">
        <f t="shared" si="19"/>
        <v>0</v>
      </c>
      <c r="W15" s="4">
        <f t="shared" si="20"/>
        <v>0</v>
      </c>
      <c r="X15" s="4">
        <f t="shared" si="21"/>
        <v>0</v>
      </c>
      <c r="Y15" s="4">
        <f t="shared" si="22"/>
        <v>0</v>
      </c>
      <c r="Z15" s="4">
        <f t="shared" si="23"/>
        <v>0</v>
      </c>
    </row>
    <row r="16" spans="1:26" x14ac:dyDescent="0.3">
      <c r="A16" s="4" t="s">
        <v>6</v>
      </c>
      <c r="B16" s="4">
        <v>483</v>
      </c>
      <c r="C16" s="4">
        <v>483</v>
      </c>
      <c r="D16" s="4">
        <v>477</v>
      </c>
      <c r="E16" s="4">
        <v>1519</v>
      </c>
      <c r="F16" s="4">
        <v>1527</v>
      </c>
      <c r="G16" s="4">
        <v>1496</v>
      </c>
      <c r="H16" s="4">
        <v>268</v>
      </c>
      <c r="I16" s="4">
        <v>272</v>
      </c>
      <c r="J16" s="4">
        <v>270</v>
      </c>
      <c r="K16" s="4">
        <v>268</v>
      </c>
      <c r="L16" s="4">
        <v>269</v>
      </c>
      <c r="M16" s="4">
        <v>270</v>
      </c>
      <c r="N16" s="4" t="s">
        <v>6</v>
      </c>
      <c r="O16" s="4">
        <f t="shared" si="24"/>
        <v>0</v>
      </c>
      <c r="P16" s="4">
        <f t="shared" si="13"/>
        <v>0</v>
      </c>
      <c r="Q16" s="4">
        <f t="shared" si="14"/>
        <v>0</v>
      </c>
      <c r="R16" s="4">
        <f t="shared" si="15"/>
        <v>22640.185017815347</v>
      </c>
      <c r="S16" s="4">
        <f t="shared" si="16"/>
        <v>22563.511877268989</v>
      </c>
      <c r="T16" s="4">
        <f t="shared" si="17"/>
        <v>22102.80188529754</v>
      </c>
      <c r="U16" s="4">
        <f t="shared" si="18"/>
        <v>0</v>
      </c>
      <c r="V16" s="4">
        <f t="shared" si="19"/>
        <v>0</v>
      </c>
      <c r="W16" s="4">
        <f t="shared" si="20"/>
        <v>0</v>
      </c>
      <c r="X16" s="4">
        <f t="shared" si="21"/>
        <v>0</v>
      </c>
      <c r="Y16" s="4">
        <f t="shared" si="22"/>
        <v>0</v>
      </c>
      <c r="Z16" s="4">
        <f t="shared" si="23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0.49480000138282776</v>
      </c>
      <c r="C18" s="4">
        <v>0.48179998993873596</v>
      </c>
      <c r="D18" s="4">
        <v>0.46389999985694885</v>
      </c>
      <c r="E18" s="4">
        <v>0.54820001125335693</v>
      </c>
      <c r="F18" s="4">
        <v>0.52780002355575562</v>
      </c>
      <c r="G18" s="4">
        <v>0.52579998970031738</v>
      </c>
      <c r="H18" s="4">
        <v>0.74000000953674316</v>
      </c>
      <c r="I18" s="4">
        <v>0.74129998683929443</v>
      </c>
      <c r="J18" s="4">
        <v>0.74449998140335083</v>
      </c>
      <c r="K18" s="4">
        <v>0.74529999494552612</v>
      </c>
      <c r="L18" s="4">
        <v>0.74889999628067017</v>
      </c>
      <c r="M18" s="4">
        <v>0.77890002727508545</v>
      </c>
    </row>
    <row r="19" spans="1:26" x14ac:dyDescent="0.3">
      <c r="A19" s="4" t="s">
        <v>5</v>
      </c>
      <c r="B19" s="4">
        <v>0.89179998636245728</v>
      </c>
      <c r="C19" s="4">
        <v>0.8871999979019165</v>
      </c>
      <c r="D19" s="4">
        <v>0.87279999256134033</v>
      </c>
      <c r="E19" s="4">
        <v>0.83190000057220459</v>
      </c>
      <c r="F19" s="4">
        <v>0.82520002126693726</v>
      </c>
      <c r="G19" s="4">
        <v>0.81790000200271606</v>
      </c>
      <c r="H19" s="4">
        <v>0.78460001945495605</v>
      </c>
      <c r="I19" s="4">
        <v>0.78469997644424438</v>
      </c>
      <c r="J19" s="4">
        <v>0.78119999170303345</v>
      </c>
      <c r="K19" s="4">
        <v>0.77880001068115234</v>
      </c>
      <c r="L19" s="4">
        <v>0.78719997406005859</v>
      </c>
      <c r="M19" s="4">
        <v>0.79089999198913574</v>
      </c>
    </row>
    <row r="20" spans="1:26" x14ac:dyDescent="0.3">
      <c r="A20" s="4" t="s">
        <v>6</v>
      </c>
      <c r="B20" s="4">
        <v>5.9200000017881393E-2</v>
      </c>
      <c r="C20" s="4">
        <v>5.9099998325109482E-2</v>
      </c>
      <c r="D20" s="4">
        <v>5.9000000357627869E-2</v>
      </c>
      <c r="E20" s="4">
        <v>8.7800003588199615E-2</v>
      </c>
      <c r="F20" s="4">
        <v>8.829999715089798E-2</v>
      </c>
      <c r="G20" s="4">
        <v>8.7800003588199615E-2</v>
      </c>
      <c r="H20" s="4">
        <v>0.13969999551773071</v>
      </c>
      <c r="I20" s="4">
        <v>0.1421000063419342</v>
      </c>
      <c r="J20" s="4">
        <v>0.14129999279975891</v>
      </c>
      <c r="K20" s="4">
        <v>0.14339999854564667</v>
      </c>
      <c r="L20" s="4">
        <v>0.14949999749660492</v>
      </c>
      <c r="M20" s="4">
        <v>0.15350000560283661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4695</v>
      </c>
      <c r="C25" s="4">
        <v>4500</v>
      </c>
      <c r="D25" s="4">
        <v>4403</v>
      </c>
      <c r="E25" s="4">
        <v>14526</v>
      </c>
      <c r="F25" s="4">
        <v>14410</v>
      </c>
      <c r="G25" s="4">
        <v>14509</v>
      </c>
      <c r="H25" s="4">
        <v>25184</v>
      </c>
      <c r="I25" s="4">
        <v>25089</v>
      </c>
      <c r="J25" s="4">
        <v>24910</v>
      </c>
      <c r="K25" s="4">
        <v>355</v>
      </c>
      <c r="L25" s="4">
        <v>344</v>
      </c>
      <c r="M25" s="4">
        <v>378</v>
      </c>
      <c r="N25" s="4" t="s">
        <v>4</v>
      </c>
      <c r="O25" s="4">
        <f>IF(AND(B29&gt;0.07, B25&gt;550),(B25-550)/(B29-0.045),0)</f>
        <v>4868.4521054416591</v>
      </c>
      <c r="P25" s="4">
        <f t="shared" ref="P25:P27" si="25">IF(AND(C29&gt;0.07, C25&gt;550),(C25-550)/(C29-0.045),0)</f>
        <v>4701.8211722632486</v>
      </c>
      <c r="Q25" s="4">
        <f t="shared" ref="Q25:Q27" si="26">IF(AND(D29&gt;0.07, D25&gt;550),(D25-550)/(D29-0.045),0)</f>
        <v>4549.5335772225799</v>
      </c>
      <c r="R25" s="4">
        <f t="shared" ref="R25:R27" si="27">IF(AND(E29&gt;0.07, E25&gt;550),(E25-550)/(E29-0.045),0)</f>
        <v>47232.172407296886</v>
      </c>
      <c r="S25" s="4">
        <f t="shared" ref="S25:S27" si="28">IF(AND(F29&gt;0.07, F25&gt;550),(F25-550)/(F29-0.045),0)</f>
        <v>48802.817556929484</v>
      </c>
      <c r="T25" s="4">
        <f t="shared" ref="T25:T27" si="29">IF(AND(G29&gt;0.07, G25&gt;550),(G25-550)/(G29-0.045),0)</f>
        <v>48688.525067936302</v>
      </c>
      <c r="U25" s="4">
        <f t="shared" ref="U25:U27" si="30">IF(AND(H29&gt;0.07, H25&gt;550),(H25-550)/(H29-0.045),0)</f>
        <v>23586.747174769655</v>
      </c>
      <c r="V25" s="4">
        <f t="shared" ref="V25:V27" si="31">IF(AND(I29&gt;0.07, I25&gt;550),(I25-550)/(I29-0.045),0)</f>
        <v>23441.918799330928</v>
      </c>
      <c r="W25" s="4">
        <f t="shared" ref="W25:W27" si="32">IF(AND(J29&gt;0.07, J25&gt;550),(J25-550)/(J29-0.045),0)</f>
        <v>23324.395598659936</v>
      </c>
      <c r="X25" s="4">
        <f t="shared" ref="X25:X27" si="33">IF(AND(K29&gt;0.07, K25&gt;550),(K25-550)/(K29-0.045),0)</f>
        <v>0</v>
      </c>
      <c r="Y25" s="4">
        <f t="shared" ref="Y25:Y27" si="34">IF(AND(L29&gt;0.07, L25&gt;550),(L25-550)/(L29-0.045),0)</f>
        <v>0</v>
      </c>
      <c r="Z25" s="4">
        <f t="shared" ref="Z25:Z27" si="35">IF(AND(M29&gt;0.07, M25&gt;550),(M25-550)/(M29-0.045),0)</f>
        <v>0</v>
      </c>
    </row>
    <row r="26" spans="1:26" x14ac:dyDescent="0.3">
      <c r="A26" s="4" t="s">
        <v>5</v>
      </c>
      <c r="B26" s="4">
        <v>2844</v>
      </c>
      <c r="C26" s="4">
        <v>2746</v>
      </c>
      <c r="D26" s="4">
        <v>2722</v>
      </c>
      <c r="E26" s="4">
        <v>12887</v>
      </c>
      <c r="F26" s="4">
        <v>12385</v>
      </c>
      <c r="G26" s="4">
        <v>12556</v>
      </c>
      <c r="H26" s="4">
        <v>3130</v>
      </c>
      <c r="I26" s="4">
        <v>3201</v>
      </c>
      <c r="J26" s="4">
        <v>3170</v>
      </c>
      <c r="K26" s="4">
        <v>191</v>
      </c>
      <c r="L26" s="4">
        <v>192</v>
      </c>
      <c r="M26" s="4">
        <v>199</v>
      </c>
      <c r="N26" s="4" t="s">
        <v>5</v>
      </c>
      <c r="O26" s="4">
        <f t="shared" ref="O26:O27" si="36">IF(AND(B30&gt;0.07, B26&gt;550),(B26-550)/(B30-0.045),0)</f>
        <v>2136.9352698906769</v>
      </c>
      <c r="P26" s="4">
        <f t="shared" si="25"/>
        <v>2038.0511523138953</v>
      </c>
      <c r="Q26" s="4">
        <f t="shared" si="26"/>
        <v>2025.3635755325829</v>
      </c>
      <c r="R26" s="4">
        <f t="shared" si="27"/>
        <v>11990.475447112585</v>
      </c>
      <c r="S26" s="4">
        <f t="shared" si="28"/>
        <v>11519.369574663146</v>
      </c>
      <c r="T26" s="4">
        <f t="shared" si="29"/>
        <v>11827.406640238834</v>
      </c>
      <c r="U26" s="4">
        <f t="shared" si="30"/>
        <v>2534.3812297102386</v>
      </c>
      <c r="V26" s="4">
        <f t="shared" si="31"/>
        <v>2598.0007728369515</v>
      </c>
      <c r="W26" s="4">
        <f t="shared" si="32"/>
        <v>2585.8665570085527</v>
      </c>
      <c r="X26" s="4">
        <f t="shared" si="33"/>
        <v>0</v>
      </c>
      <c r="Y26" s="4">
        <f t="shared" si="34"/>
        <v>0</v>
      </c>
      <c r="Z26" s="4">
        <f t="shared" si="35"/>
        <v>0</v>
      </c>
    </row>
    <row r="27" spans="1:26" x14ac:dyDescent="0.3">
      <c r="A27" s="4" t="s">
        <v>6</v>
      </c>
      <c r="B27" s="4">
        <v>583</v>
      </c>
      <c r="C27" s="4">
        <v>588</v>
      </c>
      <c r="D27" s="4">
        <v>580</v>
      </c>
      <c r="E27" s="4">
        <v>2645</v>
      </c>
      <c r="F27" s="4">
        <v>2640</v>
      </c>
      <c r="G27" s="4">
        <v>2674</v>
      </c>
      <c r="H27" s="4">
        <v>14726</v>
      </c>
      <c r="I27" s="4">
        <v>15054</v>
      </c>
      <c r="J27" s="4">
        <v>15119</v>
      </c>
      <c r="K27" s="4">
        <v>418</v>
      </c>
      <c r="L27" s="4">
        <v>429</v>
      </c>
      <c r="M27" s="4">
        <v>445</v>
      </c>
      <c r="N27" s="4" t="s">
        <v>6</v>
      </c>
      <c r="O27" s="4">
        <f t="shared" si="36"/>
        <v>0</v>
      </c>
      <c r="P27" s="4">
        <f t="shared" si="25"/>
        <v>0</v>
      </c>
      <c r="Q27" s="4">
        <f t="shared" si="26"/>
        <v>0</v>
      </c>
      <c r="R27" s="4">
        <f t="shared" si="27"/>
        <v>43828.452964960488</v>
      </c>
      <c r="S27" s="4">
        <f t="shared" si="28"/>
        <v>43092.780645348168</v>
      </c>
      <c r="T27" s="4">
        <f t="shared" si="29"/>
        <v>43884.296137146244</v>
      </c>
      <c r="U27" s="4">
        <f t="shared" si="30"/>
        <v>50846.485378952711</v>
      </c>
      <c r="V27" s="4">
        <f t="shared" si="31"/>
        <v>50962.753607862156</v>
      </c>
      <c r="W27" s="4">
        <f t="shared" si="32"/>
        <v>50922.756590236495</v>
      </c>
      <c r="X27" s="4">
        <f t="shared" si="33"/>
        <v>0</v>
      </c>
      <c r="Y27" s="4">
        <f t="shared" si="34"/>
        <v>0</v>
      </c>
      <c r="Z27" s="4">
        <f t="shared" si="35"/>
        <v>0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0.89639997482299805</v>
      </c>
      <c r="C29" s="4">
        <v>0.88510000705718994</v>
      </c>
      <c r="D29" s="4">
        <v>0.89190000295639038</v>
      </c>
      <c r="E29" s="4">
        <v>0.3409000039100647</v>
      </c>
      <c r="F29" s="4">
        <v>0.32899999618530273</v>
      </c>
      <c r="G29" s="4">
        <v>0.33169999718666077</v>
      </c>
      <c r="H29" s="4">
        <v>1.089400053024292</v>
      </c>
      <c r="I29" s="4">
        <v>1.0917999744415283</v>
      </c>
      <c r="J29" s="4">
        <v>1.089400053024292</v>
      </c>
      <c r="K29" s="4">
        <v>1.0304000377655029</v>
      </c>
      <c r="L29" s="4">
        <v>1.0369000434875488</v>
      </c>
      <c r="M29" s="4">
        <v>1.0635000467300415</v>
      </c>
    </row>
    <row r="30" spans="1:26" x14ac:dyDescent="0.3">
      <c r="A30" s="4" t="s">
        <v>5</v>
      </c>
      <c r="B30" s="4">
        <v>1.1184999942779541</v>
      </c>
      <c r="C30" s="4">
        <v>1.122499942779541</v>
      </c>
      <c r="D30" s="4">
        <v>1.117400050163269</v>
      </c>
      <c r="E30" s="4">
        <v>1.0738999843597412</v>
      </c>
      <c r="F30" s="4">
        <v>1.0723999738693237</v>
      </c>
      <c r="G30" s="4">
        <v>1.0600999593734741</v>
      </c>
      <c r="H30" s="4">
        <v>1.062999963760376</v>
      </c>
      <c r="I30" s="4">
        <v>1.0654000043869019</v>
      </c>
      <c r="J30" s="4">
        <v>1.0582000017166138</v>
      </c>
      <c r="K30" s="4">
        <v>1.024899959564209</v>
      </c>
      <c r="L30" s="4">
        <v>1.0372999906539917</v>
      </c>
      <c r="M30" s="4">
        <v>1.0442999601364136</v>
      </c>
    </row>
    <row r="31" spans="1:26" x14ac:dyDescent="0.3">
      <c r="A31" s="4" t="s">
        <v>6</v>
      </c>
      <c r="B31" s="4">
        <v>5.9900000691413879E-2</v>
      </c>
      <c r="C31" s="4">
        <v>5.9700001031160355E-2</v>
      </c>
      <c r="D31" s="4">
        <v>6.0199998319149017E-2</v>
      </c>
      <c r="E31" s="4">
        <v>9.2799998819828033E-2</v>
      </c>
      <c r="F31" s="4">
        <v>9.3500003218650818E-2</v>
      </c>
      <c r="G31" s="4">
        <v>9.3400001525878906E-2</v>
      </c>
      <c r="H31" s="4">
        <v>0.32379999756813049</v>
      </c>
      <c r="I31" s="4">
        <v>0.3296000063419342</v>
      </c>
      <c r="J31" s="4">
        <v>0.3310999870300293</v>
      </c>
      <c r="K31" s="4">
        <v>0.41420000791549683</v>
      </c>
      <c r="L31" s="4">
        <v>0.42320001125335693</v>
      </c>
      <c r="M31" s="4">
        <v>0.43140000104904175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5089</v>
      </c>
      <c r="C36" s="4">
        <v>4848</v>
      </c>
      <c r="D36" s="4">
        <v>4751</v>
      </c>
      <c r="E36" s="4">
        <v>15304</v>
      </c>
      <c r="F36" s="4">
        <v>15222</v>
      </c>
      <c r="G36" s="4">
        <v>15315</v>
      </c>
      <c r="H36" s="4">
        <v>51603</v>
      </c>
      <c r="I36" s="4">
        <v>51752</v>
      </c>
      <c r="J36" s="4">
        <v>52964</v>
      </c>
      <c r="K36" s="4">
        <v>14505</v>
      </c>
      <c r="L36" s="4">
        <v>14762</v>
      </c>
      <c r="M36" s="4">
        <v>13687</v>
      </c>
      <c r="N36" s="4" t="s">
        <v>4</v>
      </c>
      <c r="O36" s="4">
        <f>IF(AND(B40&gt;0.07, B36&gt;550),(B36-550)/(B40-0.045),0)</f>
        <v>4444.3355004094383</v>
      </c>
      <c r="P36" s="4">
        <f t="shared" ref="P36:P38" si="37">IF(AND(C40&gt;0.07, C36&gt;550),(C36-550)/(C40-0.045),0)</f>
        <v>4244.518970301493</v>
      </c>
      <c r="Q36" s="4">
        <f t="shared" ref="Q36:Q38" si="38">IF(AND(D40&gt;0.07, D36&gt;550),(D36-550)/(D40-0.045),0)</f>
        <v>4042.9217280460998</v>
      </c>
      <c r="R36" s="4">
        <f t="shared" ref="R36:R38" si="39">IF(AND(E40&gt;0.07, E36&gt;550),(E36-550)/(E40-0.045),0)</f>
        <v>41619.180490874845</v>
      </c>
      <c r="S36" s="4">
        <f t="shared" ref="S36:S38" si="40">IF(AND(F40&gt;0.07, F36&gt;550),(F36-550)/(F40-0.045),0)</f>
        <v>43967.637165233857</v>
      </c>
      <c r="T36" s="4">
        <f t="shared" ref="T36:T38" si="41">IF(AND(G40&gt;0.07, G36&gt;550),(G36-550)/(G40-0.045),0)</f>
        <v>44593.777813775385</v>
      </c>
      <c r="U36" s="4">
        <f t="shared" ref="U36:U38" si="42">IF(AND(H40&gt;0.07, H36&gt;550),(H36-550)/(H40-0.045),0)</f>
        <v>47780.065555045971</v>
      </c>
      <c r="V36" s="4">
        <f t="shared" ref="V36:V38" si="43">IF(AND(I40&gt;0.07, I36&gt;550),(I36-550)/(I40-0.045),0)</f>
        <v>47700.764919404945</v>
      </c>
      <c r="W36" s="4">
        <f t="shared" ref="W36:W38" si="44">IF(AND(J40&gt;0.07, J36&gt;550),(J36-550)/(J40-0.045),0)</f>
        <v>48437.29825659062</v>
      </c>
      <c r="X36" s="4">
        <f t="shared" ref="X36:X38" si="45">IF(AND(K40&gt;0.07, K36&gt;550),(K36-550)/(K40-0.045),0)</f>
        <v>12968.126254893574</v>
      </c>
      <c r="Y36" s="4">
        <f t="shared" ref="Y36:Y38" si="46">IF(AND(L40&gt;0.07, L36&gt;550),(L36-550)/(L40-0.045),0)</f>
        <v>13018.228043911</v>
      </c>
      <c r="Z36" s="4">
        <f t="shared" ref="Z36:Z38" si="47">IF(AND(M40&gt;0.07, M36&gt;550),(M36-550)/(M40-0.045),0)</f>
        <v>12085.55691703949</v>
      </c>
    </row>
    <row r="37" spans="1:26" x14ac:dyDescent="0.3">
      <c r="A37" s="4" t="s">
        <v>5</v>
      </c>
      <c r="B37" s="4">
        <v>4266</v>
      </c>
      <c r="C37" s="4">
        <v>4338</v>
      </c>
      <c r="D37" s="4">
        <v>4345</v>
      </c>
      <c r="E37" s="4">
        <v>18681</v>
      </c>
      <c r="F37" s="4">
        <v>17743</v>
      </c>
      <c r="G37" s="4">
        <v>18082</v>
      </c>
      <c r="H37" s="4">
        <v>9101</v>
      </c>
      <c r="I37" s="4">
        <v>9275</v>
      </c>
      <c r="J37" s="4">
        <v>9285</v>
      </c>
      <c r="K37" s="4">
        <v>1985</v>
      </c>
      <c r="L37" s="4">
        <v>2034</v>
      </c>
      <c r="M37" s="4">
        <v>1858</v>
      </c>
      <c r="N37" s="4" t="s">
        <v>5</v>
      </c>
      <c r="O37" s="4">
        <f t="shared" ref="O37:O38" si="48">IF(AND(B41&gt;0.07, B37&gt;550),(B37-550)/(B41-0.045),0)</f>
        <v>3634.2298457988832</v>
      </c>
      <c r="P37" s="4">
        <f t="shared" si="37"/>
        <v>3613.4694786301188</v>
      </c>
      <c r="Q37" s="4">
        <f t="shared" si="38"/>
        <v>3628.1072101924847</v>
      </c>
      <c r="R37" s="4">
        <f t="shared" si="39"/>
        <v>16752.286424650392</v>
      </c>
      <c r="S37" s="4">
        <f t="shared" si="40"/>
        <v>15929.769249871399</v>
      </c>
      <c r="T37" s="4">
        <f t="shared" si="41"/>
        <v>16409.584694823054</v>
      </c>
      <c r="U37" s="4">
        <f t="shared" si="42"/>
        <v>8002.0586513622793</v>
      </c>
      <c r="V37" s="4">
        <f t="shared" si="43"/>
        <v>8124.593049390488</v>
      </c>
      <c r="W37" s="4">
        <f t="shared" si="44"/>
        <v>8167.3675793619277</v>
      </c>
      <c r="X37" s="4">
        <f t="shared" si="45"/>
        <v>1337.371816576562</v>
      </c>
      <c r="Y37" s="4">
        <f t="shared" si="46"/>
        <v>1362.3427970575351</v>
      </c>
      <c r="Z37" s="4">
        <f t="shared" si="47"/>
        <v>1215.5004759154995</v>
      </c>
    </row>
    <row r="38" spans="1:26" x14ac:dyDescent="0.3">
      <c r="A38" s="4" t="s">
        <v>6</v>
      </c>
      <c r="B38" s="4">
        <v>643</v>
      </c>
      <c r="C38" s="4">
        <v>639</v>
      </c>
      <c r="D38" s="4">
        <v>637</v>
      </c>
      <c r="E38" s="4">
        <v>3156</v>
      </c>
      <c r="F38" s="4">
        <v>3169</v>
      </c>
      <c r="G38" s="4">
        <v>3179</v>
      </c>
      <c r="H38" s="4">
        <v>24816</v>
      </c>
      <c r="I38" s="4">
        <v>25133</v>
      </c>
      <c r="J38" s="4">
        <v>25461</v>
      </c>
      <c r="K38" s="4">
        <v>13946</v>
      </c>
      <c r="L38" s="4">
        <v>14176</v>
      </c>
      <c r="M38" s="4">
        <v>14594</v>
      </c>
      <c r="N38" s="4" t="s">
        <v>6</v>
      </c>
      <c r="O38" s="4">
        <f t="shared" si="48"/>
        <v>0</v>
      </c>
      <c r="P38" s="4">
        <f t="shared" si="37"/>
        <v>0</v>
      </c>
      <c r="Q38" s="4">
        <f t="shared" si="38"/>
        <v>0</v>
      </c>
      <c r="R38" s="4">
        <f t="shared" si="39"/>
        <v>56529.284354890682</v>
      </c>
      <c r="S38" s="4">
        <f t="shared" si="40"/>
        <v>56201.715703040354</v>
      </c>
      <c r="T38" s="4">
        <f t="shared" si="41"/>
        <v>53872.949885301059</v>
      </c>
      <c r="U38" s="4">
        <f t="shared" si="42"/>
        <v>72435.821926569886</v>
      </c>
      <c r="V38" s="4">
        <f t="shared" si="43"/>
        <v>72260.436344762929</v>
      </c>
      <c r="W38" s="4">
        <f t="shared" si="44"/>
        <v>73332.352013598604</v>
      </c>
      <c r="X38" s="4">
        <f t="shared" si="45"/>
        <v>23415.486787393289</v>
      </c>
      <c r="Y38" s="4">
        <f t="shared" si="46"/>
        <v>23264.470175740425</v>
      </c>
      <c r="Z38" s="4">
        <f t="shared" si="47"/>
        <v>23325.03015850635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1.0663000345230103</v>
      </c>
      <c r="C40" s="4">
        <v>1.0576000213623047</v>
      </c>
      <c r="D40" s="4">
        <v>1.0841000080108643</v>
      </c>
      <c r="E40" s="4">
        <v>0.39950001239776611</v>
      </c>
      <c r="F40" s="4">
        <v>0.37869998812675476</v>
      </c>
      <c r="G40" s="4">
        <v>0.37610000371932983</v>
      </c>
      <c r="H40" s="4">
        <v>1.1134999990463257</v>
      </c>
      <c r="I40" s="4">
        <v>1.118399977684021</v>
      </c>
      <c r="J40" s="4">
        <v>1.1270999908447266</v>
      </c>
      <c r="K40" s="4">
        <v>1.1210999488830566</v>
      </c>
      <c r="L40" s="4">
        <v>1.1367000341415405</v>
      </c>
      <c r="M40" s="4">
        <v>1.1319999694824219</v>
      </c>
    </row>
    <row r="41" spans="1:26" x14ac:dyDescent="0.3">
      <c r="A41" s="4" t="s">
        <v>5</v>
      </c>
      <c r="B41" s="4">
        <v>1.0674999952316284</v>
      </c>
      <c r="C41" s="4">
        <v>1.0932999849319458</v>
      </c>
      <c r="D41" s="4">
        <v>1.090999960899353</v>
      </c>
      <c r="E41" s="4">
        <v>1.1273000240325928</v>
      </c>
      <c r="F41" s="4">
        <v>1.1243000030517578</v>
      </c>
      <c r="G41" s="4">
        <v>1.1133999824523926</v>
      </c>
      <c r="H41" s="4">
        <v>1.1136000156402588</v>
      </c>
      <c r="I41" s="4">
        <v>1.118899941444397</v>
      </c>
      <c r="J41" s="4">
        <v>1.1145000457763672</v>
      </c>
      <c r="K41" s="4">
        <v>1.1180000305175781</v>
      </c>
      <c r="L41" s="4">
        <v>1.1342999935150146</v>
      </c>
      <c r="M41" s="4">
        <v>1.1210999488830566</v>
      </c>
    </row>
    <row r="42" spans="1:26" x14ac:dyDescent="0.3">
      <c r="A42" s="4" t="s">
        <v>6</v>
      </c>
      <c r="B42" s="4">
        <v>6.0499999672174454E-2</v>
      </c>
      <c r="C42" s="4">
        <v>6.8999998271465302E-2</v>
      </c>
      <c r="D42" s="4">
        <v>5.9399999678134918E-2</v>
      </c>
      <c r="E42" s="4">
        <v>9.1099999845027924E-2</v>
      </c>
      <c r="F42" s="4">
        <v>9.1600000858306885E-2</v>
      </c>
      <c r="G42" s="4">
        <v>9.3800000846385956E-2</v>
      </c>
      <c r="H42" s="4">
        <v>0.37999999523162842</v>
      </c>
      <c r="I42" s="4">
        <v>0.38519999384880066</v>
      </c>
      <c r="J42" s="4">
        <v>0.38470000028610229</v>
      </c>
      <c r="K42" s="4">
        <v>0.61710000038146973</v>
      </c>
      <c r="L42" s="4">
        <v>0.63069999217987061</v>
      </c>
      <c r="M42" s="4">
        <v>0.64709997177124023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4932</v>
      </c>
      <c r="C47" s="4">
        <v>4686</v>
      </c>
      <c r="D47" s="4">
        <v>4594</v>
      </c>
      <c r="E47" s="4">
        <v>14406</v>
      </c>
      <c r="F47" s="4">
        <v>14445</v>
      </c>
      <c r="G47" s="4">
        <v>14543</v>
      </c>
      <c r="H47" s="4">
        <v>56856</v>
      </c>
      <c r="I47" s="4">
        <v>57176</v>
      </c>
      <c r="J47" s="4">
        <v>58455</v>
      </c>
      <c r="K47" s="4">
        <v>29275</v>
      </c>
      <c r="L47" s="4">
        <v>29692</v>
      </c>
      <c r="M47" s="4">
        <v>29627</v>
      </c>
      <c r="N47" s="4" t="s">
        <v>4</v>
      </c>
      <c r="O47" s="4">
        <f>IF(AND(B51&gt;0.07, B47&gt;550),(B47-550)/(B51-0.045),0)</f>
        <v>4239.1411697814792</v>
      </c>
      <c r="P47" s="4">
        <f t="shared" ref="P47:P49" si="49">IF(AND(C51&gt;0.07, C47&gt;550),(C47-550)/(C51-0.045),0)</f>
        <v>4065.2644657545961</v>
      </c>
      <c r="Q47" s="4">
        <f t="shared" ref="Q47:Q49" si="50">IF(AND(D51&gt;0.07, D47&gt;550),(D47-550)/(D51-0.045),0)</f>
        <v>3934.2346301995135</v>
      </c>
      <c r="R47" s="4">
        <f t="shared" ref="R47:R49" si="51">IF(AND(E51&gt;0.07, E47&gt;550),(E47-550)/(E51-0.045),0)</f>
        <v>19695.806974580297</v>
      </c>
      <c r="S47" s="4">
        <f t="shared" ref="S47:S49" si="52">IF(AND(F51&gt;0.07, F47&gt;550),(F47-550)/(F51-0.045),0)</f>
        <v>21059.411632532643</v>
      </c>
      <c r="T47" s="4">
        <f t="shared" ref="T47:T49" si="53">IF(AND(G51&gt;0.07, G47&gt;550),(G47-550)/(G51-0.045),0)</f>
        <v>21166.238503290719</v>
      </c>
      <c r="U47" s="4">
        <f t="shared" ref="U47:U49" si="54">IF(AND(H51&gt;0.07, H47&gt;550),(H47-550)/(H51-0.045),0)</f>
        <v>62673.640260587257</v>
      </c>
      <c r="V47" s="4">
        <f t="shared" ref="V47:V49" si="55">IF(AND(I51&gt;0.07, I47&gt;550),(I47-550)/(I51-0.045),0)</f>
        <v>62785.230474894539</v>
      </c>
      <c r="W47" s="4">
        <f t="shared" ref="W47:W49" si="56">IF(AND(J51&gt;0.07, J47&gt;550),(J47-550)/(J51-0.045),0)</f>
        <v>63008.706029659399</v>
      </c>
      <c r="X47" s="4">
        <f t="shared" ref="X47:X49" si="57">IF(AND(K51&gt;0.07, K47&gt;550),(K47-550)/(K51-0.045),0)</f>
        <v>25769.264439801416</v>
      </c>
      <c r="Y47" s="4">
        <f t="shared" ref="Y47:Y49" si="58">IF(AND(L51&gt;0.07, L47&gt;550),(L47-550)/(L51-0.045),0)</f>
        <v>25520.623083133134</v>
      </c>
      <c r="Z47" s="4">
        <f t="shared" ref="Z47:Z49" si="59">IF(AND(M51&gt;0.07, M47&gt;550),(M47-550)/(M51-0.045),0)</f>
        <v>25857.714693302682</v>
      </c>
    </row>
    <row r="48" spans="1:26" x14ac:dyDescent="0.3">
      <c r="A48" s="4" t="s">
        <v>5</v>
      </c>
      <c r="B48" s="4">
        <v>4513</v>
      </c>
      <c r="C48" s="4">
        <v>4553</v>
      </c>
      <c r="D48" s="4">
        <v>4577</v>
      </c>
      <c r="E48" s="4">
        <v>19409</v>
      </c>
      <c r="F48" s="4">
        <v>18467</v>
      </c>
      <c r="G48" s="4">
        <v>18903</v>
      </c>
      <c r="H48" s="4">
        <v>10230</v>
      </c>
      <c r="I48" s="4">
        <v>10429</v>
      </c>
      <c r="J48" s="4">
        <v>10544</v>
      </c>
      <c r="K48" s="4">
        <v>3690</v>
      </c>
      <c r="L48" s="4">
        <v>3774</v>
      </c>
      <c r="M48" s="4">
        <v>3453</v>
      </c>
      <c r="N48" s="4" t="s">
        <v>5</v>
      </c>
      <c r="O48" s="4">
        <f t="shared" ref="O48:O49" si="60">IF(AND(B52&gt;0.07, B48&gt;550),(B48-550)/(B52-0.045),0)</f>
        <v>3976.1211778938869</v>
      </c>
      <c r="P48" s="4">
        <f t="shared" si="49"/>
        <v>3826.5940981971685</v>
      </c>
      <c r="Q48" s="4">
        <f t="shared" si="50"/>
        <v>3873.2327066118987</v>
      </c>
      <c r="R48" s="4">
        <f t="shared" si="51"/>
        <v>17166.393794509033</v>
      </c>
      <c r="S48" s="4">
        <f t="shared" si="52"/>
        <v>16439.12324944069</v>
      </c>
      <c r="T48" s="4">
        <f t="shared" si="53"/>
        <v>16935.498474081516</v>
      </c>
      <c r="U48" s="4">
        <f t="shared" si="54"/>
        <v>8879.1045587958215</v>
      </c>
      <c r="V48" s="4">
        <f t="shared" si="55"/>
        <v>9027.6890264020894</v>
      </c>
      <c r="W48" s="4">
        <f t="shared" si="56"/>
        <v>9186.5061159154084</v>
      </c>
      <c r="X48" s="4">
        <f t="shared" si="57"/>
        <v>2848.3308586808889</v>
      </c>
      <c r="Y48" s="4">
        <f t="shared" si="58"/>
        <v>2873.1843293004831</v>
      </c>
      <c r="Z48" s="4">
        <f t="shared" si="59"/>
        <v>2630.9589758788879</v>
      </c>
    </row>
    <row r="49" spans="1:26" x14ac:dyDescent="0.3">
      <c r="A49" s="4" t="s">
        <v>6</v>
      </c>
      <c r="B49" s="4">
        <v>684</v>
      </c>
      <c r="C49" s="4">
        <v>544</v>
      </c>
      <c r="D49" s="4">
        <v>670</v>
      </c>
      <c r="E49" s="4">
        <v>3313</v>
      </c>
      <c r="F49" s="4">
        <v>3351</v>
      </c>
      <c r="G49" s="4">
        <v>3256</v>
      </c>
      <c r="H49" s="4">
        <v>28401</v>
      </c>
      <c r="I49" s="4">
        <v>28744</v>
      </c>
      <c r="J49" s="4">
        <v>28821</v>
      </c>
      <c r="K49" s="4">
        <v>24891</v>
      </c>
      <c r="L49" s="4">
        <v>24534</v>
      </c>
      <c r="M49" s="4">
        <v>23228</v>
      </c>
      <c r="N49" s="4" t="s">
        <v>6</v>
      </c>
      <c r="O49" s="4">
        <f t="shared" si="60"/>
        <v>3366.8343816176089</v>
      </c>
      <c r="P49" s="4">
        <f t="shared" si="49"/>
        <v>0</v>
      </c>
      <c r="Q49" s="4">
        <f t="shared" si="50"/>
        <v>0</v>
      </c>
      <c r="R49" s="4">
        <f t="shared" si="51"/>
        <v>41990.882706588665</v>
      </c>
      <c r="S49" s="4">
        <f t="shared" si="52"/>
        <v>58354.163985570187</v>
      </c>
      <c r="T49" s="4">
        <f t="shared" si="53"/>
        <v>21290.323814702362</v>
      </c>
      <c r="U49" s="4">
        <f t="shared" si="54"/>
        <v>84294.792461357662</v>
      </c>
      <c r="V49" s="4">
        <f t="shared" si="55"/>
        <v>83935.696255492789</v>
      </c>
      <c r="W49" s="4">
        <f t="shared" si="56"/>
        <v>83989.900857924062</v>
      </c>
      <c r="X49" s="4">
        <f t="shared" si="57"/>
        <v>38995.514061640875</v>
      </c>
      <c r="Y49" s="4">
        <f t="shared" si="58"/>
        <v>38522.327211881835</v>
      </c>
      <c r="Z49" s="4">
        <f t="shared" si="59"/>
        <v>35939.778184270755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1.0786999464035034</v>
      </c>
      <c r="C51" s="4">
        <v>1.0623999834060669</v>
      </c>
      <c r="D51" s="4">
        <v>1.0729000568389893</v>
      </c>
      <c r="E51" s="4">
        <v>0.74849998950958252</v>
      </c>
      <c r="F51" s="4">
        <v>0.70480000972747803</v>
      </c>
      <c r="G51" s="4">
        <v>0.7060999870300293</v>
      </c>
      <c r="H51" s="4">
        <v>0.94340002536773682</v>
      </c>
      <c r="I51" s="4">
        <v>0.94690001010894775</v>
      </c>
      <c r="J51" s="4">
        <v>0.96399998664855957</v>
      </c>
      <c r="K51" s="4">
        <v>1.1597000360488892</v>
      </c>
      <c r="L51" s="4">
        <v>1.1869000196456909</v>
      </c>
      <c r="M51" s="4">
        <v>1.1694999933242798</v>
      </c>
    </row>
    <row r="52" spans="1:26" x14ac:dyDescent="0.3">
      <c r="A52" s="4" t="s">
        <v>5</v>
      </c>
      <c r="B52" s="4">
        <v>1.041700005531311</v>
      </c>
      <c r="C52" s="4">
        <v>1.0910999774932861</v>
      </c>
      <c r="D52" s="4">
        <v>1.0846999883651733</v>
      </c>
      <c r="E52" s="4">
        <v>1.1435999870300293</v>
      </c>
      <c r="F52" s="4">
        <v>1.1348999738693237</v>
      </c>
      <c r="G52" s="4">
        <v>1.1287000179290771</v>
      </c>
      <c r="H52" s="4">
        <v>1.135200023651123</v>
      </c>
      <c r="I52" s="4">
        <v>1.1392999887466431</v>
      </c>
      <c r="J52" s="4">
        <v>1.1328999996185303</v>
      </c>
      <c r="K52" s="4">
        <v>1.1474000215530396</v>
      </c>
      <c r="L52" s="4">
        <v>1.1670999526977539</v>
      </c>
      <c r="M52" s="4">
        <v>1.1483999490737915</v>
      </c>
    </row>
    <row r="53" spans="1:26" x14ac:dyDescent="0.3">
      <c r="A53" s="4" t="s">
        <v>6</v>
      </c>
      <c r="B53" s="4">
        <v>8.4799997508525848E-2</v>
      </c>
      <c r="C53" s="4">
        <v>0.45480000972747803</v>
      </c>
      <c r="D53" s="4">
        <v>6.289999932050705E-2</v>
      </c>
      <c r="E53" s="4">
        <v>0.11079999804496765</v>
      </c>
      <c r="F53" s="4">
        <v>9.3000002205371857E-2</v>
      </c>
      <c r="G53" s="4">
        <v>0.17209999263286591</v>
      </c>
      <c r="H53" s="4">
        <v>0.37540000677108765</v>
      </c>
      <c r="I53" s="4">
        <v>0.38089999556541443</v>
      </c>
      <c r="J53" s="4">
        <v>0.38159999251365662</v>
      </c>
      <c r="K53" s="4">
        <v>0.66920000314712524</v>
      </c>
      <c r="L53" s="4">
        <v>0.66759997606277466</v>
      </c>
      <c r="M53" s="4">
        <v>0.67599999904632568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4743</v>
      </c>
      <c r="C58" s="4">
        <v>4487</v>
      </c>
      <c r="D58" s="4">
        <v>4439</v>
      </c>
      <c r="E58" s="4">
        <v>13192</v>
      </c>
      <c r="F58" s="4">
        <v>13330</v>
      </c>
      <c r="G58" s="4">
        <v>13445</v>
      </c>
      <c r="H58" s="4">
        <v>56745</v>
      </c>
      <c r="I58" s="4">
        <v>57061</v>
      </c>
      <c r="J58" s="4">
        <v>58249</v>
      </c>
      <c r="K58" s="4">
        <v>38417</v>
      </c>
      <c r="L58" s="4">
        <v>39104</v>
      </c>
      <c r="M58" s="4">
        <v>39418</v>
      </c>
      <c r="N58" s="4" t="s">
        <v>4</v>
      </c>
      <c r="O58" s="4">
        <f>IF(AND(B62&gt;0.07, B58&gt;550),(B58-550)/(B62-0.045),0)</f>
        <v>3621.8363406839162</v>
      </c>
      <c r="P58" s="4">
        <f t="shared" ref="P58:P60" si="61">IF(AND(C62&gt;0.07, C58&gt;550),(C58-550)/(C62-0.045),0)</f>
        <v>3429.7414387662006</v>
      </c>
      <c r="Q58" s="4">
        <f t="shared" ref="Q58:Q60" si="62">IF(AND(D62&gt;0.07, D58&gt;550),(D58-550)/(D62-0.045),0)</f>
        <v>3473.251666834768</v>
      </c>
      <c r="R58" s="4">
        <f t="shared" ref="R58:R60" si="63">IF(AND(E62&gt;0.07, E58&gt;550),(E58-550)/(E62-0.045),0)</f>
        <v>11647.319578872371</v>
      </c>
      <c r="S58" s="4">
        <f t="shared" ref="S58:S60" si="64">IF(AND(F62&gt;0.07, F58&gt;550),(F58-550)/(F62-0.045),0)</f>
        <v>12099.981241184387</v>
      </c>
      <c r="T58" s="4">
        <f t="shared" ref="T58:T60" si="65">IF(AND(G62&gt;0.07, G58&gt;550),(G58-550)/(G62-0.045),0)</f>
        <v>12211.174804848175</v>
      </c>
      <c r="U58" s="4">
        <f t="shared" ref="U58:U60" si="66">IF(AND(H62&gt;0.07, H58&gt;550),(H58-550)/(H62-0.045),0)</f>
        <v>98277.367955835551</v>
      </c>
      <c r="V58" s="4">
        <f t="shared" ref="V58:V60" si="67">IF(AND(I62&gt;0.07, I58&gt;550),(I58-550)/(I62-0.045),0)</f>
        <v>98314.201103061787</v>
      </c>
      <c r="W58" s="4">
        <f t="shared" ref="W58:W60" si="68">IF(AND(J62&gt;0.07, J58&gt;550),(J58-550)/(J62-0.045),0)</f>
        <v>101155.32670122029</v>
      </c>
      <c r="X58" s="4">
        <f t="shared" ref="X58:X60" si="69">IF(AND(K62&gt;0.07, K58&gt;550),(K58-550)/(K62-0.045),0)</f>
        <v>41740.520488417387</v>
      </c>
      <c r="Y58" s="4">
        <f t="shared" ref="Y58:Y60" si="70">IF(AND(L62&gt;0.07, L58&gt;550),(L58-550)/(L62-0.045),0)</f>
        <v>41545.259068983607</v>
      </c>
      <c r="Z58" s="4">
        <f t="shared" ref="Z58:Z60" si="71">IF(AND(M62&gt;0.07, M58&gt;550),(M58-550)/(M62-0.045),0)</f>
        <v>42571.741311393111</v>
      </c>
    </row>
    <row r="59" spans="1:26" x14ac:dyDescent="0.3">
      <c r="A59" s="4" t="s">
        <v>5</v>
      </c>
      <c r="B59" s="4">
        <v>6215</v>
      </c>
      <c r="C59" s="4">
        <v>5909</v>
      </c>
      <c r="D59" s="4">
        <v>5912</v>
      </c>
      <c r="E59" s="4">
        <v>19964</v>
      </c>
      <c r="F59" s="4">
        <v>19024</v>
      </c>
      <c r="G59" s="4">
        <v>19239</v>
      </c>
      <c r="H59" s="4">
        <v>11607</v>
      </c>
      <c r="I59" s="4">
        <v>11825</v>
      </c>
      <c r="J59" s="4">
        <v>11931</v>
      </c>
      <c r="K59" s="4">
        <v>6161</v>
      </c>
      <c r="L59" s="4">
        <v>6340</v>
      </c>
      <c r="M59" s="4">
        <v>6224</v>
      </c>
      <c r="N59" s="4" t="s">
        <v>5</v>
      </c>
      <c r="O59" s="4">
        <f t="shared" ref="O59:O60" si="72">IF(AND(B63&gt;0.07, B59&gt;550),(B59-550)/(B63-0.045),0)</f>
        <v>5493.5996449727272</v>
      </c>
      <c r="P59" s="4">
        <f t="shared" si="61"/>
        <v>4978.6324848078702</v>
      </c>
      <c r="Q59" s="4">
        <f t="shared" si="62"/>
        <v>4999.999766116809</v>
      </c>
      <c r="R59" s="4">
        <f t="shared" si="63"/>
        <v>15444.709063641469</v>
      </c>
      <c r="S59" s="4">
        <f t="shared" si="64"/>
        <v>14940.558245628876</v>
      </c>
      <c r="T59" s="4">
        <f t="shared" si="65"/>
        <v>15236.425793203212</v>
      </c>
      <c r="U59" s="4">
        <f t="shared" si="66"/>
        <v>9003.3383547159847</v>
      </c>
      <c r="V59" s="4">
        <f t="shared" si="67"/>
        <v>9153.2713642986182</v>
      </c>
      <c r="W59" s="4">
        <f t="shared" si="68"/>
        <v>9298.962053834628</v>
      </c>
      <c r="X59" s="4">
        <f t="shared" si="69"/>
        <v>4586.023813306716</v>
      </c>
      <c r="Y59" s="4">
        <f t="shared" si="70"/>
        <v>4699.6755138489534</v>
      </c>
      <c r="Z59" s="4">
        <f t="shared" si="71"/>
        <v>4688.4811326687613</v>
      </c>
    </row>
    <row r="60" spans="1:26" x14ac:dyDescent="0.3">
      <c r="A60" s="4" t="s">
        <v>6</v>
      </c>
      <c r="B60" s="4">
        <v>1578</v>
      </c>
      <c r="C60" s="4">
        <v>501</v>
      </c>
      <c r="D60" s="4">
        <v>3274</v>
      </c>
      <c r="E60" s="4">
        <v>3085</v>
      </c>
      <c r="F60" s="4">
        <v>3830</v>
      </c>
      <c r="G60" s="4">
        <v>2941</v>
      </c>
      <c r="H60" s="4">
        <v>37074</v>
      </c>
      <c r="I60" s="4">
        <v>38006</v>
      </c>
      <c r="J60" s="4">
        <v>34953</v>
      </c>
      <c r="K60" s="4">
        <v>31907</v>
      </c>
      <c r="L60" s="4">
        <v>31238</v>
      </c>
      <c r="M60" s="4">
        <v>30358</v>
      </c>
      <c r="N60" s="4" t="s">
        <v>6</v>
      </c>
      <c r="O60" s="4">
        <f t="shared" si="72"/>
        <v>1125.711810016041</v>
      </c>
      <c r="P60" s="4">
        <f t="shared" si="61"/>
        <v>0</v>
      </c>
      <c r="Q60" s="4">
        <f t="shared" si="62"/>
        <v>3399.4758266562399</v>
      </c>
      <c r="R60" s="4">
        <f t="shared" si="63"/>
        <v>2483.1032217588372</v>
      </c>
      <c r="S60" s="4">
        <f t="shared" si="64"/>
        <v>3848.4101618154696</v>
      </c>
      <c r="T60" s="4">
        <f t="shared" si="65"/>
        <v>2150.1799612253326</v>
      </c>
      <c r="U60" s="4">
        <f t="shared" si="66"/>
        <v>89388.156990317671</v>
      </c>
      <c r="V60" s="4">
        <f t="shared" si="67"/>
        <v>97364.183126806718</v>
      </c>
      <c r="W60" s="4">
        <f t="shared" si="68"/>
        <v>63229.185434625681</v>
      </c>
      <c r="X60" s="4">
        <f t="shared" si="69"/>
        <v>34128.21022431802</v>
      </c>
      <c r="Y60" s="4">
        <f t="shared" si="70"/>
        <v>33363.774726719254</v>
      </c>
      <c r="Z60" s="4">
        <f t="shared" si="71"/>
        <v>32505.997379496454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1.2027000188827499</v>
      </c>
      <c r="C62" s="4">
        <v>1.1928999423980713</v>
      </c>
      <c r="D62" s="4">
        <v>1.1647000312805176</v>
      </c>
      <c r="E62" s="4">
        <v>1.1303999423980713</v>
      </c>
      <c r="F62" s="4">
        <v>1.1011999845504761</v>
      </c>
      <c r="G62" s="4">
        <v>1.1009999513626099</v>
      </c>
      <c r="H62" s="4">
        <v>0.61680001020431519</v>
      </c>
      <c r="I62" s="4">
        <v>0.61979997158050537</v>
      </c>
      <c r="J62" s="4">
        <v>0.61540001630783081</v>
      </c>
      <c r="K62" s="4">
        <v>0.95219999551773071</v>
      </c>
      <c r="L62" s="4">
        <v>0.97299998998641968</v>
      </c>
      <c r="M62" s="4">
        <v>0.95800000429153442</v>
      </c>
    </row>
    <row r="63" spans="1:26" x14ac:dyDescent="0.3">
      <c r="A63" s="4" t="s">
        <v>5</v>
      </c>
      <c r="B63" s="4">
        <v>1.076200008392334</v>
      </c>
      <c r="C63" s="4">
        <v>1.121399998664856</v>
      </c>
      <c r="D63" s="4">
        <v>1.117400050163269</v>
      </c>
      <c r="E63" s="4">
        <v>1.3020000457763672</v>
      </c>
      <c r="F63" s="4">
        <v>1.281499981880188</v>
      </c>
      <c r="G63" s="4">
        <v>1.2716000080108643</v>
      </c>
      <c r="H63" s="4">
        <v>1.2731000185012817</v>
      </c>
      <c r="I63" s="4">
        <v>1.2768000364303589</v>
      </c>
      <c r="J63" s="4">
        <v>1.2689000368118286</v>
      </c>
      <c r="K63" s="4">
        <v>1.2684999704360962</v>
      </c>
      <c r="L63" s="4">
        <v>1.2769999504089355</v>
      </c>
      <c r="M63" s="4">
        <v>1.2552000284194946</v>
      </c>
    </row>
    <row r="64" spans="1:26" x14ac:dyDescent="0.3">
      <c r="A64" s="4" t="s">
        <v>6</v>
      </c>
      <c r="B64" s="4">
        <v>0.95819997787475586</v>
      </c>
      <c r="C64" s="4">
        <v>1.1483000516891479</v>
      </c>
      <c r="D64" s="4">
        <v>0.84630000591278076</v>
      </c>
      <c r="E64" s="4">
        <v>1.0658999681472778</v>
      </c>
      <c r="F64" s="4">
        <v>0.89730000495910645</v>
      </c>
      <c r="G64" s="4">
        <v>1.156999945640564</v>
      </c>
      <c r="H64" s="4">
        <v>0.45359998941421509</v>
      </c>
      <c r="I64" s="4">
        <v>0.42969998717308044</v>
      </c>
      <c r="J64" s="4">
        <v>0.58910000324249268</v>
      </c>
      <c r="K64" s="4">
        <v>0.96380001306533813</v>
      </c>
      <c r="L64" s="4">
        <v>0.96480000019073486</v>
      </c>
      <c r="M64" s="4">
        <v>0.96200001239776611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4808</v>
      </c>
      <c r="C69" s="4">
        <v>4551</v>
      </c>
      <c r="D69" s="4">
        <v>4487</v>
      </c>
      <c r="E69" s="4">
        <v>12800</v>
      </c>
      <c r="F69" s="4">
        <v>12976</v>
      </c>
      <c r="G69" s="4">
        <v>13082</v>
      </c>
      <c r="H69" s="4">
        <v>53883</v>
      </c>
      <c r="I69" s="4">
        <v>54110</v>
      </c>
      <c r="J69" s="4">
        <v>55537</v>
      </c>
      <c r="K69" s="4">
        <v>37159</v>
      </c>
      <c r="L69" s="4">
        <v>37635</v>
      </c>
      <c r="M69" s="4">
        <v>38319</v>
      </c>
      <c r="N69" s="4" t="s">
        <v>4</v>
      </c>
      <c r="O69" s="4">
        <f>IF(AND(B73&gt;0.07, B69&gt;550),(B69-550)/(B73-0.045),0)</f>
        <v>3740.6658451255053</v>
      </c>
      <c r="P69" s="4">
        <f t="shared" ref="P69:P71" si="73">IF(AND(C73&gt;0.07, C69&gt;550),(C69-550)/(C73-0.045),0)</f>
        <v>3528.8411064050438</v>
      </c>
      <c r="Q69" s="4">
        <f t="shared" ref="Q69:Q71" si="74">IF(AND(D73&gt;0.07, D69&gt;550),(D69-550)/(D73-0.045),0)</f>
        <v>3533.7939172307974</v>
      </c>
      <c r="R69" s="4">
        <f t="shared" ref="R69:R71" si="75">IF(AND(E73&gt;0.07, E69&gt;550),(E69-550)/(E73-0.045),0)</f>
        <v>11513.158245595218</v>
      </c>
      <c r="S69" s="4">
        <f t="shared" ref="S69:S71" si="76">IF(AND(F73&gt;0.07, F69&gt;550),(F69-550)/(F73-0.045),0)</f>
        <v>12060.565138544314</v>
      </c>
      <c r="T69" s="4">
        <f t="shared" ref="T69:T71" si="77">IF(AND(G73&gt;0.07, G69&gt;550),(G69-550)/(G73-0.045),0)</f>
        <v>12108.212058330348</v>
      </c>
      <c r="U69" s="4">
        <f t="shared" ref="U69:U71" si="78">IF(AND(H73&gt;0.07, H69&gt;550),(H69-550)/(H73-0.045),0)</f>
        <v>61161.697548712764</v>
      </c>
      <c r="V69" s="4">
        <f t="shared" ref="V69:V71" si="79">IF(AND(I73&gt;0.07, I69&gt;550),(I69-550)/(I73-0.045),0)</f>
        <v>60698.096586987762</v>
      </c>
      <c r="W69" s="4">
        <f t="shared" ref="W69:W71" si="80">IF(AND(J73&gt;0.07, J69&gt;550),(J69-550)/(J73-0.045),0)</f>
        <v>62706.125679841331</v>
      </c>
      <c r="X69" s="4">
        <f t="shared" ref="X69:X71" si="81">IF(AND(K73&gt;0.07, K69&gt;550),(K69-550)/(K73-0.045),0)</f>
        <v>33543.156060677698</v>
      </c>
      <c r="Y69" s="4">
        <f t="shared" ref="Y69:Y71" si="82">IF(AND(L73&gt;0.07, L69&gt;550),(L69-550)/(L73-0.045),0)</f>
        <v>33609.753227856898</v>
      </c>
      <c r="Z69" s="4">
        <f t="shared" ref="Z69:Z71" si="83">IF(AND(M73&gt;0.07, M69&gt;550),(M69-550)/(M73-0.045),0)</f>
        <v>34549.028959027797</v>
      </c>
    </row>
    <row r="70" spans="1:26" x14ac:dyDescent="0.3">
      <c r="A70" s="4" t="s">
        <v>5</v>
      </c>
      <c r="B70" s="4">
        <v>7929</v>
      </c>
      <c r="C70" s="4">
        <v>7389</v>
      </c>
      <c r="D70" s="4">
        <v>7332</v>
      </c>
      <c r="E70" s="4">
        <v>22445</v>
      </c>
      <c r="F70" s="4">
        <v>21490</v>
      </c>
      <c r="G70" s="4">
        <v>21982</v>
      </c>
      <c r="H70" s="4">
        <v>14172</v>
      </c>
      <c r="I70" s="4">
        <v>14456</v>
      </c>
      <c r="J70" s="4">
        <v>14562</v>
      </c>
      <c r="K70" s="4">
        <v>8523</v>
      </c>
      <c r="L70" s="4">
        <v>8708</v>
      </c>
      <c r="M70" s="4">
        <v>8630</v>
      </c>
      <c r="N70" s="4" t="s">
        <v>5</v>
      </c>
      <c r="O70" s="4">
        <f t="shared" ref="O70:O71" si="84">IF(AND(B74&gt;0.07, B70&gt;550),(B70-550)/(B74-0.045),0)</f>
        <v>6706.3526257013764</v>
      </c>
      <c r="P70" s="4">
        <f t="shared" si="73"/>
        <v>6136.9347489931561</v>
      </c>
      <c r="Q70" s="4">
        <f t="shared" si="74"/>
        <v>6097.8242484270022</v>
      </c>
      <c r="R70" s="4">
        <f t="shared" si="75"/>
        <v>17180.634658981216</v>
      </c>
      <c r="S70" s="4">
        <f t="shared" si="76"/>
        <v>16873.488940140705</v>
      </c>
      <c r="T70" s="4">
        <f t="shared" si="77"/>
        <v>17334.196539740278</v>
      </c>
      <c r="U70" s="4">
        <f t="shared" si="78"/>
        <v>10955.444272677656</v>
      </c>
      <c r="V70" s="4">
        <f t="shared" si="79"/>
        <v>11181.153150071152</v>
      </c>
      <c r="W70" s="4">
        <f t="shared" si="80"/>
        <v>11364.152500010625</v>
      </c>
      <c r="X70" s="4">
        <f t="shared" si="81"/>
        <v>6544.3654103788449</v>
      </c>
      <c r="Y70" s="4">
        <f t="shared" si="82"/>
        <v>6663.3995807883512</v>
      </c>
      <c r="Z70" s="4">
        <f t="shared" si="83"/>
        <v>6729.40783580262</v>
      </c>
    </row>
    <row r="71" spans="1:26" x14ac:dyDescent="0.3">
      <c r="A71" s="4" t="s">
        <v>6</v>
      </c>
      <c r="B71" s="4">
        <v>1846</v>
      </c>
      <c r="C71" s="4">
        <v>487</v>
      </c>
      <c r="D71" s="4">
        <v>4937</v>
      </c>
      <c r="E71" s="4">
        <v>2914</v>
      </c>
      <c r="F71" s="4">
        <v>3842</v>
      </c>
      <c r="G71" s="4">
        <v>2792</v>
      </c>
      <c r="H71" s="4">
        <v>34570</v>
      </c>
      <c r="I71" s="4">
        <v>39306</v>
      </c>
      <c r="J71" s="4">
        <v>31204</v>
      </c>
      <c r="K71" s="4">
        <v>31155</v>
      </c>
      <c r="L71" s="4">
        <v>30521</v>
      </c>
      <c r="M71" s="4">
        <v>29457</v>
      </c>
      <c r="N71" s="4" t="s">
        <v>6</v>
      </c>
      <c r="O71" s="4">
        <f t="shared" si="84"/>
        <v>1197.4498486761299</v>
      </c>
      <c r="P71" s="4">
        <f t="shared" si="73"/>
        <v>0</v>
      </c>
      <c r="Q71" s="4">
        <f t="shared" si="74"/>
        <v>4566.4619919957568</v>
      </c>
      <c r="R71" s="4">
        <f t="shared" si="75"/>
        <v>2085.3917578113351</v>
      </c>
      <c r="S71" s="4">
        <f t="shared" si="76"/>
        <v>3322.2323249291694</v>
      </c>
      <c r="T71" s="4">
        <f t="shared" si="77"/>
        <v>1906.3005288619247</v>
      </c>
      <c r="U71" s="4">
        <f t="shared" si="78"/>
        <v>34661.233278428313</v>
      </c>
      <c r="V71" s="4">
        <f t="shared" si="79"/>
        <v>41632.828697233366</v>
      </c>
      <c r="W71" s="4">
        <f t="shared" si="80"/>
        <v>29674.735237078159</v>
      </c>
      <c r="X71" s="4">
        <f t="shared" si="81"/>
        <v>27704.352980066578</v>
      </c>
      <c r="Y71" s="4">
        <f t="shared" si="82"/>
        <v>27145.187451537011</v>
      </c>
      <c r="Z71" s="4">
        <f t="shared" si="83"/>
        <v>26534.789546320175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1.1833000183105469</v>
      </c>
      <c r="C73" s="4">
        <v>1.1787999868392944</v>
      </c>
      <c r="D73" s="4">
        <v>1.1591000556945801</v>
      </c>
      <c r="E73" s="4">
        <v>1.1089999675750732</v>
      </c>
      <c r="F73" s="4">
        <v>1.0752999782562256</v>
      </c>
      <c r="G73" s="4">
        <v>1.0800000429153442</v>
      </c>
      <c r="H73" s="4">
        <v>0.91699999570846558</v>
      </c>
      <c r="I73" s="4">
        <v>0.92739999294281006</v>
      </c>
      <c r="J73" s="4">
        <v>0.92189997434616089</v>
      </c>
      <c r="K73" s="4">
        <v>1.1363999843597412</v>
      </c>
      <c r="L73" s="4">
        <v>1.1483999490737915</v>
      </c>
      <c r="M73" s="4">
        <v>1.138200044631958</v>
      </c>
    </row>
    <row r="74" spans="1:26" x14ac:dyDescent="0.3">
      <c r="A74" s="4" t="s">
        <v>5</v>
      </c>
      <c r="B74" s="4">
        <v>1.145300030708313</v>
      </c>
      <c r="C74" s="4">
        <v>1.1593999862670898</v>
      </c>
      <c r="D74" s="4">
        <v>1.1571999788284302</v>
      </c>
      <c r="E74" s="4">
        <v>1.3193999528884888</v>
      </c>
      <c r="F74" s="4">
        <v>1.2860000133514404</v>
      </c>
      <c r="G74" s="4">
        <v>1.2813999652862549</v>
      </c>
      <c r="H74" s="4">
        <v>1.2884000539779663</v>
      </c>
      <c r="I74" s="4">
        <v>1.2886999845504761</v>
      </c>
      <c r="J74" s="4">
        <v>1.2779999971389771</v>
      </c>
      <c r="K74" s="4">
        <v>1.2632999420166016</v>
      </c>
      <c r="L74" s="4">
        <v>1.2692999839782715</v>
      </c>
      <c r="M74" s="4">
        <v>1.2457000017166138</v>
      </c>
    </row>
    <row r="75" spans="1:26" x14ac:dyDescent="0.3">
      <c r="A75" s="4" t="s">
        <v>6</v>
      </c>
      <c r="B75" s="4">
        <v>1.1273000240325928</v>
      </c>
      <c r="C75" s="4">
        <v>1.1215000152587891</v>
      </c>
      <c r="D75" s="4">
        <v>1.0056999921798706</v>
      </c>
      <c r="E75" s="4">
        <v>1.1785999536514282</v>
      </c>
      <c r="F75" s="4">
        <v>1.0358999967575073</v>
      </c>
      <c r="G75" s="4">
        <v>1.2210999727249146</v>
      </c>
      <c r="H75" s="4">
        <v>1.0264999866485596</v>
      </c>
      <c r="I75" s="4">
        <v>0.97589999437332153</v>
      </c>
      <c r="J75" s="4">
        <v>1.0779999494552612</v>
      </c>
      <c r="K75" s="4">
        <v>1.1497000455856323</v>
      </c>
      <c r="L75" s="4">
        <v>1.1490999460220337</v>
      </c>
      <c r="M75" s="4">
        <v>1.1344000101089478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5CA54-4EBD-4DC4-A364-A31011CE63C2}">
  <dimension ref="A1:Z75"/>
  <sheetViews>
    <sheetView zoomScale="85" zoomScaleNormal="85" workbookViewId="0">
      <selection activeCell="O3" sqref="A1:XFD1048576"/>
    </sheetView>
  </sheetViews>
  <sheetFormatPr defaultRowHeight="14" x14ac:dyDescent="0.3"/>
  <cols>
    <col min="1" max="1" width="23.5820312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570</v>
      </c>
      <c r="C3" s="4">
        <v>586</v>
      </c>
      <c r="D3" s="4">
        <v>580</v>
      </c>
      <c r="E3" s="4">
        <v>377</v>
      </c>
      <c r="F3" s="4">
        <v>372</v>
      </c>
      <c r="G3" s="4">
        <v>374</v>
      </c>
      <c r="H3" s="4">
        <v>371</v>
      </c>
      <c r="I3" s="4">
        <v>373</v>
      </c>
      <c r="J3" s="4">
        <v>363</v>
      </c>
      <c r="K3" s="4">
        <v>370</v>
      </c>
      <c r="L3" s="4">
        <v>369</v>
      </c>
      <c r="M3" s="4">
        <v>374</v>
      </c>
      <c r="N3" s="4" t="s">
        <v>4</v>
      </c>
      <c r="O3" s="4">
        <f>IF(AND(B7&gt;0.07, B3&gt;550),(B3-550)/(B7-0.045),0)</f>
        <v>157.97788425665846</v>
      </c>
      <c r="P3" s="4">
        <f t="shared" ref="P3:Z5" si="0">IF(AND(C7&gt;0.07, C3&gt;550),(C3-550)/(C7-0.045),0)</f>
        <v>286.85260026792264</v>
      </c>
      <c r="Q3" s="4">
        <f t="shared" si="0"/>
        <v>235.47881113789813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221</v>
      </c>
      <c r="C4" s="4">
        <v>220</v>
      </c>
      <c r="D4" s="4">
        <v>217</v>
      </c>
      <c r="E4" s="4">
        <v>194</v>
      </c>
      <c r="F4" s="4">
        <v>193</v>
      </c>
      <c r="G4" s="4">
        <v>195</v>
      </c>
      <c r="H4" s="4">
        <v>193</v>
      </c>
      <c r="I4" s="4">
        <v>192</v>
      </c>
      <c r="J4" s="4">
        <v>194</v>
      </c>
      <c r="K4" s="4">
        <v>191</v>
      </c>
      <c r="L4" s="4">
        <v>193</v>
      </c>
      <c r="M4" s="4">
        <v>192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294</v>
      </c>
      <c r="C5" s="4">
        <v>292</v>
      </c>
      <c r="D5" s="4">
        <v>293</v>
      </c>
      <c r="E5" s="4">
        <v>258</v>
      </c>
      <c r="F5" s="4">
        <v>260</v>
      </c>
      <c r="G5" s="4">
        <v>257</v>
      </c>
      <c r="H5" s="4">
        <v>260</v>
      </c>
      <c r="I5" s="4">
        <v>259</v>
      </c>
      <c r="J5" s="4">
        <v>260</v>
      </c>
      <c r="K5" s="4">
        <v>260</v>
      </c>
      <c r="L5" s="4">
        <v>260</v>
      </c>
      <c r="M5" s="4">
        <v>260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0.17159999907016754</v>
      </c>
      <c r="C7" s="4">
        <v>0.17049999535083771</v>
      </c>
      <c r="D7" s="4">
        <v>0.17239999771118164</v>
      </c>
      <c r="E7" s="4">
        <v>0.18899999558925629</v>
      </c>
      <c r="F7" s="4">
        <v>0.18619999289512634</v>
      </c>
      <c r="G7" s="4">
        <v>0.19200000166893005</v>
      </c>
      <c r="H7" s="4">
        <v>0.18379999697208405</v>
      </c>
      <c r="I7" s="4">
        <v>0.18520000576972961</v>
      </c>
      <c r="J7" s="4">
        <v>0.17949999868869781</v>
      </c>
      <c r="K7" s="4">
        <v>0.18459999561309814</v>
      </c>
      <c r="L7" s="4">
        <v>0.18809999525547028</v>
      </c>
      <c r="M7" s="4">
        <v>0.18889999389648438</v>
      </c>
    </row>
    <row r="8" spans="1:26" x14ac:dyDescent="0.3">
      <c r="A8" s="4" t="s">
        <v>5</v>
      </c>
      <c r="B8" s="4">
        <v>0.18209999799728394</v>
      </c>
      <c r="C8" s="4">
        <v>0.18320000171661377</v>
      </c>
      <c r="D8" s="4">
        <v>0.18209999799728394</v>
      </c>
      <c r="E8" s="4">
        <v>0.18940000236034393</v>
      </c>
      <c r="F8" s="4">
        <v>0.18700000643730164</v>
      </c>
      <c r="G8" s="4">
        <v>0.19110000133514404</v>
      </c>
      <c r="H8" s="4">
        <v>0.18700000643730164</v>
      </c>
      <c r="I8" s="4">
        <v>0.1859000027179718</v>
      </c>
      <c r="J8" s="4">
        <v>0.18930000066757202</v>
      </c>
      <c r="K8" s="4">
        <v>0.18770000338554382</v>
      </c>
      <c r="L8" s="4">
        <v>0.19429999589920044</v>
      </c>
      <c r="M8" s="4">
        <v>0.19480000436306</v>
      </c>
    </row>
    <row r="9" spans="1:26" x14ac:dyDescent="0.3">
      <c r="A9" s="4" t="s">
        <v>6</v>
      </c>
      <c r="B9" s="4">
        <v>0.11270000040531158</v>
      </c>
      <c r="C9" s="4">
        <v>0.11500000208616257</v>
      </c>
      <c r="D9" s="4">
        <v>0.11439999938011169</v>
      </c>
      <c r="E9" s="4">
        <v>0.10419999808073044</v>
      </c>
      <c r="F9" s="4">
        <v>0.10350000113248825</v>
      </c>
      <c r="G9" s="4">
        <v>0.10289999842643738</v>
      </c>
      <c r="H9" s="4">
        <v>0.10329999774694443</v>
      </c>
      <c r="I9" s="4">
        <v>0.10379999876022339</v>
      </c>
      <c r="J9" s="4">
        <v>0.10649999976158142</v>
      </c>
      <c r="K9" s="4">
        <v>0.10490000247955322</v>
      </c>
      <c r="L9" s="4">
        <v>0.10620000213384628</v>
      </c>
      <c r="M9" s="4">
        <v>0.10490000247955322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14937</v>
      </c>
      <c r="C14" s="4">
        <v>14587</v>
      </c>
      <c r="D14" s="4">
        <v>14537</v>
      </c>
      <c r="E14" s="4">
        <v>15742</v>
      </c>
      <c r="F14" s="4">
        <v>14719</v>
      </c>
      <c r="G14" s="4">
        <v>15606</v>
      </c>
      <c r="H14" s="4">
        <v>962</v>
      </c>
      <c r="I14" s="4">
        <v>913</v>
      </c>
      <c r="J14" s="4">
        <v>930</v>
      </c>
      <c r="K14" s="4">
        <v>937</v>
      </c>
      <c r="L14" s="4">
        <v>923</v>
      </c>
      <c r="M14" s="4">
        <v>918</v>
      </c>
      <c r="N14" s="4" t="s">
        <v>4</v>
      </c>
      <c r="O14" s="4">
        <f>IF(AND(B18&gt;0.07, B14&gt;550),(B14-550)/(B18-0.045),0)</f>
        <v>26771.491178200195</v>
      </c>
      <c r="P14" s="4">
        <f t="shared" ref="P14:P16" si="2">IF(AND(C18&gt;0.07, C14&gt;550),(C14-550)/(C18-0.045),0)</f>
        <v>26620.5187761136</v>
      </c>
      <c r="Q14" s="4">
        <f t="shared" ref="Q14:Q16" si="3">IF(AND(D18&gt;0.07, D14&gt;550),(D14-550)/(D18-0.045),0)</f>
        <v>26485.515570747611</v>
      </c>
      <c r="R14" s="4">
        <f t="shared" ref="R14:R16" si="4">IF(AND(E18&gt;0.07, E14&gt;550),(E14-550)/(E18-0.045),0)</f>
        <v>26647.955277444147</v>
      </c>
      <c r="S14" s="4">
        <f t="shared" ref="S14:S16" si="5">IF(AND(F18&gt;0.07, F14&gt;550),(F14-550)/(F18-0.045),0)</f>
        <v>25673.12982889434</v>
      </c>
      <c r="T14" s="4">
        <f t="shared" ref="T14:T16" si="6">IF(AND(G18&gt;0.07, G14&gt;550),(G14-550)/(G18-0.045),0)</f>
        <v>25856.086860057007</v>
      </c>
      <c r="U14" s="4">
        <f t="shared" ref="U14:U16" si="7">IF(AND(H18&gt;0.07, H14&gt;550),(H14-550)/(H18-0.045),0)</f>
        <v>682.45817588373598</v>
      </c>
      <c r="V14" s="4">
        <f t="shared" ref="V14:V16" si="8">IF(AND(I18&gt;0.07, I14&gt;550),(I14-550)/(I18-0.045),0)</f>
        <v>653.58303735772927</v>
      </c>
      <c r="W14" s="4">
        <f t="shared" ref="W14:W16" si="9">IF(AND(J18&gt;0.07, J14&gt;550),(J14-550)/(J18-0.045),0)</f>
        <v>661.21452993226956</v>
      </c>
      <c r="X14" s="4">
        <f t="shared" ref="X14:X16" si="10">IF(AND(K18&gt;0.07, K14&gt;550),(K14-550)/(K18-0.045),0)</f>
        <v>659.95908454127004</v>
      </c>
      <c r="Y14" s="4">
        <f t="shared" ref="Y14:Y16" si="11">IF(AND(L18&gt;0.07, L14&gt;550),(L14-550)/(L18-0.045),0)</f>
        <v>656.80575404644469</v>
      </c>
      <c r="Z14" s="4">
        <f t="shared" ref="Z14:Z16" si="12">IF(AND(M18&gt;0.07, M14&gt;550),(M14-550)/(M18-0.045),0)</f>
        <v>631.86815245822277</v>
      </c>
    </row>
    <row r="15" spans="1:26" x14ac:dyDescent="0.3">
      <c r="A15" s="4" t="s">
        <v>5</v>
      </c>
      <c r="B15" s="4">
        <v>705</v>
      </c>
      <c r="C15" s="4">
        <v>709</v>
      </c>
      <c r="D15" s="4">
        <v>680</v>
      </c>
      <c r="E15" s="4">
        <v>673</v>
      </c>
      <c r="F15" s="4">
        <v>701</v>
      </c>
      <c r="G15" s="4">
        <v>608</v>
      </c>
      <c r="H15" s="4">
        <v>166</v>
      </c>
      <c r="I15" s="4">
        <v>155</v>
      </c>
      <c r="J15" s="4">
        <v>161</v>
      </c>
      <c r="K15" s="4">
        <v>162</v>
      </c>
      <c r="L15" s="4">
        <v>163</v>
      </c>
      <c r="M15" s="4">
        <v>170</v>
      </c>
      <c r="N15" s="4" t="s">
        <v>5</v>
      </c>
      <c r="O15" s="4">
        <f t="shared" ref="O15:O16" si="13">IF(AND(B19&gt;0.07, B15&gt;550),(B15-550)/(B19-0.045),0)</f>
        <v>226.07934674644639</v>
      </c>
      <c r="P15" s="4">
        <f t="shared" si="2"/>
        <v>241.89867194615033</v>
      </c>
      <c r="Q15" s="4">
        <f t="shared" si="3"/>
        <v>198.62489712712255</v>
      </c>
      <c r="R15" s="4">
        <f t="shared" si="4"/>
        <v>207.24516451348637</v>
      </c>
      <c r="S15" s="4">
        <f t="shared" si="5"/>
        <v>267.96805497388289</v>
      </c>
      <c r="T15" s="4">
        <f t="shared" si="6"/>
        <v>110.66589874142745</v>
      </c>
      <c r="U15" s="4">
        <f t="shared" si="7"/>
        <v>0</v>
      </c>
      <c r="V15" s="4">
        <f t="shared" si="8"/>
        <v>0</v>
      </c>
      <c r="W15" s="4">
        <f t="shared" si="9"/>
        <v>0</v>
      </c>
      <c r="X15" s="4">
        <f t="shared" si="10"/>
        <v>0</v>
      </c>
      <c r="Y15" s="4">
        <f t="shared" si="11"/>
        <v>0</v>
      </c>
      <c r="Z15" s="4">
        <f t="shared" si="12"/>
        <v>0</v>
      </c>
    </row>
    <row r="16" spans="1:26" x14ac:dyDescent="0.3">
      <c r="A16" s="4" t="s">
        <v>6</v>
      </c>
      <c r="B16" s="4">
        <v>2140</v>
      </c>
      <c r="C16" s="4">
        <v>2123</v>
      </c>
      <c r="D16" s="4">
        <v>2053</v>
      </c>
      <c r="E16" s="4">
        <v>1870</v>
      </c>
      <c r="F16" s="4">
        <v>1787</v>
      </c>
      <c r="G16" s="4">
        <v>1791</v>
      </c>
      <c r="H16" s="4">
        <v>364</v>
      </c>
      <c r="I16" s="4">
        <v>365</v>
      </c>
      <c r="J16" s="4">
        <v>369</v>
      </c>
      <c r="K16" s="4">
        <v>379</v>
      </c>
      <c r="L16" s="4">
        <v>393</v>
      </c>
      <c r="M16" s="4">
        <v>402</v>
      </c>
      <c r="N16" s="4" t="s">
        <v>6</v>
      </c>
      <c r="O16" s="4">
        <f t="shared" si="13"/>
        <v>3870.4966216673261</v>
      </c>
      <c r="P16" s="4">
        <f t="shared" si="2"/>
        <v>3910.0175255440431</v>
      </c>
      <c r="Q16" s="4">
        <f t="shared" si="3"/>
        <v>3774.4852574509368</v>
      </c>
      <c r="R16" s="4">
        <f t="shared" si="4"/>
        <v>3460.9333504622973</v>
      </c>
      <c r="S16" s="4">
        <f t="shared" si="5"/>
        <v>3374.2499215449379</v>
      </c>
      <c r="T16" s="4">
        <f t="shared" si="6"/>
        <v>3326.1860142140413</v>
      </c>
      <c r="U16" s="4">
        <f t="shared" si="7"/>
        <v>0</v>
      </c>
      <c r="V16" s="4">
        <f t="shared" si="8"/>
        <v>0</v>
      </c>
      <c r="W16" s="4">
        <f t="shared" si="9"/>
        <v>0</v>
      </c>
      <c r="X16" s="4">
        <f t="shared" si="10"/>
        <v>0</v>
      </c>
      <c r="Y16" s="4">
        <f t="shared" si="11"/>
        <v>0</v>
      </c>
      <c r="Z16" s="4">
        <f t="shared" si="12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0.58240002393722534</v>
      </c>
      <c r="C18" s="4">
        <v>0.5723000168800354</v>
      </c>
      <c r="D18" s="4">
        <v>0.57309997081756592</v>
      </c>
      <c r="E18" s="4">
        <v>0.61510002613067627</v>
      </c>
      <c r="F18" s="4">
        <v>0.59689998626708984</v>
      </c>
      <c r="G18" s="4">
        <v>0.62730002403259277</v>
      </c>
      <c r="H18" s="4">
        <v>0.64869999885559082</v>
      </c>
      <c r="I18" s="4">
        <v>0.60039997100830078</v>
      </c>
      <c r="J18" s="4">
        <v>0.61970001459121704</v>
      </c>
      <c r="K18" s="4">
        <v>0.63139998912811279</v>
      </c>
      <c r="L18" s="4">
        <v>0.6129000186920166</v>
      </c>
      <c r="M18" s="4">
        <v>0.6273999810218811</v>
      </c>
    </row>
    <row r="19" spans="1:26" x14ac:dyDescent="0.3">
      <c r="A19" s="4" t="s">
        <v>5</v>
      </c>
      <c r="B19" s="4">
        <v>0.73059999942779541</v>
      </c>
      <c r="C19" s="4">
        <v>0.70230001211166382</v>
      </c>
      <c r="D19" s="4">
        <v>0.69950002431869507</v>
      </c>
      <c r="E19" s="4">
        <v>0.63849997520446777</v>
      </c>
      <c r="F19" s="4">
        <v>0.60850000381469727</v>
      </c>
      <c r="G19" s="4">
        <v>0.569100022315979</v>
      </c>
      <c r="H19" s="4">
        <v>0.63270002603530884</v>
      </c>
      <c r="I19" s="4">
        <v>0.70279997587203979</v>
      </c>
      <c r="J19" s="4">
        <v>0.67960000038146973</v>
      </c>
      <c r="K19" s="4">
        <v>0.67330002784729004</v>
      </c>
      <c r="L19" s="4">
        <v>0.69480001926422119</v>
      </c>
      <c r="M19" s="4">
        <v>0.7038000226020813</v>
      </c>
    </row>
    <row r="20" spans="1:26" x14ac:dyDescent="0.3">
      <c r="A20" s="4" t="s">
        <v>6</v>
      </c>
      <c r="B20" s="4">
        <v>0.45579999685287476</v>
      </c>
      <c r="C20" s="4">
        <v>0.44729998707771301</v>
      </c>
      <c r="D20" s="4">
        <v>0.44319999217987061</v>
      </c>
      <c r="E20" s="4">
        <v>0.42640000581741333</v>
      </c>
      <c r="F20" s="4">
        <v>0.41159999370574951</v>
      </c>
      <c r="G20" s="4">
        <v>0.41809999942779541</v>
      </c>
      <c r="H20" s="4">
        <v>0.41269999742507935</v>
      </c>
      <c r="I20" s="4">
        <v>0.40959998965263367</v>
      </c>
      <c r="J20" s="4">
        <v>0.4138999879360199</v>
      </c>
      <c r="K20" s="4">
        <v>0.41580000519752502</v>
      </c>
      <c r="L20" s="4">
        <v>0.42309999465942383</v>
      </c>
      <c r="M20" s="4">
        <v>0.43040001392364502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27213</v>
      </c>
      <c r="C25" s="4">
        <v>26635</v>
      </c>
      <c r="D25" s="4">
        <v>26490</v>
      </c>
      <c r="E25" s="4">
        <v>28345</v>
      </c>
      <c r="F25" s="4">
        <v>27484</v>
      </c>
      <c r="G25" s="4">
        <v>28015</v>
      </c>
      <c r="H25" s="4">
        <v>17618</v>
      </c>
      <c r="I25" s="4">
        <v>17865</v>
      </c>
      <c r="J25" s="4">
        <v>17408</v>
      </c>
      <c r="K25" s="4">
        <v>1149</v>
      </c>
      <c r="L25" s="4">
        <v>1125</v>
      </c>
      <c r="M25" s="4">
        <v>1120</v>
      </c>
      <c r="N25" s="4" t="s">
        <v>4</v>
      </c>
      <c r="O25" s="4">
        <f>IF(AND(B29&gt;0.07, B25&gt;550),(B25-550)/(B29-0.045),0)</f>
        <v>46018.293227371134</v>
      </c>
      <c r="P25" s="4">
        <f t="shared" ref="P25:P27" si="14">IF(AND(C29&gt;0.07, C25&gt;550),(C25-550)/(C29-0.045),0)</f>
        <v>43840.33718847236</v>
      </c>
      <c r="Q25" s="4">
        <f t="shared" ref="Q25:Q27" si="15">IF(AND(D29&gt;0.07, D25&gt;550),(D25-550)/(D29-0.045),0)</f>
        <v>43291.052789750516</v>
      </c>
      <c r="R25" s="4">
        <f t="shared" ref="R25:R27" si="16">IF(AND(E29&gt;0.07, E25&gt;550),(E25-550)/(E29-0.045),0)</f>
        <v>47270.406859915412</v>
      </c>
      <c r="S25" s="4">
        <f t="shared" ref="S25:S27" si="17">IF(AND(F29&gt;0.07, F25&gt;550),(F25-550)/(F29-0.045),0)</f>
        <v>44674.076390959694</v>
      </c>
      <c r="T25" s="4">
        <f t="shared" ref="T25:T27" si="18">IF(AND(G29&gt;0.07, G25&gt;550),(G25-550)/(G29-0.045),0)</f>
        <v>45866.731918288591</v>
      </c>
      <c r="U25" s="4">
        <f t="shared" ref="U25:U27" si="19">IF(AND(H29&gt;0.07, H25&gt;550),(H25-550)/(H29-0.045),0)</f>
        <v>19426.359719839125</v>
      </c>
      <c r="V25" s="4">
        <f t="shared" ref="V25:V27" si="20">IF(AND(I29&gt;0.07, I25&gt;550),(I25-550)/(I29-0.045),0)</f>
        <v>20591.032912162911</v>
      </c>
      <c r="W25" s="4">
        <f t="shared" ref="W25:W27" si="21">IF(AND(J29&gt;0.07, J25&gt;550),(J25-550)/(J29-0.045),0)</f>
        <v>20078.60925135608</v>
      </c>
      <c r="X25" s="4">
        <f t="shared" ref="X25:X27" si="22">IF(AND(K29&gt;0.07, K25&gt;550),(K25-550)/(K29-0.045),0)</f>
        <v>653.9301129624854</v>
      </c>
      <c r="Y25" s="4">
        <f t="shared" ref="Y25:Y27" si="23">IF(AND(L29&gt;0.07, L25&gt;550),(L25-550)/(L29-0.045),0)</f>
        <v>633.25990557568809</v>
      </c>
      <c r="Z25" s="4">
        <f t="shared" ref="Z25:Z27" si="24">IF(AND(M29&gt;0.07, M25&gt;550),(M25-550)/(M29-0.045),0)</f>
        <v>622.13490581966482</v>
      </c>
    </row>
    <row r="26" spans="1:26" x14ac:dyDescent="0.3">
      <c r="A26" s="4" t="s">
        <v>5</v>
      </c>
      <c r="B26" s="4">
        <v>2138</v>
      </c>
      <c r="C26" s="4">
        <v>1963</v>
      </c>
      <c r="D26" s="4">
        <v>1974</v>
      </c>
      <c r="E26" s="4">
        <v>1569</v>
      </c>
      <c r="F26" s="4">
        <v>1538</v>
      </c>
      <c r="G26" s="4">
        <v>1384</v>
      </c>
      <c r="H26" s="4">
        <v>1615</v>
      </c>
      <c r="I26" s="4">
        <v>2214</v>
      </c>
      <c r="J26" s="4">
        <v>1938</v>
      </c>
      <c r="K26" s="4">
        <v>222</v>
      </c>
      <c r="L26" s="4">
        <v>228</v>
      </c>
      <c r="M26" s="4">
        <v>243</v>
      </c>
      <c r="N26" s="4" t="s">
        <v>5</v>
      </c>
      <c r="O26" s="4">
        <f t="shared" ref="O26:O27" si="25">IF(AND(B30&gt;0.07, B26&gt;550),(B26-550)/(B30-0.045),0)</f>
        <v>1536.0805347638977</v>
      </c>
      <c r="P26" s="4">
        <f t="shared" si="14"/>
        <v>1374.2462724175261</v>
      </c>
      <c r="Q26" s="4">
        <f t="shared" si="15"/>
        <v>1403.09383811873</v>
      </c>
      <c r="R26" s="4">
        <f t="shared" si="16"/>
        <v>1029.1889882583532</v>
      </c>
      <c r="S26" s="4">
        <f t="shared" si="17"/>
        <v>1010.018364908187</v>
      </c>
      <c r="T26" s="4">
        <f t="shared" si="18"/>
        <v>868.56902240752697</v>
      </c>
      <c r="U26" s="4">
        <f t="shared" si="19"/>
        <v>1084.5214396971207</v>
      </c>
      <c r="V26" s="4">
        <f t="shared" si="20"/>
        <v>1631.3724575020776</v>
      </c>
      <c r="W26" s="4">
        <f t="shared" si="21"/>
        <v>1396.3782213874833</v>
      </c>
      <c r="X26" s="4">
        <f t="shared" si="22"/>
        <v>0</v>
      </c>
      <c r="Y26" s="4">
        <f t="shared" si="23"/>
        <v>0</v>
      </c>
      <c r="Z26" s="4">
        <f t="shared" si="24"/>
        <v>0</v>
      </c>
    </row>
    <row r="27" spans="1:26" x14ac:dyDescent="0.3">
      <c r="A27" s="4" t="s">
        <v>6</v>
      </c>
      <c r="B27" s="4">
        <v>5749</v>
      </c>
      <c r="C27" s="4">
        <v>5359</v>
      </c>
      <c r="D27" s="4">
        <v>5233</v>
      </c>
      <c r="E27" s="4">
        <v>5323</v>
      </c>
      <c r="F27" s="4">
        <v>5218</v>
      </c>
      <c r="G27" s="4">
        <v>5267</v>
      </c>
      <c r="H27" s="4">
        <v>4668</v>
      </c>
      <c r="I27" s="4">
        <v>5040</v>
      </c>
      <c r="J27" s="4">
        <v>5102</v>
      </c>
      <c r="K27" s="4">
        <v>501</v>
      </c>
      <c r="L27" s="4">
        <v>520</v>
      </c>
      <c r="M27" s="4">
        <v>552</v>
      </c>
      <c r="N27" s="4" t="s">
        <v>6</v>
      </c>
      <c r="O27" s="4">
        <f t="shared" si="25"/>
        <v>8441.3054511623177</v>
      </c>
      <c r="P27" s="4">
        <f t="shared" si="14"/>
        <v>8216.2995385030081</v>
      </c>
      <c r="Q27" s="4">
        <f t="shared" si="15"/>
        <v>8064.4050707949227</v>
      </c>
      <c r="R27" s="4">
        <f t="shared" si="16"/>
        <v>7961.6344676054823</v>
      </c>
      <c r="S27" s="4">
        <f t="shared" si="17"/>
        <v>7891.8004944611885</v>
      </c>
      <c r="T27" s="4">
        <f t="shared" si="18"/>
        <v>8020.7451367827243</v>
      </c>
      <c r="U27" s="4">
        <f t="shared" si="19"/>
        <v>6656.967049023734</v>
      </c>
      <c r="V27" s="4">
        <f t="shared" si="20"/>
        <v>7327.0232740607053</v>
      </c>
      <c r="W27" s="4">
        <f t="shared" si="21"/>
        <v>7371.6596344063782</v>
      </c>
      <c r="X27" s="4">
        <f t="shared" si="22"/>
        <v>0</v>
      </c>
      <c r="Y27" s="4">
        <f t="shared" si="23"/>
        <v>0</v>
      </c>
      <c r="Z27" s="4">
        <f t="shared" si="24"/>
        <v>3.6416604973183948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0.62440001964569092</v>
      </c>
      <c r="C29" s="4">
        <v>0.63999998569488525</v>
      </c>
      <c r="D29" s="4">
        <v>0.64420002698898315</v>
      </c>
      <c r="E29" s="4">
        <v>0.63300001621246338</v>
      </c>
      <c r="F29" s="4">
        <v>0.64789998531341553</v>
      </c>
      <c r="G29" s="4">
        <v>0.64380002021789551</v>
      </c>
      <c r="H29" s="4">
        <v>0.92360001802444458</v>
      </c>
      <c r="I29" s="4">
        <v>0.88590002059936523</v>
      </c>
      <c r="J29" s="4">
        <v>0.88459998369216919</v>
      </c>
      <c r="K29" s="4">
        <v>0.96100002527236938</v>
      </c>
      <c r="L29" s="4">
        <v>0.95300000905990601</v>
      </c>
      <c r="M29" s="4">
        <v>0.96119999885559082</v>
      </c>
    </row>
    <row r="30" spans="1:26" x14ac:dyDescent="0.3">
      <c r="A30" s="4" t="s">
        <v>5</v>
      </c>
      <c r="B30" s="4">
        <v>1.0787999629974365</v>
      </c>
      <c r="C30" s="4">
        <v>1.073199987411499</v>
      </c>
      <c r="D30" s="4">
        <v>1.0599000453948975</v>
      </c>
      <c r="E30" s="4">
        <v>1.035099983215332</v>
      </c>
      <c r="F30" s="4">
        <v>1.0232000350952148</v>
      </c>
      <c r="G30" s="4">
        <v>1.0052000284194946</v>
      </c>
      <c r="H30" s="4">
        <v>1.0269999504089355</v>
      </c>
      <c r="I30" s="4">
        <v>1.065000057220459</v>
      </c>
      <c r="J30" s="4">
        <v>1.0390000343322754</v>
      </c>
      <c r="K30" s="4">
        <v>0.98720002174377441</v>
      </c>
      <c r="L30" s="4">
        <v>0.99430000782012939</v>
      </c>
      <c r="M30" s="4">
        <v>0.98879998922348022</v>
      </c>
    </row>
    <row r="31" spans="1:26" x14ac:dyDescent="0.3">
      <c r="A31" s="4" t="s">
        <v>6</v>
      </c>
      <c r="B31" s="4">
        <v>0.66089999675750732</v>
      </c>
      <c r="C31" s="4">
        <v>0.63029998540878296</v>
      </c>
      <c r="D31" s="4">
        <v>0.62569999694824219</v>
      </c>
      <c r="E31" s="4">
        <v>0.6445000171661377</v>
      </c>
      <c r="F31" s="4">
        <v>0.63650000095367432</v>
      </c>
      <c r="G31" s="4">
        <v>0.63309997320175171</v>
      </c>
      <c r="H31" s="4">
        <v>0.66360002756118774</v>
      </c>
      <c r="I31" s="4">
        <v>0.65780001878738403</v>
      </c>
      <c r="J31" s="4">
        <v>0.66250002384185791</v>
      </c>
      <c r="K31" s="4">
        <v>0.55889999866485596</v>
      </c>
      <c r="L31" s="4">
        <v>0.57499998807907104</v>
      </c>
      <c r="M31" s="4">
        <v>0.5942000150680542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30492</v>
      </c>
      <c r="C36" s="4">
        <v>29860</v>
      </c>
      <c r="D36" s="4">
        <v>29643</v>
      </c>
      <c r="E36" s="4">
        <v>32602</v>
      </c>
      <c r="F36" s="4">
        <v>31874</v>
      </c>
      <c r="G36" s="4">
        <v>32426</v>
      </c>
      <c r="H36" s="4">
        <v>24108</v>
      </c>
      <c r="I36" s="4">
        <v>23600</v>
      </c>
      <c r="J36" s="4">
        <v>23250</v>
      </c>
      <c r="K36" s="4">
        <v>4504</v>
      </c>
      <c r="L36" s="4">
        <v>4512</v>
      </c>
      <c r="M36" s="4">
        <v>5092</v>
      </c>
      <c r="N36" s="4" t="s">
        <v>4</v>
      </c>
      <c r="O36" s="4">
        <f>IF(AND(B40&gt;0.07, B36&gt;550),(B36-550)/(B40-0.045),0)</f>
        <v>86139.240529962248</v>
      </c>
      <c r="P36" s="4">
        <f t="shared" ref="P36:P38" si="26">IF(AND(C40&gt;0.07, C36&gt;550),(C36-550)/(C40-0.045),0)</f>
        <v>87102.524521828687</v>
      </c>
      <c r="Q36" s="4">
        <f t="shared" ref="Q36:Q38" si="27">IF(AND(D40&gt;0.07, D36&gt;550),(D36-550)/(D40-0.045),0)</f>
        <v>86354.998281850611</v>
      </c>
      <c r="R36" s="4">
        <f t="shared" ref="R36:R38" si="28">IF(AND(E40&gt;0.07, E36&gt;550),(E36-550)/(E40-0.045),0)</f>
        <v>89831.836896276072</v>
      </c>
      <c r="S36" s="4">
        <f t="shared" ref="S36:S38" si="29">IF(AND(F40&gt;0.07, F36&gt;550),(F36-550)/(F40-0.045),0)</f>
        <v>91031.680710850735</v>
      </c>
      <c r="T36" s="4">
        <f t="shared" ref="T36:T38" si="30">IF(AND(G40&gt;0.07, G36&gt;550),(G36-550)/(G40-0.045),0)</f>
        <v>87331.507704991251</v>
      </c>
      <c r="U36" s="4">
        <f t="shared" ref="U36:U38" si="31">IF(AND(H40&gt;0.07, H36&gt;550),(H36-550)/(H40-0.045),0)</f>
        <v>42439.201609639436</v>
      </c>
      <c r="V36" s="4">
        <f t="shared" ref="V36:V38" si="32">IF(AND(I40&gt;0.07, I36&gt;550),(I36-550)/(I40-0.045),0)</f>
        <v>59011.77485904791</v>
      </c>
      <c r="W36" s="4">
        <f t="shared" ref="W36:W38" si="33">IF(AND(J40&gt;0.07, J36&gt;550),(J36-550)/(J40-0.045),0)</f>
        <v>47340.978963665519</v>
      </c>
      <c r="X36" s="4">
        <f t="shared" ref="X36:X38" si="34">IF(AND(K40&gt;0.07, K36&gt;550),(K36-550)/(K40-0.045),0)</f>
        <v>4537.0053074904617</v>
      </c>
      <c r="Y36" s="4">
        <f t="shared" ref="Y36:Y38" si="35">IF(AND(L40&gt;0.07, L36&gt;550),(L36-550)/(L40-0.045),0)</f>
        <v>4601.6259194185868</v>
      </c>
      <c r="Z36" s="4">
        <f t="shared" ref="Z36:Z38" si="36">IF(AND(M40&gt;0.07, M36&gt;550),(M36-550)/(M40-0.045),0)</f>
        <v>5165.4724470135325</v>
      </c>
    </row>
    <row r="37" spans="1:26" x14ac:dyDescent="0.3">
      <c r="A37" s="4" t="s">
        <v>5</v>
      </c>
      <c r="B37" s="4">
        <v>3382</v>
      </c>
      <c r="C37" s="4">
        <v>3096</v>
      </c>
      <c r="D37" s="4">
        <v>3063</v>
      </c>
      <c r="E37" s="4">
        <v>2879</v>
      </c>
      <c r="F37" s="4">
        <v>3024</v>
      </c>
      <c r="G37" s="4">
        <v>2897</v>
      </c>
      <c r="H37" s="4">
        <v>2821</v>
      </c>
      <c r="I37" s="4">
        <v>3483</v>
      </c>
      <c r="J37" s="4">
        <v>3180</v>
      </c>
      <c r="K37" s="4">
        <v>1039</v>
      </c>
      <c r="L37" s="4">
        <v>1045</v>
      </c>
      <c r="M37" s="4">
        <v>1096</v>
      </c>
      <c r="N37" s="4" t="s">
        <v>5</v>
      </c>
      <c r="O37" s="4">
        <f t="shared" ref="O37:O38" si="37">IF(AND(B41&gt;0.07, B37&gt;550),(B37-550)/(B41-0.045),0)</f>
        <v>2643.2704787428138</v>
      </c>
      <c r="P37" s="4">
        <f t="shared" si="26"/>
        <v>2336.8517095909383</v>
      </c>
      <c r="Q37" s="4">
        <f t="shared" si="27"/>
        <v>2364.7313663337463</v>
      </c>
      <c r="R37" s="4">
        <f t="shared" si="28"/>
        <v>2113.6218149089441</v>
      </c>
      <c r="S37" s="4">
        <f t="shared" si="29"/>
        <v>2219.0331966012309</v>
      </c>
      <c r="T37" s="4">
        <f t="shared" si="30"/>
        <v>2112.8916383121764</v>
      </c>
      <c r="U37" s="4">
        <f t="shared" si="31"/>
        <v>2176.5382272381858</v>
      </c>
      <c r="V37" s="4">
        <f t="shared" si="32"/>
        <v>2871.2678882679779</v>
      </c>
      <c r="W37" s="4">
        <f t="shared" si="33"/>
        <v>2545.7362176263628</v>
      </c>
      <c r="X37" s="4">
        <f t="shared" si="34"/>
        <v>503.96782657002205</v>
      </c>
      <c r="Y37" s="4">
        <f t="shared" si="35"/>
        <v>507.58817969207098</v>
      </c>
      <c r="Z37" s="4">
        <f t="shared" si="36"/>
        <v>560.40234935709157</v>
      </c>
    </row>
    <row r="38" spans="1:26" x14ac:dyDescent="0.3">
      <c r="A38" s="4" t="s">
        <v>6</v>
      </c>
      <c r="B38" s="4">
        <v>9156</v>
      </c>
      <c r="C38" s="4">
        <v>8633</v>
      </c>
      <c r="D38" s="4">
        <v>8330</v>
      </c>
      <c r="E38" s="4">
        <v>8487</v>
      </c>
      <c r="F38" s="4">
        <v>8369</v>
      </c>
      <c r="G38" s="4">
        <v>8303</v>
      </c>
      <c r="H38" s="4">
        <v>8566</v>
      </c>
      <c r="I38" s="4">
        <v>9007</v>
      </c>
      <c r="J38" s="4">
        <v>9057</v>
      </c>
      <c r="K38" s="4">
        <v>6151</v>
      </c>
      <c r="L38" s="4">
        <v>6269</v>
      </c>
      <c r="M38" s="4">
        <v>6408</v>
      </c>
      <c r="N38" s="4" t="s">
        <v>6</v>
      </c>
      <c r="O38" s="4">
        <f t="shared" si="37"/>
        <v>12918.042652031712</v>
      </c>
      <c r="P38" s="4">
        <f t="shared" si="26"/>
        <v>12779.446447629569</v>
      </c>
      <c r="Q38" s="4">
        <f t="shared" si="27"/>
        <v>12514.074201030664</v>
      </c>
      <c r="R38" s="4">
        <f t="shared" si="28"/>
        <v>12271.181232320469</v>
      </c>
      <c r="S38" s="4">
        <f t="shared" si="29"/>
        <v>12209.556352620508</v>
      </c>
      <c r="T38" s="4">
        <f t="shared" si="30"/>
        <v>12148.229362497936</v>
      </c>
      <c r="U38" s="4">
        <f t="shared" si="31"/>
        <v>10452.470719329758</v>
      </c>
      <c r="V38" s="4">
        <f t="shared" si="32"/>
        <v>11067.923448705869</v>
      </c>
      <c r="W38" s="4">
        <f t="shared" si="33"/>
        <v>11117.355289047142</v>
      </c>
      <c r="X38" s="4">
        <f t="shared" si="34"/>
        <v>9206.1143392562426</v>
      </c>
      <c r="Y38" s="4">
        <f t="shared" si="35"/>
        <v>9194.5338254962353</v>
      </c>
      <c r="Z38" s="4">
        <f t="shared" si="36"/>
        <v>8931.2392701873378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0.39259999990463257</v>
      </c>
      <c r="C40" s="4">
        <v>0.3815000057220459</v>
      </c>
      <c r="D40" s="4">
        <v>0.38190001249313354</v>
      </c>
      <c r="E40" s="4">
        <v>0.4018000066280365</v>
      </c>
      <c r="F40" s="4">
        <v>0.38909998536109924</v>
      </c>
      <c r="G40" s="4">
        <v>0.40999999642372131</v>
      </c>
      <c r="H40" s="4">
        <v>0.60009998083114624</v>
      </c>
      <c r="I40" s="4">
        <v>0.43560001254081726</v>
      </c>
      <c r="J40" s="4">
        <v>0.52450001239776611</v>
      </c>
      <c r="K40" s="4">
        <v>0.91649997234344482</v>
      </c>
      <c r="L40" s="4">
        <v>0.90600001811981201</v>
      </c>
      <c r="M40" s="4">
        <v>0.92430001497268677</v>
      </c>
    </row>
    <row r="41" spans="1:26" x14ac:dyDescent="0.3">
      <c r="A41" s="4" t="s">
        <v>5</v>
      </c>
      <c r="B41" s="4">
        <v>1.1164000034332275</v>
      </c>
      <c r="C41" s="4">
        <v>1.1345000267028809</v>
      </c>
      <c r="D41" s="4">
        <v>1.107699990272522</v>
      </c>
      <c r="E41" s="4">
        <v>1.1469000577926636</v>
      </c>
      <c r="F41" s="4">
        <v>1.1598999500274658</v>
      </c>
      <c r="G41" s="4">
        <v>1.1557999849319458</v>
      </c>
      <c r="H41" s="4">
        <v>1.0884000062942505</v>
      </c>
      <c r="I41" s="4">
        <v>1.0664999485015869</v>
      </c>
      <c r="J41" s="4">
        <v>1.0780999660491943</v>
      </c>
      <c r="K41" s="4">
        <v>1.0153000354766846</v>
      </c>
      <c r="L41" s="4">
        <v>1.0202000141143799</v>
      </c>
      <c r="M41" s="4">
        <v>1.0192999839782715</v>
      </c>
    </row>
    <row r="42" spans="1:26" x14ac:dyDescent="0.3">
      <c r="A42" s="4" t="s">
        <v>6</v>
      </c>
      <c r="B42" s="4">
        <v>0.71119999885559082</v>
      </c>
      <c r="C42" s="4">
        <v>0.67750000953674316</v>
      </c>
      <c r="D42" s="4">
        <v>0.66670000553131104</v>
      </c>
      <c r="E42" s="4">
        <v>0.69179999828338623</v>
      </c>
      <c r="F42" s="4">
        <v>0.68540000915527344</v>
      </c>
      <c r="G42" s="4">
        <v>0.68320000171661377</v>
      </c>
      <c r="H42" s="4">
        <v>0.81190001964569092</v>
      </c>
      <c r="I42" s="4">
        <v>0.80909997224807739</v>
      </c>
      <c r="J42" s="4">
        <v>0.81019997596740723</v>
      </c>
      <c r="K42" s="4">
        <v>0.6534000039100647</v>
      </c>
      <c r="L42" s="4">
        <v>0.66699999570846558</v>
      </c>
      <c r="M42" s="4">
        <v>0.70090001821517944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29888</v>
      </c>
      <c r="C47" s="4">
        <v>29398</v>
      </c>
      <c r="D47" s="4">
        <v>29104</v>
      </c>
      <c r="E47" s="4">
        <v>32984</v>
      </c>
      <c r="F47" s="4">
        <v>32684</v>
      </c>
      <c r="G47" s="4">
        <v>32816</v>
      </c>
      <c r="H47" s="4">
        <v>27814</v>
      </c>
      <c r="I47" s="4">
        <v>26952</v>
      </c>
      <c r="J47" s="4">
        <v>26510</v>
      </c>
      <c r="K47" s="4">
        <v>7831</v>
      </c>
      <c r="L47" s="4">
        <v>7833</v>
      </c>
      <c r="M47" s="4">
        <v>8635</v>
      </c>
      <c r="N47" s="4" t="s">
        <v>4</v>
      </c>
      <c r="O47" s="4">
        <f>IF(AND(B51&gt;0.07, B47&gt;550),(B47-550)/(B51-0.045),0)</f>
        <v>59885.689779902859</v>
      </c>
      <c r="P47" s="4">
        <f t="shared" ref="P47:P49" si="38">IF(AND(C51&gt;0.07, C47&gt;550),(C47-550)/(C51-0.045),0)</f>
        <v>62414.538799946342</v>
      </c>
      <c r="Q47" s="4">
        <f t="shared" ref="Q47:Q49" si="39">IF(AND(D51&gt;0.07, D47&gt;550),(D47-550)/(D51-0.045),0)</f>
        <v>61966.144653474847</v>
      </c>
      <c r="R47" s="4">
        <f t="shared" ref="R47:R49" si="40">IF(AND(E51&gt;0.07, E47&gt;550),(E47-550)/(E51-0.045),0)</f>
        <v>73330.317373044309</v>
      </c>
      <c r="S47" s="4">
        <f t="shared" ref="S47:S49" si="41">IF(AND(F51&gt;0.07, F47&gt;550),(F47-550)/(F51-0.045),0)</f>
        <v>79935.32399939021</v>
      </c>
      <c r="T47" s="4">
        <f t="shared" ref="T47:T49" si="42">IF(AND(G51&gt;0.07, G47&gt;550),(G47-550)/(G51-0.045),0)</f>
        <v>73415.246109522705</v>
      </c>
      <c r="U47" s="4">
        <f t="shared" ref="U47:U49" si="43">IF(AND(H51&gt;0.07, H47&gt;550),(H47-550)/(H51-0.045),0)</f>
        <v>61795.103586562473</v>
      </c>
      <c r="V47" s="4">
        <f t="shared" ref="V47:V49" si="44">IF(AND(I51&gt;0.07, I47&gt;550),(I47-550)/(I51-0.045),0)</f>
        <v>81563.176368775195</v>
      </c>
      <c r="W47" s="4">
        <f t="shared" ref="W47:W49" si="45">IF(AND(J51&gt;0.07, J47&gt;550),(J47-550)/(J51-0.045),0)</f>
        <v>69097.681814419513</v>
      </c>
      <c r="X47" s="4">
        <f t="shared" ref="X47:X49" si="46">IF(AND(K51&gt;0.07, K47&gt;550),(K47-550)/(K51-0.045),0)</f>
        <v>9340.6026592029921</v>
      </c>
      <c r="Y47" s="4">
        <f t="shared" ref="Y47:Y49" si="47">IF(AND(L51&gt;0.07, L47&gt;550),(L47-550)/(L51-0.045),0)</f>
        <v>9527.7338960036595</v>
      </c>
      <c r="Z47" s="4">
        <f t="shared" ref="Z47:Z49" si="48">IF(AND(M51&gt;0.07, M47&gt;550),(M47-550)/(M51-0.045),0)</f>
        <v>10243.253754638859</v>
      </c>
    </row>
    <row r="48" spans="1:26" x14ac:dyDescent="0.3">
      <c r="A48" s="4" t="s">
        <v>5</v>
      </c>
      <c r="B48" s="4">
        <v>3527</v>
      </c>
      <c r="C48" s="4">
        <v>3344</v>
      </c>
      <c r="D48" s="4">
        <v>3302</v>
      </c>
      <c r="E48" s="4">
        <v>3090</v>
      </c>
      <c r="F48" s="4">
        <v>3267</v>
      </c>
      <c r="G48" s="4">
        <v>3158</v>
      </c>
      <c r="H48" s="4">
        <v>3043</v>
      </c>
      <c r="I48" s="4">
        <v>3646</v>
      </c>
      <c r="J48" s="4">
        <v>3359</v>
      </c>
      <c r="K48" s="4">
        <v>1490</v>
      </c>
      <c r="L48" s="4">
        <v>1494</v>
      </c>
      <c r="M48" s="4">
        <v>1547</v>
      </c>
      <c r="N48" s="4" t="s">
        <v>5</v>
      </c>
      <c r="O48" s="4">
        <f t="shared" ref="O48:O49" si="49">IF(AND(B52&gt;0.07, B48&gt;550),(B48-550)/(B52-0.045),0)</f>
        <v>2756.992120298838</v>
      </c>
      <c r="P48" s="4">
        <f t="shared" si="38"/>
        <v>2523.0268716379192</v>
      </c>
      <c r="Q48" s="4">
        <f t="shared" si="39"/>
        <v>2574.850181769174</v>
      </c>
      <c r="R48" s="4">
        <f t="shared" si="40"/>
        <v>2221.6390885280975</v>
      </c>
      <c r="S48" s="4">
        <f t="shared" si="41"/>
        <v>2394.6765371818292</v>
      </c>
      <c r="T48" s="4">
        <f t="shared" si="42"/>
        <v>2334.1985338006252</v>
      </c>
      <c r="U48" s="4">
        <f t="shared" si="43"/>
        <v>2341.2847898289806</v>
      </c>
      <c r="V48" s="4">
        <f t="shared" si="44"/>
        <v>3096.0001328659114</v>
      </c>
      <c r="W48" s="4">
        <f t="shared" si="45"/>
        <v>2772.9517149736062</v>
      </c>
      <c r="X48" s="4">
        <f t="shared" si="46"/>
        <v>931.06180630430674</v>
      </c>
      <c r="Y48" s="4">
        <f t="shared" si="47"/>
        <v>926.76227350520469</v>
      </c>
      <c r="Z48" s="4">
        <f t="shared" si="48"/>
        <v>961.70544165781735</v>
      </c>
    </row>
    <row r="49" spans="1:26" x14ac:dyDescent="0.3">
      <c r="A49" s="4" t="s">
        <v>6</v>
      </c>
      <c r="B49" s="4">
        <v>12584</v>
      </c>
      <c r="C49" s="4">
        <v>11832</v>
      </c>
      <c r="D49" s="4">
        <v>11484</v>
      </c>
      <c r="E49" s="4">
        <v>11825</v>
      </c>
      <c r="F49" s="4">
        <v>11670</v>
      </c>
      <c r="G49" s="4">
        <v>11600</v>
      </c>
      <c r="H49" s="4">
        <v>11989</v>
      </c>
      <c r="I49" s="4">
        <v>12333</v>
      </c>
      <c r="J49" s="4">
        <v>12326</v>
      </c>
      <c r="K49" s="4">
        <v>10318</v>
      </c>
      <c r="L49" s="4">
        <v>10261</v>
      </c>
      <c r="M49" s="4">
        <v>10535</v>
      </c>
      <c r="N49" s="4" t="s">
        <v>6</v>
      </c>
      <c r="O49" s="4">
        <f t="shared" si="49"/>
        <v>16587.181156189581</v>
      </c>
      <c r="P49" s="4">
        <f t="shared" si="38"/>
        <v>16711.598638209271</v>
      </c>
      <c r="Q49" s="4">
        <f t="shared" si="39"/>
        <v>16688.033646362386</v>
      </c>
      <c r="R49" s="4">
        <f t="shared" si="40"/>
        <v>16265.146935576498</v>
      </c>
      <c r="S49" s="4">
        <f t="shared" si="41"/>
        <v>16430.259336522056</v>
      </c>
      <c r="T49" s="4">
        <f t="shared" si="42"/>
        <v>16487.61546585519</v>
      </c>
      <c r="U49" s="4">
        <f t="shared" si="43"/>
        <v>13495.752715062596</v>
      </c>
      <c r="V49" s="4">
        <f t="shared" si="44"/>
        <v>14184.422828081646</v>
      </c>
      <c r="W49" s="4">
        <f t="shared" si="45"/>
        <v>14319.066312246699</v>
      </c>
      <c r="X49" s="4">
        <f t="shared" si="46"/>
        <v>12654.488679537675</v>
      </c>
      <c r="Y49" s="4">
        <f t="shared" si="47"/>
        <v>12369.124953737883</v>
      </c>
      <c r="Z49" s="4">
        <f t="shared" si="48"/>
        <v>12178.31453341222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0.5349000096321106</v>
      </c>
      <c r="C51" s="4">
        <v>0.50720000267028809</v>
      </c>
      <c r="D51" s="4">
        <v>0.50580000877380371</v>
      </c>
      <c r="E51" s="4">
        <v>0.48730000853538513</v>
      </c>
      <c r="F51" s="4">
        <v>0.44699999690055847</v>
      </c>
      <c r="G51" s="4">
        <v>0.48449999094009399</v>
      </c>
      <c r="H51" s="4">
        <v>0.4862000048160553</v>
      </c>
      <c r="I51" s="4">
        <v>0.36869999766349792</v>
      </c>
      <c r="J51" s="4">
        <v>0.42070001363754272</v>
      </c>
      <c r="K51" s="4">
        <v>0.82450002431869507</v>
      </c>
      <c r="L51" s="4">
        <v>0.80940002202987671</v>
      </c>
      <c r="M51" s="4">
        <v>0.83429998159408569</v>
      </c>
    </row>
    <row r="52" spans="1:26" x14ac:dyDescent="0.3">
      <c r="A52" s="4" t="s">
        <v>5</v>
      </c>
      <c r="B52" s="4">
        <v>1.1247999668121338</v>
      </c>
      <c r="C52" s="4">
        <v>1.152400016784668</v>
      </c>
      <c r="D52" s="4">
        <v>1.113800048828125</v>
      </c>
      <c r="E52" s="4">
        <v>1.1883000135421753</v>
      </c>
      <c r="F52" s="4">
        <v>1.1796000003814697</v>
      </c>
      <c r="G52" s="4">
        <v>1.1622999906539917</v>
      </c>
      <c r="H52" s="4">
        <v>1.1097999811172485</v>
      </c>
      <c r="I52" s="4">
        <v>1.0449999570846558</v>
      </c>
      <c r="J52" s="4">
        <v>1.0579999685287476</v>
      </c>
      <c r="K52" s="4">
        <v>1.0546000003814697</v>
      </c>
      <c r="L52" s="4">
        <v>1.0635999441146851</v>
      </c>
      <c r="M52" s="4">
        <v>1.0816999673843384</v>
      </c>
    </row>
    <row r="53" spans="1:26" x14ac:dyDescent="0.3">
      <c r="A53" s="4" t="s">
        <v>6</v>
      </c>
      <c r="B53" s="4">
        <v>0.77050000429153442</v>
      </c>
      <c r="C53" s="4">
        <v>0.72009998559951782</v>
      </c>
      <c r="D53" s="4">
        <v>0.70020002126693726</v>
      </c>
      <c r="E53" s="4">
        <v>0.73820000886917114</v>
      </c>
      <c r="F53" s="4">
        <v>0.72180002927780151</v>
      </c>
      <c r="G53" s="4">
        <v>0.71520000696182251</v>
      </c>
      <c r="H53" s="4">
        <v>0.89259999990463257</v>
      </c>
      <c r="I53" s="4">
        <v>0.87569999694824219</v>
      </c>
      <c r="J53" s="4">
        <v>0.86739999055862427</v>
      </c>
      <c r="K53" s="4">
        <v>0.81690001487731934</v>
      </c>
      <c r="L53" s="4">
        <v>0.83009999990463257</v>
      </c>
      <c r="M53" s="4">
        <v>0.86489999294281006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26902</v>
      </c>
      <c r="C58" s="4">
        <v>26170</v>
      </c>
      <c r="D58" s="4">
        <v>26042</v>
      </c>
      <c r="E58" s="4">
        <v>29679</v>
      </c>
      <c r="F58" s="4">
        <v>29527</v>
      </c>
      <c r="G58" s="4">
        <v>29634</v>
      </c>
      <c r="H58" s="4">
        <v>32168</v>
      </c>
      <c r="I58" s="4">
        <v>30238</v>
      </c>
      <c r="J58" s="4">
        <v>29545</v>
      </c>
      <c r="K58" s="4">
        <v>12882</v>
      </c>
      <c r="L58" s="4">
        <v>12620</v>
      </c>
      <c r="M58" s="4">
        <v>12746</v>
      </c>
      <c r="N58" s="4" t="s">
        <v>4</v>
      </c>
      <c r="O58" s="4">
        <f>IF(AND(B62&gt;0.07, B58&gt;550),(B58-550)/(B62-0.045),0)</f>
        <v>23636.201615535825</v>
      </c>
      <c r="P58" s="4">
        <f t="shared" ref="P58:P60" si="50">IF(AND(C62&gt;0.07, C58&gt;550),(C58-550)/(C62-0.045),0)</f>
        <v>23722.222222222219</v>
      </c>
      <c r="Q58" s="4">
        <f t="shared" ref="Q58:Q60" si="51">IF(AND(D62&gt;0.07, D58&gt;550),(D58-550)/(D62-0.045),0)</f>
        <v>23667.254761698936</v>
      </c>
      <c r="R58" s="4">
        <f t="shared" ref="R58:R60" si="52">IF(AND(E62&gt;0.07, E58&gt;550),(E58-550)/(E62-0.045),0)</f>
        <v>27592.118429816324</v>
      </c>
      <c r="S58" s="4">
        <f t="shared" ref="S58:S60" si="53">IF(AND(F62&gt;0.07, F58&gt;550),(F58-550)/(F62-0.045),0)</f>
        <v>27416.974649682252</v>
      </c>
      <c r="T58" s="4">
        <f t="shared" ref="T58:T60" si="54">IF(AND(G62&gt;0.07, G58&gt;550),(G58-550)/(G62-0.045),0)</f>
        <v>27168.613475460297</v>
      </c>
      <c r="U58" s="4">
        <f t="shared" ref="U58:U60" si="55">IF(AND(H62&gt;0.07, H58&gt;550),(H58-550)/(H62-0.045),0)</f>
        <v>46231.904211358546</v>
      </c>
      <c r="V58" s="4">
        <f t="shared" ref="V58:V60" si="56">IF(AND(I62&gt;0.07, I58&gt;550),(I58-550)/(I62-0.045),0)</f>
        <v>41153.31416673521</v>
      </c>
      <c r="W58" s="4">
        <f t="shared" ref="W58:W60" si="57">IF(AND(J62&gt;0.07, J58&gt;550),(J58-550)/(J62-0.045),0)</f>
        <v>39018.974345673356</v>
      </c>
      <c r="X58" s="4">
        <f t="shared" ref="X58:X60" si="58">IF(AND(K62&gt;0.07, K58&gt;550),(K58-550)/(K62-0.045),0)</f>
        <v>17080.331947470895</v>
      </c>
      <c r="Y58" s="4">
        <f t="shared" ref="Y58:Y60" si="59">IF(AND(L62&gt;0.07, L58&gt;550),(L58-550)/(L62-0.045),0)</f>
        <v>16747.606897025224</v>
      </c>
      <c r="Z58" s="4">
        <f t="shared" ref="Z58:Z60" si="60">IF(AND(M62&gt;0.07, M58&gt;550),(M58-550)/(M62-0.045),0)</f>
        <v>16418.954994375963</v>
      </c>
    </row>
    <row r="59" spans="1:26" x14ac:dyDescent="0.3">
      <c r="A59" s="4" t="s">
        <v>5</v>
      </c>
      <c r="B59" s="4">
        <v>3714</v>
      </c>
      <c r="C59" s="4">
        <v>3610</v>
      </c>
      <c r="D59" s="4">
        <v>3637</v>
      </c>
      <c r="E59" s="4">
        <v>3218</v>
      </c>
      <c r="F59" s="4">
        <v>3430</v>
      </c>
      <c r="G59" s="4">
        <v>3342</v>
      </c>
      <c r="H59" s="4">
        <v>3398</v>
      </c>
      <c r="I59" s="4">
        <v>4155</v>
      </c>
      <c r="J59" s="4">
        <v>3758</v>
      </c>
      <c r="K59" s="4">
        <v>2436</v>
      </c>
      <c r="L59" s="4">
        <v>2540</v>
      </c>
      <c r="M59" s="4">
        <v>2636</v>
      </c>
      <c r="N59" s="4" t="s">
        <v>5</v>
      </c>
      <c r="O59" s="4">
        <f t="shared" ref="O59:O60" si="61">IF(AND(B63&gt;0.07, B59&gt;550),(B59-550)/(B63-0.045),0)</f>
        <v>2608.8390866475052</v>
      </c>
      <c r="P59" s="4">
        <f t="shared" si="50"/>
        <v>2442.3338607225792</v>
      </c>
      <c r="Q59" s="4">
        <f t="shared" si="51"/>
        <v>2506.6991745578925</v>
      </c>
      <c r="R59" s="4">
        <f t="shared" si="52"/>
        <v>2149.5326296827598</v>
      </c>
      <c r="S59" s="4">
        <f t="shared" si="53"/>
        <v>2327.4607823117353</v>
      </c>
      <c r="T59" s="4">
        <f t="shared" si="54"/>
        <v>2266.6016540241012</v>
      </c>
      <c r="U59" s="4">
        <f t="shared" si="55"/>
        <v>2328.3190869725727</v>
      </c>
      <c r="V59" s="4">
        <f t="shared" si="56"/>
        <v>3091.2364976313147</v>
      </c>
      <c r="W59" s="4">
        <f t="shared" si="57"/>
        <v>2664.8944137669178</v>
      </c>
      <c r="X59" s="4">
        <f t="shared" si="58"/>
        <v>1594.791167235411</v>
      </c>
      <c r="Y59" s="4">
        <f t="shared" si="59"/>
        <v>1673.8162015716728</v>
      </c>
      <c r="Z59" s="4">
        <f t="shared" si="60"/>
        <v>1759.5951330286396</v>
      </c>
    </row>
    <row r="60" spans="1:26" x14ac:dyDescent="0.3">
      <c r="A60" s="4" t="s">
        <v>6</v>
      </c>
      <c r="B60" s="4">
        <v>18931</v>
      </c>
      <c r="C60" s="4">
        <v>17722</v>
      </c>
      <c r="D60" s="4">
        <v>17156</v>
      </c>
      <c r="E60" s="4">
        <v>17968</v>
      </c>
      <c r="F60" s="4">
        <v>17685</v>
      </c>
      <c r="G60" s="4">
        <v>17571</v>
      </c>
      <c r="H60" s="4">
        <v>19677</v>
      </c>
      <c r="I60" s="4">
        <v>19785</v>
      </c>
      <c r="J60" s="4">
        <v>19578</v>
      </c>
      <c r="K60" s="4">
        <v>19140</v>
      </c>
      <c r="L60" s="4">
        <v>19067</v>
      </c>
      <c r="M60" s="4">
        <v>20029</v>
      </c>
      <c r="N60" s="4" t="s">
        <v>6</v>
      </c>
      <c r="O60" s="4">
        <f t="shared" si="61"/>
        <v>26535.297220516353</v>
      </c>
      <c r="P60" s="4">
        <f t="shared" si="50"/>
        <v>26843.832534495072</v>
      </c>
      <c r="Q60" s="4">
        <f t="shared" si="51"/>
        <v>27063.234579778418</v>
      </c>
      <c r="R60" s="4">
        <f t="shared" si="52"/>
        <v>26519.488883120091</v>
      </c>
      <c r="S60" s="4">
        <f t="shared" si="53"/>
        <v>26760.893642144591</v>
      </c>
      <c r="T60" s="4">
        <f t="shared" si="54"/>
        <v>26749.96136386177</v>
      </c>
      <c r="U60" s="4">
        <f t="shared" si="55"/>
        <v>22520.89998919551</v>
      </c>
      <c r="V60" s="4">
        <f t="shared" si="56"/>
        <v>23566.528533251138</v>
      </c>
      <c r="W60" s="4">
        <f t="shared" si="57"/>
        <v>23244.563445454449</v>
      </c>
      <c r="X60" s="4">
        <f t="shared" si="58"/>
        <v>22144.1327083834</v>
      </c>
      <c r="Y60" s="4">
        <f t="shared" si="59"/>
        <v>22146.872411473501</v>
      </c>
      <c r="Z60" s="4">
        <f t="shared" si="60"/>
        <v>22763.819810916702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1.1598999500274658</v>
      </c>
      <c r="C62" s="4">
        <v>1.125</v>
      </c>
      <c r="D62" s="4">
        <v>1.1220999956130981</v>
      </c>
      <c r="E62" s="4">
        <v>1.1007000207901001</v>
      </c>
      <c r="F62" s="4">
        <v>1.1018999814987183</v>
      </c>
      <c r="G62" s="4">
        <v>1.1154999732971191</v>
      </c>
      <c r="H62" s="4">
        <v>0.72890001535415649</v>
      </c>
      <c r="I62" s="4">
        <v>0.76639997959136963</v>
      </c>
      <c r="J62" s="4">
        <v>0.78810000419616699</v>
      </c>
      <c r="K62" s="4">
        <v>0.76700001955032349</v>
      </c>
      <c r="L62" s="4">
        <v>0.76569998264312744</v>
      </c>
      <c r="M62" s="4">
        <v>0.78780001401901245</v>
      </c>
    </row>
    <row r="63" spans="1:26" x14ac:dyDescent="0.3">
      <c r="A63" s="4" t="s">
        <v>5</v>
      </c>
      <c r="B63" s="4">
        <v>1.2577999830245972</v>
      </c>
      <c r="C63" s="4">
        <v>1.2978999614715576</v>
      </c>
      <c r="D63" s="4">
        <v>1.2764999866485596</v>
      </c>
      <c r="E63" s="4">
        <v>1.2862000465393066</v>
      </c>
      <c r="F63" s="4">
        <v>1.2824000120162964</v>
      </c>
      <c r="G63" s="4">
        <v>1.2768000364303589</v>
      </c>
      <c r="H63" s="4">
        <v>1.2682000398635864</v>
      </c>
      <c r="I63" s="4">
        <v>1.2111999988555908</v>
      </c>
      <c r="J63" s="4">
        <v>1.2488000392913818</v>
      </c>
      <c r="K63" s="4">
        <v>1.2275999784469604</v>
      </c>
      <c r="L63" s="4">
        <v>1.2338999509811401</v>
      </c>
      <c r="M63" s="4">
        <v>1.2304999828338623</v>
      </c>
    </row>
    <row r="64" spans="1:26" x14ac:dyDescent="0.3">
      <c r="A64" s="4" t="s">
        <v>6</v>
      </c>
      <c r="B64" s="4">
        <v>0.73769998550415039</v>
      </c>
      <c r="C64" s="4">
        <v>0.68470001220703125</v>
      </c>
      <c r="D64" s="4">
        <v>0.65859997272491455</v>
      </c>
      <c r="E64" s="4">
        <v>0.70179998874664307</v>
      </c>
      <c r="F64" s="4">
        <v>0.68529999256134033</v>
      </c>
      <c r="G64" s="4">
        <v>0.68129998445510864</v>
      </c>
      <c r="H64" s="4">
        <v>0.89429998397827148</v>
      </c>
      <c r="I64" s="4">
        <v>0.86119997501373291</v>
      </c>
      <c r="J64" s="4">
        <v>0.86360001564025879</v>
      </c>
      <c r="K64" s="4">
        <v>0.88450002670288086</v>
      </c>
      <c r="L64" s="4">
        <v>0.88109999895095825</v>
      </c>
      <c r="M64" s="4">
        <v>0.90069997310638428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26078</v>
      </c>
      <c r="C69" s="4">
        <v>25203</v>
      </c>
      <c r="D69" s="4">
        <v>25097</v>
      </c>
      <c r="E69" s="4">
        <v>28626</v>
      </c>
      <c r="F69" s="4">
        <v>28752</v>
      </c>
      <c r="G69" s="4">
        <v>28821</v>
      </c>
      <c r="H69" s="4">
        <v>29533</v>
      </c>
      <c r="I69" s="4">
        <v>27538</v>
      </c>
      <c r="J69" s="4">
        <v>27095</v>
      </c>
      <c r="K69" s="4">
        <v>11667</v>
      </c>
      <c r="L69" s="4">
        <v>11457</v>
      </c>
      <c r="M69" s="4">
        <v>11722</v>
      </c>
      <c r="N69" s="4" t="s">
        <v>4</v>
      </c>
      <c r="O69" s="4">
        <f>IF(AND(B73&gt;0.07, B69&gt;550),(B69-550)/(B73-0.045),0)</f>
        <v>21312.406125321642</v>
      </c>
      <c r="P69" s="4">
        <f t="shared" ref="P69:P71" si="62">IF(AND(C73&gt;0.07, C69&gt;550),(C69-550)/(C73-0.045),0)</f>
        <v>20364.282584813205</v>
      </c>
      <c r="Q69" s="4">
        <f t="shared" ref="Q69:Q71" si="63">IF(AND(D73&gt;0.07, D69&gt;550),(D69-550)/(D73-0.045),0)</f>
        <v>20489.982783552045</v>
      </c>
      <c r="R69" s="4">
        <f t="shared" ref="R69:R71" si="64">IF(AND(E73&gt;0.07, E69&gt;550),(E69-550)/(E73-0.045),0)</f>
        <v>26617.368457305787</v>
      </c>
      <c r="S69" s="4">
        <f t="shared" ref="S69:S71" si="65">IF(AND(F73&gt;0.07, F69&gt;550),(F69-550)/(F73-0.045),0)</f>
        <v>25596.296011494916</v>
      </c>
      <c r="T69" s="4">
        <f t="shared" ref="T69:T71" si="66">IF(AND(G73&gt;0.07, G69&gt;550),(G69-550)/(G73-0.045),0)</f>
        <v>25651.937867818157</v>
      </c>
      <c r="U69" s="4">
        <f t="shared" ref="U69:U71" si="67">IF(AND(H73&gt;0.07, H69&gt;550),(H69-550)/(H73-0.045),0)</f>
        <v>29879.381883946378</v>
      </c>
      <c r="V69" s="4">
        <f t="shared" ref="V69:V71" si="68">IF(AND(I73&gt;0.07, I69&gt;550),(I69-550)/(I73-0.045),0)</f>
        <v>27288.168789701664</v>
      </c>
      <c r="W69" s="4">
        <f t="shared" ref="W69:W71" si="69">IF(AND(J73&gt;0.07, J69&gt;550),(J69-550)/(J73-0.045),0)</f>
        <v>24773.681291510504</v>
      </c>
      <c r="X69" s="4">
        <f t="shared" ref="X69:X71" si="70">IF(AND(K73&gt;0.07, K69&gt;550),(K69-550)/(K73-0.045),0)</f>
        <v>10145.099477769754</v>
      </c>
      <c r="Y69" s="4">
        <f t="shared" ref="Y69:Y71" si="71">IF(AND(L73&gt;0.07, L69&gt;550),(L69-550)/(L73-0.045),0)</f>
        <v>9946.197221316068</v>
      </c>
      <c r="Z69" s="4">
        <f t="shared" ref="Z69:Z71" si="72">IF(AND(M73&gt;0.07, M69&gt;550),(M69-550)/(M73-0.045),0)</f>
        <v>10120.481633938563</v>
      </c>
    </row>
    <row r="70" spans="1:26" x14ac:dyDescent="0.3">
      <c r="A70" s="4" t="s">
        <v>5</v>
      </c>
      <c r="B70" s="4">
        <v>3539</v>
      </c>
      <c r="C70" s="4">
        <v>3406</v>
      </c>
      <c r="D70" s="4">
        <v>3427</v>
      </c>
      <c r="E70" s="4">
        <v>3087</v>
      </c>
      <c r="F70" s="4">
        <v>3293</v>
      </c>
      <c r="G70" s="4">
        <v>3207</v>
      </c>
      <c r="H70" s="4">
        <v>3205</v>
      </c>
      <c r="I70" s="4">
        <v>3961</v>
      </c>
      <c r="J70" s="4">
        <v>3568</v>
      </c>
      <c r="K70" s="4">
        <v>2246</v>
      </c>
      <c r="L70" s="4">
        <v>2333</v>
      </c>
      <c r="M70" s="4">
        <v>2459</v>
      </c>
      <c r="N70" s="4" t="s">
        <v>5</v>
      </c>
      <c r="O70" s="4">
        <f t="shared" ref="O70:O71" si="73">IF(AND(B74&gt;0.07, B70&gt;550),(B70-550)/(B74-0.045),0)</f>
        <v>2506.4990520077049</v>
      </c>
      <c r="P70" s="4">
        <f t="shared" si="62"/>
        <v>2327.4387300959243</v>
      </c>
      <c r="Q70" s="4">
        <f t="shared" si="63"/>
        <v>2363.4272289001183</v>
      </c>
      <c r="R70" s="4">
        <f t="shared" si="64"/>
        <v>2108.0182983913519</v>
      </c>
      <c r="S70" s="4">
        <f t="shared" si="65"/>
        <v>2282.7895533346691</v>
      </c>
      <c r="T70" s="4">
        <f t="shared" si="66"/>
        <v>2202.4204355458451</v>
      </c>
      <c r="U70" s="4">
        <f t="shared" si="67"/>
        <v>2193.852204306585</v>
      </c>
      <c r="V70" s="4">
        <f t="shared" si="68"/>
        <v>2875.3266546574014</v>
      </c>
      <c r="W70" s="4">
        <f t="shared" si="69"/>
        <v>2507.8943559287768</v>
      </c>
      <c r="X70" s="4">
        <f t="shared" si="70"/>
        <v>1404.0897374289229</v>
      </c>
      <c r="Y70" s="4">
        <f t="shared" si="71"/>
        <v>1463.8751915002281</v>
      </c>
      <c r="Z70" s="4">
        <f t="shared" si="72"/>
        <v>1580.297985798037</v>
      </c>
    </row>
    <row r="71" spans="1:26" x14ac:dyDescent="0.3">
      <c r="A71" s="4" t="s">
        <v>6</v>
      </c>
      <c r="B71" s="4">
        <v>21260</v>
      </c>
      <c r="C71" s="4">
        <v>19243</v>
      </c>
      <c r="D71" s="4">
        <v>18551</v>
      </c>
      <c r="E71" s="4">
        <v>19760</v>
      </c>
      <c r="F71" s="4">
        <v>19341</v>
      </c>
      <c r="G71" s="4">
        <v>19270</v>
      </c>
      <c r="H71" s="4">
        <v>24098</v>
      </c>
      <c r="I71" s="4">
        <v>23806</v>
      </c>
      <c r="J71" s="4">
        <v>23469</v>
      </c>
      <c r="K71" s="4">
        <v>24142</v>
      </c>
      <c r="L71" s="4">
        <v>24443</v>
      </c>
      <c r="M71" s="4">
        <v>25925</v>
      </c>
      <c r="N71" s="4" t="s">
        <v>6</v>
      </c>
      <c r="O71" s="4">
        <f t="shared" si="73"/>
        <v>34396.281300389244</v>
      </c>
      <c r="P71" s="4">
        <f t="shared" si="62"/>
        <v>34565.459085803959</v>
      </c>
      <c r="Q71" s="4">
        <f t="shared" si="63"/>
        <v>32884.544257301255</v>
      </c>
      <c r="R71" s="4">
        <f t="shared" si="64"/>
        <v>33554.584733622549</v>
      </c>
      <c r="S71" s="4">
        <f t="shared" si="65"/>
        <v>33088.570842591806</v>
      </c>
      <c r="T71" s="4">
        <f t="shared" si="66"/>
        <v>33404.709380209708</v>
      </c>
      <c r="U71" s="4">
        <f t="shared" si="67"/>
        <v>29635.035504008803</v>
      </c>
      <c r="V71" s="4">
        <f t="shared" si="68"/>
        <v>31049.397973375948</v>
      </c>
      <c r="W71" s="4">
        <f t="shared" si="69"/>
        <v>30739.002071219831</v>
      </c>
      <c r="X71" s="4">
        <f t="shared" si="70"/>
        <v>31535.890947794389</v>
      </c>
      <c r="Y71" s="4">
        <f t="shared" si="71"/>
        <v>32023.856311131629</v>
      </c>
      <c r="Z71" s="4">
        <f t="shared" si="72"/>
        <v>31560.946172105389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1.2427999973297119</v>
      </c>
      <c r="C73" s="4">
        <v>1.2555999755859375</v>
      </c>
      <c r="D73" s="4">
        <v>1.2430000305175781</v>
      </c>
      <c r="E73" s="4">
        <v>1.0997999906539917</v>
      </c>
      <c r="F73" s="4">
        <v>1.1468000411987305</v>
      </c>
      <c r="G73" s="4">
        <v>1.1470999717712402</v>
      </c>
      <c r="H73" s="4">
        <v>1.0149999856948853</v>
      </c>
      <c r="I73" s="4">
        <v>1.034000039100647</v>
      </c>
      <c r="J73" s="4">
        <v>1.1165000200271606</v>
      </c>
      <c r="K73" s="4">
        <v>1.1407999992370605</v>
      </c>
      <c r="L73" s="4">
        <v>1.1416000127792358</v>
      </c>
      <c r="M73" s="4">
        <v>1.148900032043457</v>
      </c>
    </row>
    <row r="74" spans="1:26" x14ac:dyDescent="0.3">
      <c r="A74" s="4" t="s">
        <v>5</v>
      </c>
      <c r="B74" s="4">
        <v>1.2374999523162842</v>
      </c>
      <c r="C74" s="4">
        <v>1.2720999717712402</v>
      </c>
      <c r="D74" s="4">
        <v>1.2623000144958496</v>
      </c>
      <c r="E74" s="4">
        <v>1.2484999895095825</v>
      </c>
      <c r="F74" s="4">
        <v>1.2466000318527222</v>
      </c>
      <c r="G74" s="4">
        <v>1.2513999938964844</v>
      </c>
      <c r="H74" s="4">
        <v>1.2552000284194946</v>
      </c>
      <c r="I74" s="4">
        <v>1.2312999963760376</v>
      </c>
      <c r="J74" s="4">
        <v>1.2483999729156494</v>
      </c>
      <c r="K74" s="4">
        <v>1.2529000043869019</v>
      </c>
      <c r="L74" s="4">
        <v>1.2630000114440918</v>
      </c>
      <c r="M74" s="4">
        <v>1.253000020980835</v>
      </c>
    </row>
    <row r="75" spans="1:26" x14ac:dyDescent="0.3">
      <c r="A75" s="4" t="s">
        <v>6</v>
      </c>
      <c r="B75" s="4">
        <v>0.64709997177124023</v>
      </c>
      <c r="C75" s="4">
        <v>0.58579999208450317</v>
      </c>
      <c r="D75" s="4">
        <v>0.59240001440048218</v>
      </c>
      <c r="E75" s="4">
        <v>0.61750000715255737</v>
      </c>
      <c r="F75" s="4">
        <v>0.6129000186920166</v>
      </c>
      <c r="G75" s="4">
        <v>0.60540002584457397</v>
      </c>
      <c r="H75" s="4">
        <v>0.83960002660751343</v>
      </c>
      <c r="I75" s="4">
        <v>0.79400002956390381</v>
      </c>
      <c r="J75" s="4">
        <v>0.7906000018119812</v>
      </c>
      <c r="K75" s="4">
        <v>0.79309999942779541</v>
      </c>
      <c r="L75" s="4">
        <v>0.79110002517700195</v>
      </c>
      <c r="M75" s="4">
        <v>0.84899997711181641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6F85-14C0-4CF8-81B9-7B8B7D5EB74B}">
  <dimension ref="A2:AD47"/>
  <sheetViews>
    <sheetView topLeftCell="H1" zoomScale="85" zoomScaleNormal="85" workbookViewId="0">
      <selection activeCell="N34" sqref="A1:XFD1048576"/>
    </sheetView>
  </sheetViews>
  <sheetFormatPr defaultRowHeight="14" x14ac:dyDescent="0.3"/>
  <cols>
    <col min="1" max="1" width="20.6640625" style="4" customWidth="1"/>
    <col min="2" max="3" width="21.4140625" style="4" customWidth="1"/>
    <col min="4" max="4" width="9.58203125" style="4" bestFit="1" customWidth="1"/>
    <col min="5" max="5" width="10.6640625" style="4" bestFit="1" customWidth="1"/>
    <col min="6" max="15" width="11.75" style="4" bestFit="1" customWidth="1"/>
    <col min="16" max="16" width="8.6640625" style="4"/>
    <col min="17" max="17" width="9.25" style="4" bestFit="1" customWidth="1"/>
    <col min="18" max="19" width="8.83203125" style="4" bestFit="1" customWidth="1"/>
    <col min="20" max="21" width="9.6640625" style="4" bestFit="1" customWidth="1"/>
    <col min="22" max="29" width="9.1640625" style="4" bestFit="1" customWidth="1"/>
    <col min="30" max="16384" width="8.6640625" style="4"/>
  </cols>
  <sheetData>
    <row r="2" spans="1:29" x14ac:dyDescent="0.3">
      <c r="B2" s="10" t="s">
        <v>16</v>
      </c>
      <c r="C2" s="10">
        <v>0</v>
      </c>
      <c r="D2" s="10">
        <v>0.01</v>
      </c>
      <c r="E2" s="10">
        <v>0.02</v>
      </c>
      <c r="F2" s="10">
        <v>0.04</v>
      </c>
      <c r="G2" s="10">
        <v>0.06</v>
      </c>
      <c r="H2" s="10">
        <v>0.08</v>
      </c>
      <c r="I2" s="10">
        <v>0.1</v>
      </c>
      <c r="J2" s="10">
        <v>0.2</v>
      </c>
      <c r="K2" s="10">
        <v>0.4</v>
      </c>
      <c r="L2" s="10">
        <v>0.6</v>
      </c>
      <c r="M2" s="10">
        <v>0.8</v>
      </c>
      <c r="N2" s="10">
        <v>1</v>
      </c>
      <c r="O2" s="10">
        <v>2</v>
      </c>
      <c r="P2" s="10" t="s">
        <v>16</v>
      </c>
      <c r="Q2" s="10">
        <v>0</v>
      </c>
      <c r="R2" s="10">
        <v>0.01</v>
      </c>
      <c r="S2" s="10">
        <v>0.02</v>
      </c>
      <c r="T2" s="10">
        <v>0.04</v>
      </c>
      <c r="U2" s="10">
        <v>0.06</v>
      </c>
      <c r="V2" s="10">
        <v>0.08</v>
      </c>
      <c r="W2" s="10">
        <v>0.1</v>
      </c>
      <c r="X2" s="10">
        <v>0.2</v>
      </c>
      <c r="Y2" s="10">
        <v>0.4</v>
      </c>
      <c r="Z2" s="10">
        <v>0.6</v>
      </c>
      <c r="AA2" s="10">
        <v>0.8</v>
      </c>
      <c r="AB2" s="10">
        <v>1</v>
      </c>
      <c r="AC2" s="10">
        <v>2</v>
      </c>
    </row>
    <row r="3" spans="1:29" x14ac:dyDescent="0.3">
      <c r="A3" s="11" t="s">
        <v>26</v>
      </c>
      <c r="B3" s="11" t="s">
        <v>18</v>
      </c>
      <c r="C3" s="12">
        <v>668</v>
      </c>
      <c r="D3" s="13">
        <v>655</v>
      </c>
      <c r="E3" s="13">
        <v>2505</v>
      </c>
      <c r="F3" s="13">
        <v>10963</v>
      </c>
      <c r="G3" s="13">
        <v>24048</v>
      </c>
      <c r="H3" s="13">
        <v>45767</v>
      </c>
      <c r="I3" s="13">
        <v>64255</v>
      </c>
      <c r="J3" s="13">
        <v>75296</v>
      </c>
      <c r="K3" s="13">
        <v>79536</v>
      </c>
      <c r="L3" s="13">
        <v>79513</v>
      </c>
      <c r="M3" s="13">
        <v>79997</v>
      </c>
      <c r="N3" s="13">
        <v>83404</v>
      </c>
      <c r="O3" s="13">
        <v>87324</v>
      </c>
      <c r="P3" s="5" t="s">
        <v>19</v>
      </c>
      <c r="Q3" s="14">
        <f>IF(AND(C6&gt;0.07, C3&gt;550),(C3-550)/(C6-0.045),0)</f>
        <v>92.180298414186396</v>
      </c>
      <c r="R3" s="14">
        <f t="shared" ref="R3:AC5" si="0">IF(AND(D6&gt;0.07, D3&gt;550),(D3-550)/(D6-0.045),0)</f>
        <v>84.107654486619992</v>
      </c>
      <c r="S3" s="14">
        <f t="shared" si="0"/>
        <v>1530.0931077808402</v>
      </c>
      <c r="T3" s="14">
        <f t="shared" si="0"/>
        <v>8159.3793234734449</v>
      </c>
      <c r="U3" s="14">
        <f t="shared" si="0"/>
        <v>18525.701231242085</v>
      </c>
      <c r="V3" s="14">
        <f t="shared" si="0"/>
        <v>36863.688003171366</v>
      </c>
      <c r="W3" s="14">
        <f t="shared" si="0"/>
        <v>55386.021439116637</v>
      </c>
      <c r="X3" s="14">
        <f t="shared" si="0"/>
        <v>73969.319883855016</v>
      </c>
      <c r="Y3" s="14">
        <f t="shared" si="0"/>
        <v>85288.848208898198</v>
      </c>
      <c r="Z3" s="14">
        <f t="shared" si="0"/>
        <v>86867.987163228914</v>
      </c>
      <c r="AA3" s="14">
        <f t="shared" si="0"/>
        <v>88078.711361468595</v>
      </c>
      <c r="AB3" s="14">
        <f t="shared" si="0"/>
        <v>93525.230937021217</v>
      </c>
      <c r="AC3" s="14">
        <f t="shared" si="0"/>
        <v>96501.336740513085</v>
      </c>
    </row>
    <row r="4" spans="1:29" x14ac:dyDescent="0.3">
      <c r="A4" s="11"/>
      <c r="B4" s="11"/>
      <c r="C4" s="12">
        <v>680</v>
      </c>
      <c r="D4" s="13">
        <v>681</v>
      </c>
      <c r="E4" s="13">
        <v>2332</v>
      </c>
      <c r="F4" s="13">
        <v>11206</v>
      </c>
      <c r="G4" s="13">
        <v>26022</v>
      </c>
      <c r="H4" s="13">
        <v>49973</v>
      </c>
      <c r="I4" s="13">
        <v>62425</v>
      </c>
      <c r="J4" s="13">
        <v>73668</v>
      </c>
      <c r="K4" s="13">
        <v>80866</v>
      </c>
      <c r="L4" s="13">
        <v>80218</v>
      </c>
      <c r="M4" s="13">
        <v>80044</v>
      </c>
      <c r="N4" s="13">
        <v>84066</v>
      </c>
      <c r="O4" s="13">
        <v>88479</v>
      </c>
      <c r="P4" s="5"/>
      <c r="Q4" s="14">
        <f t="shared" ref="Q4:Q5" si="1">IF(AND(C7&gt;0.07, C4&gt;550),(C4-550)/(C7-0.045),0)</f>
        <v>107.11048858861334</v>
      </c>
      <c r="R4" s="14">
        <f t="shared" si="0"/>
        <v>104.64930354978061</v>
      </c>
      <c r="S4" s="14">
        <f t="shared" si="0"/>
        <v>1408.8069697583619</v>
      </c>
      <c r="T4" s="14">
        <f t="shared" si="0"/>
        <v>8352.4066816691848</v>
      </c>
      <c r="U4" s="14">
        <f t="shared" si="0"/>
        <v>20124.831171605721</v>
      </c>
      <c r="V4" s="14">
        <f t="shared" si="0"/>
        <v>40630.549683880556</v>
      </c>
      <c r="W4" s="14">
        <f t="shared" si="0"/>
        <v>54505.814878446152</v>
      </c>
      <c r="X4" s="14">
        <f t="shared" si="0"/>
        <v>72458.623869275529</v>
      </c>
      <c r="Y4" s="14">
        <f t="shared" si="0"/>
        <v>87566.508098120335</v>
      </c>
      <c r="Z4" s="14">
        <f t="shared" si="0"/>
        <v>87518.403076239352</v>
      </c>
      <c r="AA4" s="14">
        <f t="shared" si="0"/>
        <v>87384.852808644791</v>
      </c>
      <c r="AB4" s="14">
        <f t="shared" si="0"/>
        <v>93502.015545617454</v>
      </c>
      <c r="AC4" s="14">
        <f t="shared" si="0"/>
        <v>98365.589663693827</v>
      </c>
    </row>
    <row r="5" spans="1:29" x14ac:dyDescent="0.3">
      <c r="A5" s="11"/>
      <c r="B5" s="11"/>
      <c r="C5" s="12">
        <v>693</v>
      </c>
      <c r="D5" s="13">
        <v>682</v>
      </c>
      <c r="E5" s="13">
        <v>2414</v>
      </c>
      <c r="F5" s="13">
        <v>12632</v>
      </c>
      <c r="G5" s="13">
        <v>26202</v>
      </c>
      <c r="H5" s="13">
        <v>43921</v>
      </c>
      <c r="I5" s="13">
        <v>66528</v>
      </c>
      <c r="J5" s="13">
        <v>71334</v>
      </c>
      <c r="K5" s="13">
        <v>78904</v>
      </c>
      <c r="L5" s="13">
        <v>79670</v>
      </c>
      <c r="M5" s="13">
        <v>80353</v>
      </c>
      <c r="N5" s="13">
        <v>81977</v>
      </c>
      <c r="O5" s="13">
        <v>86769</v>
      </c>
      <c r="P5" s="5"/>
      <c r="Q5" s="14">
        <f t="shared" si="1"/>
        <v>112.87394427342331</v>
      </c>
      <c r="R5" s="14">
        <f t="shared" si="0"/>
        <v>105.36398931027568</v>
      </c>
      <c r="S5" s="14">
        <f t="shared" si="0"/>
        <v>1459.6710736277032</v>
      </c>
      <c r="T5" s="14">
        <f t="shared" si="0"/>
        <v>9423.6016199386213</v>
      </c>
      <c r="U5" s="14">
        <f t="shared" si="0"/>
        <v>20370.04765050986</v>
      </c>
      <c r="V5" s="14">
        <f t="shared" si="0"/>
        <v>35719.816195334148</v>
      </c>
      <c r="W5" s="14">
        <f t="shared" si="0"/>
        <v>57819.647399085858</v>
      </c>
      <c r="X5" s="14">
        <f t="shared" si="0"/>
        <v>70947.174794231425</v>
      </c>
      <c r="Y5" s="14">
        <f t="shared" si="0"/>
        <v>85483.307352185162</v>
      </c>
      <c r="Z5" s="14">
        <f t="shared" si="0"/>
        <v>86735.365931109103</v>
      </c>
      <c r="AA5" s="14">
        <f t="shared" si="0"/>
        <v>88150.891325232631</v>
      </c>
      <c r="AB5" s="14">
        <f t="shared" si="0"/>
        <v>91552.729911293733</v>
      </c>
      <c r="AC5" s="14">
        <f t="shared" si="0"/>
        <v>97477.672787284566</v>
      </c>
    </row>
    <row r="6" spans="1:29" x14ac:dyDescent="0.3">
      <c r="A6" s="11"/>
      <c r="B6" s="11" t="s">
        <v>7</v>
      </c>
      <c r="C6" s="15">
        <v>1.3250999999999999</v>
      </c>
      <c r="D6" s="4">
        <v>1.2934000492095947</v>
      </c>
      <c r="E6" s="4">
        <v>1.322700023651123</v>
      </c>
      <c r="F6" s="4">
        <v>1.3212000131607056</v>
      </c>
      <c r="G6" s="4">
        <v>1.3134000301361084</v>
      </c>
      <c r="H6" s="4">
        <v>1.2716000080108643</v>
      </c>
      <c r="I6" s="4">
        <v>1.1951999664306641</v>
      </c>
      <c r="J6" s="4">
        <v>1.0555000305175781</v>
      </c>
      <c r="K6" s="4">
        <v>0.97109997272491455</v>
      </c>
      <c r="L6" s="4">
        <v>0.95399999618530273</v>
      </c>
      <c r="M6" s="4">
        <v>0.94700002670288086</v>
      </c>
      <c r="N6" s="4">
        <v>0.930899977684021</v>
      </c>
      <c r="O6" s="4">
        <v>0.94419997930526733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x14ac:dyDescent="0.3">
      <c r="A7" s="11"/>
      <c r="B7" s="11"/>
      <c r="C7" s="15">
        <v>1.2586999999999999</v>
      </c>
      <c r="D7" s="4">
        <v>1.2968000173568726</v>
      </c>
      <c r="E7" s="4">
        <v>1.3099000453948975</v>
      </c>
      <c r="F7" s="4">
        <v>1.3207999467849731</v>
      </c>
      <c r="G7" s="4">
        <v>1.3107000589370728</v>
      </c>
      <c r="H7" s="4">
        <v>1.2613999843597412</v>
      </c>
      <c r="I7" s="4">
        <v>1.1801999807357788</v>
      </c>
      <c r="J7" s="4">
        <v>1.0541000366210938</v>
      </c>
      <c r="K7" s="4">
        <v>0.96219998598098755</v>
      </c>
      <c r="L7" s="4">
        <v>0.955299973487854</v>
      </c>
      <c r="M7" s="4">
        <v>0.95469999313354492</v>
      </c>
      <c r="N7" s="4">
        <v>0.93819999694824219</v>
      </c>
      <c r="O7" s="4">
        <v>0.93889999389648438</v>
      </c>
    </row>
    <row r="8" spans="1:29" x14ac:dyDescent="0.3">
      <c r="A8" s="11"/>
      <c r="B8" s="11"/>
      <c r="C8" s="15">
        <v>1.3119000000000001</v>
      </c>
      <c r="D8" s="4">
        <v>1.2977999448776245</v>
      </c>
      <c r="E8" s="4">
        <v>1.3220000267028809</v>
      </c>
      <c r="F8" s="4">
        <v>1.3271000385284424</v>
      </c>
      <c r="G8" s="4">
        <v>1.3042999505996704</v>
      </c>
      <c r="H8" s="4">
        <v>1.2591999769210815</v>
      </c>
      <c r="I8" s="4">
        <v>1.1861000061035156</v>
      </c>
      <c r="J8" s="4">
        <v>1.0427000522613525</v>
      </c>
      <c r="K8" s="4">
        <v>0.96160000562667847</v>
      </c>
      <c r="L8" s="4">
        <v>0.95719999074935913</v>
      </c>
      <c r="M8" s="4">
        <v>0.95029997825622559</v>
      </c>
      <c r="N8" s="4">
        <v>0.93440002202987671</v>
      </c>
      <c r="O8" s="4">
        <v>0.92949998378753662</v>
      </c>
    </row>
    <row r="10" spans="1:29" x14ac:dyDescent="0.3">
      <c r="B10" s="10" t="s">
        <v>16</v>
      </c>
      <c r="C10" s="10">
        <v>0</v>
      </c>
      <c r="D10" s="10">
        <v>0.01</v>
      </c>
      <c r="E10" s="10">
        <v>0.02</v>
      </c>
      <c r="F10" s="10">
        <v>0.04</v>
      </c>
      <c r="G10" s="10">
        <v>0.06</v>
      </c>
      <c r="H10" s="10">
        <v>0.08</v>
      </c>
      <c r="I10" s="10">
        <v>0.1</v>
      </c>
      <c r="J10" s="10">
        <v>0.2</v>
      </c>
      <c r="K10" s="10">
        <v>0.4</v>
      </c>
      <c r="L10" s="10">
        <v>0.6</v>
      </c>
      <c r="M10" s="10">
        <v>0.8</v>
      </c>
      <c r="N10" s="10">
        <v>1</v>
      </c>
      <c r="O10" s="10">
        <v>2</v>
      </c>
      <c r="P10" s="10" t="s">
        <v>16</v>
      </c>
      <c r="Q10" s="10">
        <v>0</v>
      </c>
      <c r="R10" s="10">
        <v>0.01</v>
      </c>
      <c r="S10" s="10">
        <v>0.02</v>
      </c>
      <c r="T10" s="10">
        <v>0.04</v>
      </c>
      <c r="U10" s="10">
        <v>0.06</v>
      </c>
      <c r="V10" s="10">
        <v>0.08</v>
      </c>
      <c r="W10" s="10">
        <v>0.1</v>
      </c>
      <c r="X10" s="10">
        <v>0.2</v>
      </c>
      <c r="Y10" s="10">
        <v>0.4</v>
      </c>
      <c r="Z10" s="10">
        <v>0.6</v>
      </c>
      <c r="AA10" s="10">
        <v>0.8</v>
      </c>
      <c r="AB10" s="10">
        <v>1</v>
      </c>
      <c r="AC10" s="10">
        <v>2</v>
      </c>
    </row>
    <row r="11" spans="1:29" x14ac:dyDescent="0.3">
      <c r="A11" s="11" t="s">
        <v>27</v>
      </c>
      <c r="B11" s="11" t="s">
        <v>8</v>
      </c>
      <c r="C11" s="15">
        <v>574</v>
      </c>
      <c r="D11" s="4">
        <v>565</v>
      </c>
      <c r="E11" s="4">
        <v>583</v>
      </c>
      <c r="F11" s="4">
        <v>989</v>
      </c>
      <c r="G11" s="4">
        <v>1672</v>
      </c>
      <c r="H11" s="4">
        <v>3571</v>
      </c>
      <c r="I11" s="4">
        <v>4837</v>
      </c>
      <c r="J11" s="4">
        <v>10299</v>
      </c>
      <c r="K11" s="4">
        <v>14990</v>
      </c>
      <c r="L11" s="4">
        <v>16309</v>
      </c>
      <c r="M11" s="4">
        <v>17175</v>
      </c>
      <c r="N11" s="4">
        <v>17467</v>
      </c>
      <c r="O11" s="4">
        <v>19829</v>
      </c>
      <c r="P11" s="5" t="s">
        <v>19</v>
      </c>
      <c r="Q11" s="14">
        <f>IF(AND(C14&gt;0.07, C11&gt;550),(C11-550)/(C14-0.045),0)</f>
        <v>18.763192869986707</v>
      </c>
      <c r="R11" s="14">
        <f t="shared" ref="R11:R13" si="2">IF(AND(D14&gt;0.07, D11&gt;550),(D11-550)/(D14-0.045),0)</f>
        <v>11.620699875531395</v>
      </c>
      <c r="S11" s="14">
        <f t="shared" ref="S11:S13" si="3">IF(AND(E14&gt;0.07, E11&gt;550),(E11-550)/(E14-0.045),0)</f>
        <v>25.179307198540908</v>
      </c>
      <c r="T11" s="14">
        <f t="shared" ref="T11:T13" si="4">IF(AND(F14&gt;0.07, F11&gt;550),(F11-550)/(F14-0.045),0)</f>
        <v>335.49866039005877</v>
      </c>
      <c r="U11" s="14">
        <f t="shared" ref="U11:U13" si="5">IF(AND(G14&gt;0.07, G11&gt;550),(G11-550)/(G14-0.045),0)</f>
        <v>850.51546649991053</v>
      </c>
      <c r="V11" s="14">
        <f t="shared" ref="V11:V13" si="6">IF(AND(H14&gt;0.07, H11&gt;550),(H11-550)/(H14-0.045),0)</f>
        <v>2293.6754902345569</v>
      </c>
      <c r="W11" s="14">
        <f t="shared" ref="W11:W13" si="7">IF(AND(I14&gt;0.07, I11&gt;550),(I11-550)/(I14-0.045),0)</f>
        <v>3255.3725349489073</v>
      </c>
      <c r="X11" s="14">
        <f t="shared" ref="X11:X13" si="8">IF(AND(J14&gt;0.07, J11&gt;550),(J11-550)/(J14-0.045),0)</f>
        <v>7424.9807331282827</v>
      </c>
      <c r="Y11" s="14">
        <f t="shared" ref="Y11:Y13" si="9">IF(AND(K14&gt;0.07, K11&gt;550),(K11-550)/(K14-0.045),0)</f>
        <v>11232.983216656356</v>
      </c>
      <c r="Z11" s="14">
        <f t="shared" ref="Z11:Z13" si="10">IF(AND(L14&gt;0.07, L11&gt;550),(L11-550)/(L14-0.045),0)</f>
        <v>12598.129475573161</v>
      </c>
      <c r="AA11" s="14">
        <f t="shared" ref="AA11:AA13" si="11">IF(AND(M14&gt;0.07, M11&gt;550),(M11-550)/(M14-0.045),0)</f>
        <v>13086.429425843135</v>
      </c>
      <c r="AB11" s="14">
        <f t="shared" ref="AB11:AB13" si="12">IF(AND(N14&gt;0.07, N11&gt;550),(N11-550)/(N14-0.045),0)</f>
        <v>13257.837198680905</v>
      </c>
      <c r="AC11" s="14">
        <f t="shared" ref="AC11:AC13" si="13">IF(AND(O14&gt;0.07, O11&gt;550),(O11-550)/(O14-0.045),0)</f>
        <v>14940.32875032734</v>
      </c>
    </row>
    <row r="12" spans="1:29" x14ac:dyDescent="0.3">
      <c r="A12" s="11"/>
      <c r="B12" s="11"/>
      <c r="C12" s="15">
        <v>573</v>
      </c>
      <c r="D12" s="4">
        <v>574</v>
      </c>
      <c r="E12" s="4">
        <v>576</v>
      </c>
      <c r="F12" s="4">
        <v>914</v>
      </c>
      <c r="G12" s="4">
        <v>1849</v>
      </c>
      <c r="H12" s="4">
        <v>3352</v>
      </c>
      <c r="I12" s="4">
        <v>5420</v>
      </c>
      <c r="J12" s="4">
        <v>10466</v>
      </c>
      <c r="K12" s="4">
        <v>14855</v>
      </c>
      <c r="L12" s="4">
        <v>16765</v>
      </c>
      <c r="M12" s="4">
        <v>17873</v>
      </c>
      <c r="N12" s="4">
        <v>18202</v>
      </c>
      <c r="O12" s="4">
        <v>19699</v>
      </c>
      <c r="P12" s="5"/>
      <c r="Q12" s="14">
        <f t="shared" ref="Q12:Q13" si="14">IF(AND(C15&gt;0.07, C12&gt;550),(C12-550)/(C15-0.045),0)</f>
        <v>17.822549399457575</v>
      </c>
      <c r="R12" s="14">
        <f t="shared" si="2"/>
        <v>18.57872765618022</v>
      </c>
      <c r="S12" s="14">
        <f t="shared" si="3"/>
        <v>19.808015024664716</v>
      </c>
      <c r="T12" s="14">
        <f t="shared" si="4"/>
        <v>275.02833515203986</v>
      </c>
      <c r="U12" s="14">
        <f t="shared" si="5"/>
        <v>978.82601483988662</v>
      </c>
      <c r="V12" s="14">
        <f t="shared" si="6"/>
        <v>2114.2381986478117</v>
      </c>
      <c r="W12" s="14">
        <f t="shared" si="7"/>
        <v>3668.273688633034</v>
      </c>
      <c r="X12" s="14">
        <f t="shared" si="8"/>
        <v>7517.8167396606523</v>
      </c>
      <c r="Y12" s="14">
        <f t="shared" si="9"/>
        <v>10933.200922947408</v>
      </c>
      <c r="Z12" s="14">
        <f t="shared" si="10"/>
        <v>12482.679157955195</v>
      </c>
      <c r="AA12" s="14">
        <f t="shared" si="11"/>
        <v>13328.460631056732</v>
      </c>
      <c r="AB12" s="14">
        <f t="shared" si="12"/>
        <v>13717.749626812294</v>
      </c>
      <c r="AC12" s="14">
        <f t="shared" si="13"/>
        <v>14747.015581661031</v>
      </c>
    </row>
    <row r="13" spans="1:29" x14ac:dyDescent="0.3">
      <c r="A13" s="11"/>
      <c r="B13" s="11"/>
      <c r="C13" s="15">
        <v>589</v>
      </c>
      <c r="D13" s="4">
        <v>574</v>
      </c>
      <c r="E13" s="4">
        <v>590</v>
      </c>
      <c r="F13" s="4">
        <v>930</v>
      </c>
      <c r="G13" s="4">
        <v>1713</v>
      </c>
      <c r="H13" s="4">
        <v>3353</v>
      </c>
      <c r="I13" s="4">
        <v>4614</v>
      </c>
      <c r="J13" s="4">
        <v>11088</v>
      </c>
      <c r="K13" s="4">
        <v>14802</v>
      </c>
      <c r="L13" s="4">
        <v>16744</v>
      </c>
      <c r="M13" s="4">
        <v>17830</v>
      </c>
      <c r="N13" s="4">
        <v>18253</v>
      </c>
      <c r="O13" s="4">
        <v>19200</v>
      </c>
      <c r="P13" s="5"/>
      <c r="Q13" s="14">
        <f t="shared" si="14"/>
        <v>30.05085529357374</v>
      </c>
      <c r="R13" s="14">
        <f t="shared" si="2"/>
        <v>18.491408661424341</v>
      </c>
      <c r="S13" s="14">
        <f t="shared" si="3"/>
        <v>30.277799866272634</v>
      </c>
      <c r="T13" s="14">
        <f t="shared" si="4"/>
        <v>286.965717050129</v>
      </c>
      <c r="U13" s="14">
        <f t="shared" si="5"/>
        <v>879.26212817592807</v>
      </c>
      <c r="V13" s="14">
        <f t="shared" si="6"/>
        <v>2119.7912189669637</v>
      </c>
      <c r="W13" s="14">
        <f t="shared" si="7"/>
        <v>3072.2709466312731</v>
      </c>
      <c r="X13" s="14">
        <f t="shared" si="8"/>
        <v>8045.5032169470824</v>
      </c>
      <c r="Y13" s="14">
        <f t="shared" si="9"/>
        <v>10979.123742244605</v>
      </c>
      <c r="Z13" s="14">
        <f t="shared" si="10"/>
        <v>12488.625377053744</v>
      </c>
      <c r="AA13" s="14">
        <f t="shared" si="11"/>
        <v>13388.083621401045</v>
      </c>
      <c r="AB13" s="14">
        <f t="shared" si="12"/>
        <v>13756.313615765463</v>
      </c>
      <c r="AC13" s="14">
        <f t="shared" si="13"/>
        <v>14553.257240247267</v>
      </c>
    </row>
    <row r="14" spans="1:29" x14ac:dyDescent="0.3">
      <c r="A14" s="11"/>
      <c r="B14" s="11" t="s">
        <v>7</v>
      </c>
      <c r="C14" s="15">
        <v>1.3241000000000001</v>
      </c>
      <c r="D14" s="4">
        <v>1.3358000516891479</v>
      </c>
      <c r="E14" s="4">
        <v>1.3555999994277954</v>
      </c>
      <c r="F14" s="4">
        <v>1.3535000085830688</v>
      </c>
      <c r="G14" s="4">
        <v>1.3641999959945679</v>
      </c>
      <c r="H14" s="4">
        <v>1.3621000051498413</v>
      </c>
      <c r="I14" s="4">
        <v>1.3618999719619751</v>
      </c>
      <c r="J14" s="4">
        <v>1.3580000400543213</v>
      </c>
      <c r="K14" s="4">
        <v>1.3305000066757202</v>
      </c>
      <c r="L14" s="4">
        <v>1.2958999872207642</v>
      </c>
      <c r="M14" s="4">
        <v>1.3154000043869019</v>
      </c>
      <c r="N14" s="4">
        <v>1.3209999799728394</v>
      </c>
      <c r="O14" s="4">
        <v>1.3353999853134155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x14ac:dyDescent="0.3">
      <c r="A15" s="11"/>
      <c r="B15" s="11"/>
      <c r="C15" s="15">
        <v>1.3354999999999999</v>
      </c>
      <c r="D15" s="4">
        <v>1.3367999792098999</v>
      </c>
      <c r="E15" s="4">
        <v>1.3575999736785889</v>
      </c>
      <c r="F15" s="4">
        <v>1.3684999942779541</v>
      </c>
      <c r="G15" s="4">
        <v>1.3720999956130981</v>
      </c>
      <c r="H15" s="4">
        <v>1.3703000545501709</v>
      </c>
      <c r="I15" s="4">
        <v>1.3725999593734741</v>
      </c>
      <c r="J15" s="4">
        <v>1.3639999628067017</v>
      </c>
      <c r="K15" s="4">
        <v>1.3533999919891357</v>
      </c>
      <c r="L15" s="4">
        <v>1.343999981880188</v>
      </c>
      <c r="M15" s="4">
        <v>1.3446999788284302</v>
      </c>
      <c r="N15" s="4">
        <v>1.3317999839782715</v>
      </c>
      <c r="O15" s="4">
        <v>1.343500018119812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x14ac:dyDescent="0.3">
      <c r="A16" s="11"/>
      <c r="B16" s="11"/>
      <c r="C16" s="15">
        <v>1.3428</v>
      </c>
      <c r="D16" s="4">
        <v>1.3429000377655029</v>
      </c>
      <c r="E16" s="4">
        <v>1.3660999536514282</v>
      </c>
      <c r="F16" s="4">
        <v>1.3691999912261963</v>
      </c>
      <c r="G16" s="4">
        <v>1.3676999807357788</v>
      </c>
      <c r="H16" s="4">
        <v>1.3673000335693359</v>
      </c>
      <c r="I16" s="4">
        <v>1.3677999973297119</v>
      </c>
      <c r="J16" s="4">
        <v>1.3547999858856201</v>
      </c>
      <c r="K16" s="4">
        <v>1.3430999517440796</v>
      </c>
      <c r="L16" s="4">
        <v>1.3416999578475952</v>
      </c>
      <c r="M16" s="4">
        <v>1.3357000350952148</v>
      </c>
      <c r="N16" s="4">
        <v>1.3319000005722046</v>
      </c>
      <c r="O16" s="4">
        <v>1.3265000581741333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30" x14ac:dyDescent="0.3">
      <c r="Q17" s="13"/>
      <c r="R17" s="13"/>
      <c r="S17" s="13"/>
    </row>
    <row r="18" spans="1:30" x14ac:dyDescent="0.3">
      <c r="B18" s="10" t="s">
        <v>16</v>
      </c>
      <c r="C18" s="10">
        <v>0</v>
      </c>
      <c r="D18" s="10">
        <v>0.01</v>
      </c>
      <c r="E18" s="10">
        <v>0.02</v>
      </c>
      <c r="F18" s="10">
        <v>0.04</v>
      </c>
      <c r="G18" s="10">
        <v>0.06</v>
      </c>
      <c r="H18" s="10">
        <v>0.08</v>
      </c>
      <c r="I18" s="10">
        <v>0.1</v>
      </c>
      <c r="J18" s="10">
        <v>0.2</v>
      </c>
      <c r="K18" s="10">
        <v>0.4</v>
      </c>
      <c r="L18" s="10">
        <v>0.6</v>
      </c>
      <c r="M18" s="10">
        <v>0.8</v>
      </c>
      <c r="N18" s="10">
        <v>1</v>
      </c>
      <c r="O18" s="10">
        <v>2</v>
      </c>
      <c r="P18" s="10" t="s">
        <v>16</v>
      </c>
      <c r="Q18" s="10">
        <v>0</v>
      </c>
      <c r="R18" s="10">
        <v>0.01</v>
      </c>
      <c r="S18" s="10">
        <v>0.02</v>
      </c>
      <c r="T18" s="10">
        <v>0.04</v>
      </c>
      <c r="U18" s="10">
        <v>0.06</v>
      </c>
      <c r="V18" s="10">
        <v>0.08</v>
      </c>
      <c r="W18" s="10">
        <v>0.1</v>
      </c>
      <c r="X18" s="10">
        <v>0.2</v>
      </c>
      <c r="Y18" s="10">
        <v>0.4</v>
      </c>
      <c r="Z18" s="10">
        <v>0.6</v>
      </c>
      <c r="AA18" s="10">
        <v>0.8</v>
      </c>
      <c r="AB18" s="10">
        <v>1</v>
      </c>
      <c r="AC18" s="10">
        <v>2</v>
      </c>
    </row>
    <row r="19" spans="1:30" x14ac:dyDescent="0.3">
      <c r="A19" s="11" t="s">
        <v>28</v>
      </c>
      <c r="B19" s="11" t="s">
        <v>8</v>
      </c>
      <c r="C19" s="15">
        <v>1059</v>
      </c>
      <c r="D19" s="4">
        <v>1099</v>
      </c>
      <c r="E19" s="4">
        <v>2023</v>
      </c>
      <c r="F19" s="4">
        <v>4346</v>
      </c>
      <c r="G19" s="4">
        <v>8174</v>
      </c>
      <c r="H19" s="4">
        <v>15272</v>
      </c>
      <c r="I19" s="4">
        <v>35968</v>
      </c>
      <c r="J19" s="4">
        <v>73313</v>
      </c>
      <c r="K19" s="4">
        <v>105832</v>
      </c>
      <c r="L19" s="4">
        <v>116587</v>
      </c>
      <c r="M19" s="4">
        <v>113774</v>
      </c>
      <c r="N19" s="4">
        <v>108811</v>
      </c>
      <c r="O19" s="4">
        <v>116701</v>
      </c>
      <c r="P19" s="5" t="s">
        <v>19</v>
      </c>
      <c r="Q19" s="14">
        <f>IF(AND(C22&gt;0.07, C19&gt;550),(C19-550)/(C22-0.045),0)</f>
        <v>421.9164456233421</v>
      </c>
      <c r="R19" s="14">
        <f t="shared" ref="R19:AC21" si="15">IF(AND(D22&gt;0.07, D19&gt;550),(D19-550)/(D22-0.045),0)</f>
        <v>464.93900967031215</v>
      </c>
      <c r="S19" s="14">
        <f t="shared" si="15"/>
        <v>1239.6903357894059</v>
      </c>
      <c r="T19" s="14">
        <f t="shared" si="15"/>
        <v>3160.9625195005801</v>
      </c>
      <c r="U19" s="14">
        <f t="shared" si="15"/>
        <v>6211.5038831051088</v>
      </c>
      <c r="V19" s="14">
        <f t="shared" si="15"/>
        <v>12273.446850096327</v>
      </c>
      <c r="W19" s="14">
        <f t="shared" si="15"/>
        <v>29626.098528734568</v>
      </c>
      <c r="X19" s="14">
        <f t="shared" si="15"/>
        <v>60234.270477015489</v>
      </c>
      <c r="Y19" s="14">
        <f t="shared" si="15"/>
        <v>87074.686162680198</v>
      </c>
      <c r="Z19" s="14">
        <f t="shared" si="15"/>
        <v>95819.154400716987</v>
      </c>
      <c r="AA19" s="14">
        <f t="shared" si="15"/>
        <v>94748.11639867074</v>
      </c>
      <c r="AB19" s="14">
        <f t="shared" si="15"/>
        <v>90557.091106763037</v>
      </c>
      <c r="AC19" s="14">
        <f t="shared" si="15"/>
        <v>97720.846378639879</v>
      </c>
      <c r="AD19" s="13"/>
    </row>
    <row r="20" spans="1:30" x14ac:dyDescent="0.3">
      <c r="A20" s="11"/>
      <c r="B20" s="11"/>
      <c r="C20" s="15">
        <v>1028</v>
      </c>
      <c r="D20" s="4">
        <v>1088</v>
      </c>
      <c r="E20" s="4">
        <v>2074</v>
      </c>
      <c r="F20" s="4">
        <v>4464</v>
      </c>
      <c r="G20" s="4">
        <v>8051</v>
      </c>
      <c r="H20" s="4">
        <v>16094</v>
      </c>
      <c r="I20" s="4">
        <v>36060</v>
      </c>
      <c r="J20" s="4">
        <v>73868</v>
      </c>
      <c r="K20" s="4">
        <v>107084</v>
      </c>
      <c r="L20" s="4">
        <v>119132</v>
      </c>
      <c r="M20" s="4">
        <v>124500</v>
      </c>
      <c r="N20" s="4">
        <v>113970</v>
      </c>
      <c r="O20" s="4">
        <v>111809</v>
      </c>
      <c r="P20" s="5"/>
      <c r="Q20" s="14">
        <f t="shared" ref="Q20:Q21" si="16">IF(AND(C23&gt;0.07, C20&gt;550),(C20-550)/(C23-0.045),0)</f>
        <v>385.35956143179612</v>
      </c>
      <c r="R20" s="14">
        <f t="shared" si="15"/>
        <v>445.32735971105677</v>
      </c>
      <c r="S20" s="14">
        <f t="shared" si="15"/>
        <v>1243.9800857762752</v>
      </c>
      <c r="T20" s="14">
        <f t="shared" si="15"/>
        <v>3189.634170026417</v>
      </c>
      <c r="U20" s="14">
        <f t="shared" si="15"/>
        <v>5940.9154705277624</v>
      </c>
      <c r="V20" s="14">
        <f t="shared" si="15"/>
        <v>12700.383636306604</v>
      </c>
      <c r="W20" s="14">
        <f t="shared" si="15"/>
        <v>28973.564884001789</v>
      </c>
      <c r="X20" s="14">
        <f t="shared" si="15"/>
        <v>59666.340395657098</v>
      </c>
      <c r="Y20" s="14">
        <f t="shared" si="15"/>
        <v>86931.05247525654</v>
      </c>
      <c r="Z20" s="14">
        <f t="shared" si="15"/>
        <v>96833.249004493424</v>
      </c>
      <c r="AA20" s="14">
        <f t="shared" si="15"/>
        <v>99790.680496324188</v>
      </c>
      <c r="AB20" s="14">
        <f t="shared" si="15"/>
        <v>91217.625121648787</v>
      </c>
      <c r="AC20" s="14">
        <f t="shared" si="15"/>
        <v>91166.007254121345</v>
      </c>
      <c r="AD20" s="13"/>
    </row>
    <row r="21" spans="1:30" x14ac:dyDescent="0.3">
      <c r="A21" s="11"/>
      <c r="B21" s="11"/>
      <c r="C21" s="15">
        <v>1037</v>
      </c>
      <c r="D21" s="4">
        <v>1049</v>
      </c>
      <c r="E21" s="4">
        <v>1883</v>
      </c>
      <c r="F21" s="4">
        <v>4264</v>
      </c>
      <c r="G21" s="4">
        <v>8087</v>
      </c>
      <c r="H21" s="4">
        <v>15507</v>
      </c>
      <c r="I21" s="4">
        <v>35880</v>
      </c>
      <c r="J21" s="4">
        <v>74546</v>
      </c>
      <c r="K21" s="4">
        <v>110356</v>
      </c>
      <c r="L21" s="4">
        <v>113185</v>
      </c>
      <c r="M21" s="4">
        <v>119853</v>
      </c>
      <c r="N21" s="4">
        <v>122027</v>
      </c>
      <c r="O21" s="4">
        <v>114032</v>
      </c>
      <c r="P21" s="5"/>
      <c r="Q21" s="14">
        <f t="shared" si="16"/>
        <v>398.91874180865005</v>
      </c>
      <c r="R21" s="14">
        <f t="shared" si="15"/>
        <v>460.50202970207033</v>
      </c>
      <c r="S21" s="14">
        <f t="shared" si="15"/>
        <v>1222.150926363847</v>
      </c>
      <c r="T21" s="14">
        <f t="shared" si="15"/>
        <v>3386.2143000962269</v>
      </c>
      <c r="U21" s="14">
        <f t="shared" si="15"/>
        <v>6008.4503894013724</v>
      </c>
      <c r="V21" s="14">
        <f t="shared" si="15"/>
        <v>12322.458093054631</v>
      </c>
      <c r="W21" s="14">
        <f t="shared" si="15"/>
        <v>29106.936178887485</v>
      </c>
      <c r="X21" s="14">
        <f t="shared" si="15"/>
        <v>60801.973825353642</v>
      </c>
      <c r="Y21" s="14">
        <f t="shared" si="15"/>
        <v>90696.291987492135</v>
      </c>
      <c r="Z21" s="14">
        <f t="shared" si="15"/>
        <v>92361.621954975926</v>
      </c>
      <c r="AA21" s="14">
        <f t="shared" si="15"/>
        <v>97263.165841217982</v>
      </c>
      <c r="AB21" s="14">
        <f t="shared" si="15"/>
        <v>98353.980391750112</v>
      </c>
      <c r="AC21" s="14">
        <f t="shared" si="15"/>
        <v>92729.202586379033</v>
      </c>
      <c r="AD21" s="13"/>
    </row>
    <row r="22" spans="1:30" x14ac:dyDescent="0.3">
      <c r="A22" s="11"/>
      <c r="B22" s="11" t="s">
        <v>7</v>
      </c>
      <c r="C22" s="15">
        <v>1.2514000000000001</v>
      </c>
      <c r="D22" s="4">
        <v>1.2258000373840332</v>
      </c>
      <c r="E22" s="4">
        <v>1.2331999540328979</v>
      </c>
      <c r="F22" s="4">
        <v>1.24590003490448</v>
      </c>
      <c r="G22" s="4">
        <v>1.2724000215530396</v>
      </c>
      <c r="H22" s="4">
        <v>1.2445000410079956</v>
      </c>
      <c r="I22" s="4">
        <v>1.2404999732971191</v>
      </c>
      <c r="J22" s="4">
        <v>1.253000020980835</v>
      </c>
      <c r="K22" s="4">
        <v>1.25409996509552</v>
      </c>
      <c r="L22" s="4">
        <v>1.2560000419616699</v>
      </c>
      <c r="M22" s="4">
        <v>1.2400000095367432</v>
      </c>
      <c r="N22" s="4">
        <v>1.2404999732971191</v>
      </c>
      <c r="O22" s="4">
        <v>1.2336000204086304</v>
      </c>
    </row>
    <row r="23" spans="1:30" x14ac:dyDescent="0.3">
      <c r="A23" s="11"/>
      <c r="B23" s="11"/>
      <c r="C23" s="15">
        <v>1.2854000000000001</v>
      </c>
      <c r="D23" s="4">
        <v>1.2531000375747681</v>
      </c>
      <c r="E23" s="4">
        <v>1.2700999975204468</v>
      </c>
      <c r="F23" s="4">
        <v>1.2720999717712402</v>
      </c>
      <c r="G23" s="4">
        <v>1.3076000213623047</v>
      </c>
      <c r="H23" s="4">
        <v>1.2689000368118286</v>
      </c>
      <c r="I23" s="4">
        <v>1.2705999612808228</v>
      </c>
      <c r="J23" s="4">
        <v>1.2738000154495239</v>
      </c>
      <c r="K23" s="4">
        <v>1.2704999446868896</v>
      </c>
      <c r="L23" s="4">
        <v>1.2696000337600708</v>
      </c>
      <c r="M23" s="4">
        <v>1.2870999574661255</v>
      </c>
      <c r="N23" s="4">
        <v>1.2884000539779663</v>
      </c>
      <c r="O23" s="4">
        <v>1.2654000520706177</v>
      </c>
    </row>
    <row r="24" spans="1:30" x14ac:dyDescent="0.3">
      <c r="A24" s="11"/>
      <c r="B24" s="11"/>
      <c r="C24" s="15">
        <v>1.2658</v>
      </c>
      <c r="D24" s="4">
        <v>1.128600001335144</v>
      </c>
      <c r="E24" s="4">
        <v>1.135699987411499</v>
      </c>
      <c r="F24" s="4">
        <v>1.1418000459671021</v>
      </c>
      <c r="G24" s="4">
        <v>1.2993999719619751</v>
      </c>
      <c r="H24" s="4">
        <v>1.2588000297546387</v>
      </c>
      <c r="I24" s="4">
        <v>1.2588000297546387</v>
      </c>
      <c r="J24" s="4">
        <v>1.2619999647140503</v>
      </c>
      <c r="K24" s="4">
        <v>1.2556999921798706</v>
      </c>
      <c r="L24" s="4">
        <v>1.2645000219345093</v>
      </c>
      <c r="M24" s="4">
        <v>1.2716000080108643</v>
      </c>
      <c r="N24" s="4">
        <v>1.2800999879837036</v>
      </c>
      <c r="O24" s="4">
        <v>1.2688000202178955</v>
      </c>
    </row>
    <row r="26" spans="1:30" x14ac:dyDescent="0.3">
      <c r="B26" s="10" t="s">
        <v>16</v>
      </c>
      <c r="C26" s="10">
        <v>0</v>
      </c>
      <c r="D26" s="10">
        <v>0.01</v>
      </c>
      <c r="E26" s="10">
        <v>0.02</v>
      </c>
      <c r="F26" s="10">
        <v>0.04</v>
      </c>
      <c r="G26" s="10">
        <v>0.06</v>
      </c>
      <c r="H26" s="10">
        <v>0.08</v>
      </c>
      <c r="I26" s="10">
        <v>0.1</v>
      </c>
      <c r="J26" s="10">
        <v>0.2</v>
      </c>
      <c r="K26" s="10">
        <v>0.4</v>
      </c>
      <c r="L26" s="10">
        <v>0.6</v>
      </c>
      <c r="M26" s="10">
        <v>0.8</v>
      </c>
      <c r="N26" s="10">
        <v>1</v>
      </c>
      <c r="O26" s="10">
        <v>2</v>
      </c>
      <c r="P26" s="10" t="s">
        <v>16</v>
      </c>
      <c r="Q26" s="10">
        <v>0</v>
      </c>
      <c r="R26" s="10">
        <v>0.01</v>
      </c>
      <c r="S26" s="10">
        <v>0.02</v>
      </c>
      <c r="T26" s="10">
        <v>0.04</v>
      </c>
      <c r="U26" s="10">
        <v>0.06</v>
      </c>
      <c r="V26" s="10">
        <v>0.08</v>
      </c>
      <c r="W26" s="10">
        <v>0.1</v>
      </c>
      <c r="X26" s="10">
        <v>0.2</v>
      </c>
      <c r="Y26" s="10">
        <v>0.4</v>
      </c>
      <c r="Z26" s="10">
        <v>0.6</v>
      </c>
      <c r="AA26" s="10">
        <v>0.8</v>
      </c>
      <c r="AB26" s="10">
        <v>1</v>
      </c>
      <c r="AC26" s="10">
        <v>2</v>
      </c>
    </row>
    <row r="27" spans="1:30" x14ac:dyDescent="0.3">
      <c r="A27" s="11" t="s">
        <v>29</v>
      </c>
      <c r="B27" s="11" t="s">
        <v>8</v>
      </c>
      <c r="C27" s="15">
        <v>667</v>
      </c>
      <c r="D27" s="4">
        <v>677</v>
      </c>
      <c r="E27" s="4">
        <v>1430</v>
      </c>
      <c r="F27" s="4">
        <v>3929</v>
      </c>
      <c r="G27" s="4">
        <v>6385</v>
      </c>
      <c r="H27" s="4">
        <v>9055</v>
      </c>
      <c r="I27" s="4">
        <v>11814</v>
      </c>
      <c r="J27" s="4">
        <v>17360</v>
      </c>
      <c r="K27" s="4">
        <v>20445</v>
      </c>
      <c r="L27" s="4">
        <v>21564</v>
      </c>
      <c r="M27" s="4">
        <v>21766</v>
      </c>
      <c r="N27" s="4">
        <v>22252</v>
      </c>
      <c r="O27" s="4">
        <v>23342</v>
      </c>
      <c r="P27" s="5" t="s">
        <v>19</v>
      </c>
      <c r="Q27" s="14">
        <f>IF(AND(C30&gt;0.07, C27&gt;550),(C27-550)/(C30-0.045),0)</f>
        <v>89.951564542169606</v>
      </c>
      <c r="R27" s="14">
        <f t="shared" ref="R27:AC29" si="17">IF(AND(D30&gt;0.07, D27&gt;550),(D27-550)/(D30-0.045),0)</f>
        <v>100.88973731155077</v>
      </c>
      <c r="S27" s="14">
        <f t="shared" si="17"/>
        <v>685.78554543570158</v>
      </c>
      <c r="T27" s="14">
        <f t="shared" si="17"/>
        <v>2609.0648363975124</v>
      </c>
      <c r="U27" s="14">
        <f t="shared" si="17"/>
        <v>4524.3080194150107</v>
      </c>
      <c r="V27" s="14">
        <f t="shared" si="17"/>
        <v>6560.4750239605701</v>
      </c>
      <c r="W27" s="14">
        <f t="shared" si="17"/>
        <v>8719.61617996725</v>
      </c>
      <c r="X27" s="14">
        <f t="shared" si="17"/>
        <v>12852.664299399974</v>
      </c>
      <c r="Y27" s="14">
        <f t="shared" si="17"/>
        <v>15547.827673194945</v>
      </c>
      <c r="Z27" s="14">
        <f t="shared" si="17"/>
        <v>16076.811080932259</v>
      </c>
      <c r="AA27" s="14">
        <f t="shared" si="17"/>
        <v>16419.781382217039</v>
      </c>
      <c r="AB27" s="14">
        <f t="shared" si="17"/>
        <v>16585.403024567324</v>
      </c>
      <c r="AC27" s="14">
        <f t="shared" si="17"/>
        <v>17270.592327844173</v>
      </c>
      <c r="AD27" s="13"/>
    </row>
    <row r="28" spans="1:30" ht="13.75" customHeight="1" x14ac:dyDescent="0.3">
      <c r="A28" s="11"/>
      <c r="B28" s="11"/>
      <c r="C28" s="15">
        <v>672</v>
      </c>
      <c r="D28" s="4">
        <v>726</v>
      </c>
      <c r="E28" s="4">
        <v>1431</v>
      </c>
      <c r="F28" s="4">
        <v>3837</v>
      </c>
      <c r="G28" s="4">
        <v>6413</v>
      </c>
      <c r="H28" s="4">
        <v>9159</v>
      </c>
      <c r="I28" s="4">
        <v>12007</v>
      </c>
      <c r="J28" s="4">
        <v>17461</v>
      </c>
      <c r="K28" s="4">
        <v>20922</v>
      </c>
      <c r="L28" s="4">
        <v>21650</v>
      </c>
      <c r="M28" s="4">
        <v>22336</v>
      </c>
      <c r="N28" s="4">
        <v>22523</v>
      </c>
      <c r="O28" s="4">
        <v>23520</v>
      </c>
      <c r="P28" s="5"/>
      <c r="Q28" s="14">
        <f t="shared" ref="Q28:Q29" si="18">IF(AND(C31&gt;0.07, C28&gt;550),(C28-550)/(C31-0.045),0)</f>
        <v>95.282724148703537</v>
      </c>
      <c r="R28" s="14">
        <f t="shared" si="17"/>
        <v>138.82315277577982</v>
      </c>
      <c r="S28" s="14">
        <f t="shared" si="17"/>
        <v>674.4755859901444</v>
      </c>
      <c r="T28" s="14">
        <f t="shared" si="17"/>
        <v>2526.7121620146922</v>
      </c>
      <c r="U28" s="14">
        <f t="shared" si="17"/>
        <v>4509.9999007445131</v>
      </c>
      <c r="V28" s="14">
        <f t="shared" si="17"/>
        <v>6576.7763039656047</v>
      </c>
      <c r="W28" s="14">
        <f t="shared" si="17"/>
        <v>8731.8039123512754</v>
      </c>
      <c r="X28" s="14">
        <f t="shared" si="17"/>
        <v>12934.833033550922</v>
      </c>
      <c r="Y28" s="14">
        <f t="shared" si="17"/>
        <v>15651.505169250147</v>
      </c>
      <c r="Z28" s="14">
        <f t="shared" si="17"/>
        <v>16106.869994493003</v>
      </c>
      <c r="AA28" s="14">
        <f t="shared" si="17"/>
        <v>16406.355787179251</v>
      </c>
      <c r="AB28" s="14">
        <f t="shared" si="17"/>
        <v>16695.540380065275</v>
      </c>
      <c r="AC28" s="14">
        <f t="shared" si="17"/>
        <v>17279.771268537064</v>
      </c>
      <c r="AD28" s="13"/>
    </row>
    <row r="29" spans="1:30" x14ac:dyDescent="0.3">
      <c r="A29" s="11"/>
      <c r="B29" s="11"/>
      <c r="C29" s="15">
        <v>705</v>
      </c>
      <c r="D29" s="4">
        <v>687</v>
      </c>
      <c r="E29" s="4">
        <v>1474</v>
      </c>
      <c r="F29" s="4">
        <v>3969</v>
      </c>
      <c r="G29" s="4">
        <v>6211</v>
      </c>
      <c r="H29" s="4">
        <v>8996</v>
      </c>
      <c r="I29" s="4">
        <v>11709</v>
      </c>
      <c r="J29" s="4">
        <v>17364</v>
      </c>
      <c r="K29" s="4">
        <v>20770</v>
      </c>
      <c r="L29" s="4">
        <v>21846</v>
      </c>
      <c r="M29" s="4">
        <v>21921</v>
      </c>
      <c r="N29" s="4">
        <v>22188</v>
      </c>
      <c r="O29" s="4">
        <v>23435</v>
      </c>
      <c r="P29" s="5"/>
      <c r="Q29" s="14">
        <f t="shared" si="18"/>
        <v>120.3883495145631</v>
      </c>
      <c r="R29" s="14">
        <f t="shared" si="17"/>
        <v>108.02712531909211</v>
      </c>
      <c r="S29" s="14">
        <f t="shared" si="17"/>
        <v>710.87859921075847</v>
      </c>
      <c r="T29" s="14">
        <f t="shared" si="17"/>
        <v>2638.7280388791451</v>
      </c>
      <c r="U29" s="14">
        <f t="shared" si="17"/>
        <v>4360.3173886632503</v>
      </c>
      <c r="V29" s="14">
        <f t="shared" si="17"/>
        <v>6476.9939787167386</v>
      </c>
      <c r="W29" s="14">
        <f t="shared" si="17"/>
        <v>8556.8591778690388</v>
      </c>
      <c r="X29" s="14">
        <f t="shared" si="17"/>
        <v>12770.772802236474</v>
      </c>
      <c r="Y29" s="14">
        <f t="shared" si="17"/>
        <v>15371.75048825422</v>
      </c>
      <c r="Z29" s="14">
        <f t="shared" si="17"/>
        <v>16285.080737752885</v>
      </c>
      <c r="AA29" s="14">
        <f t="shared" si="17"/>
        <v>16154.660046162406</v>
      </c>
      <c r="AB29" s="14">
        <f t="shared" si="17"/>
        <v>16520.079579455396</v>
      </c>
      <c r="AC29" s="14">
        <f t="shared" si="17"/>
        <v>17151.315318475743</v>
      </c>
      <c r="AD29" s="13"/>
    </row>
    <row r="30" spans="1:30" x14ac:dyDescent="0.3">
      <c r="A30" s="11"/>
      <c r="B30" s="11" t="s">
        <v>7</v>
      </c>
      <c r="C30" s="15">
        <v>1.3456999999999999</v>
      </c>
      <c r="D30" s="4">
        <v>1.3037999868392944</v>
      </c>
      <c r="E30" s="4">
        <v>1.3281999826431274</v>
      </c>
      <c r="F30" s="4">
        <v>1.3401000499725342</v>
      </c>
      <c r="G30" s="4">
        <v>1.3346999883651733</v>
      </c>
      <c r="H30" s="4">
        <v>1.3414000272750854</v>
      </c>
      <c r="I30" s="4">
        <v>1.3367999792098999</v>
      </c>
      <c r="J30" s="4">
        <v>1.3529000282287598</v>
      </c>
      <c r="K30" s="4">
        <v>1.3245999813079834</v>
      </c>
      <c r="L30" s="4">
        <v>1.3521000146865845</v>
      </c>
      <c r="M30" s="4">
        <v>1.3371000289916992</v>
      </c>
      <c r="N30" s="4">
        <v>1.3535000085830688</v>
      </c>
      <c r="O30" s="4">
        <v>1.3646999597549438</v>
      </c>
    </row>
    <row r="31" spans="1:30" x14ac:dyDescent="0.3">
      <c r="A31" s="11"/>
      <c r="B31" s="11"/>
      <c r="C31" s="15">
        <v>1.3253999999999999</v>
      </c>
      <c r="D31" s="4">
        <v>1.3128000497817993</v>
      </c>
      <c r="E31" s="4">
        <v>1.3511999845504761</v>
      </c>
      <c r="F31" s="4">
        <v>1.3459000587463379</v>
      </c>
      <c r="G31" s="4">
        <v>1.3450000286102295</v>
      </c>
      <c r="H31" s="4">
        <v>1.3539999723434448</v>
      </c>
      <c r="I31" s="4">
        <v>1.3571000099182129</v>
      </c>
      <c r="J31" s="4">
        <v>1.3523999452590942</v>
      </c>
      <c r="K31" s="4">
        <v>1.3466000556945801</v>
      </c>
      <c r="L31" s="4">
        <v>1.3550000190734863</v>
      </c>
      <c r="M31" s="4">
        <v>1.3729000091552734</v>
      </c>
      <c r="N31" s="4">
        <v>1.3610999584197998</v>
      </c>
      <c r="O31" s="4">
        <v>1.3743000030517578</v>
      </c>
    </row>
    <row r="32" spans="1:30" x14ac:dyDescent="0.3">
      <c r="A32" s="11"/>
      <c r="B32" s="11"/>
      <c r="C32" s="15">
        <v>1.3325</v>
      </c>
      <c r="D32" s="4">
        <v>1.3131999969482422</v>
      </c>
      <c r="E32" s="4">
        <v>1.3447999954223633</v>
      </c>
      <c r="F32" s="4">
        <v>1.3407000303268433</v>
      </c>
      <c r="G32" s="4">
        <v>1.3432999849319458</v>
      </c>
      <c r="H32" s="4">
        <v>1.3489999771118164</v>
      </c>
      <c r="I32" s="4">
        <v>1.3490999937057495</v>
      </c>
      <c r="J32" s="4">
        <v>1.3616000413894653</v>
      </c>
      <c r="K32" s="4">
        <v>1.3603999614715576</v>
      </c>
      <c r="L32" s="4">
        <v>1.3526999950408936</v>
      </c>
      <c r="M32" s="4">
        <v>1.367900013923645</v>
      </c>
      <c r="N32" s="4">
        <v>1.3547999858856201</v>
      </c>
      <c r="O32" s="4">
        <v>1.3792999982833862</v>
      </c>
    </row>
    <row r="34" spans="1:29" x14ac:dyDescent="0.3">
      <c r="B34" s="10" t="s">
        <v>16</v>
      </c>
      <c r="C34" s="10">
        <v>0</v>
      </c>
      <c r="D34" s="10">
        <v>0.01</v>
      </c>
      <c r="E34" s="10">
        <v>0.02</v>
      </c>
      <c r="F34" s="10">
        <v>0.04</v>
      </c>
      <c r="G34" s="10">
        <v>0.06</v>
      </c>
      <c r="H34" s="10">
        <v>0.08</v>
      </c>
      <c r="I34" s="10">
        <v>0.1</v>
      </c>
      <c r="J34" s="10">
        <v>0.2</v>
      </c>
      <c r="K34" s="10">
        <v>0.4</v>
      </c>
      <c r="L34" s="10">
        <v>0.6</v>
      </c>
      <c r="M34" s="10">
        <v>0.8</v>
      </c>
      <c r="N34" s="10">
        <v>1</v>
      </c>
      <c r="O34" s="10">
        <v>2</v>
      </c>
      <c r="P34" s="10" t="s">
        <v>16</v>
      </c>
      <c r="Q34" s="10">
        <v>0</v>
      </c>
      <c r="R34" s="10">
        <v>0.01</v>
      </c>
      <c r="S34" s="10">
        <v>0.02</v>
      </c>
      <c r="T34" s="10">
        <v>0.04</v>
      </c>
      <c r="U34" s="10">
        <v>0.06</v>
      </c>
      <c r="V34" s="10">
        <v>0.08</v>
      </c>
      <c r="W34" s="10">
        <v>0.1</v>
      </c>
      <c r="X34" s="10">
        <v>0.2</v>
      </c>
      <c r="Y34" s="10">
        <v>0.4</v>
      </c>
      <c r="Z34" s="10">
        <v>0.6</v>
      </c>
      <c r="AA34" s="10">
        <v>0.8</v>
      </c>
      <c r="AB34" s="10">
        <v>1</v>
      </c>
      <c r="AC34" s="10">
        <v>2</v>
      </c>
    </row>
    <row r="35" spans="1:29" x14ac:dyDescent="0.3">
      <c r="A35" s="11" t="s">
        <v>30</v>
      </c>
      <c r="B35" s="11" t="s">
        <v>8</v>
      </c>
      <c r="C35" s="15">
        <v>745</v>
      </c>
      <c r="D35" s="4">
        <v>749</v>
      </c>
      <c r="E35" s="4">
        <v>2492</v>
      </c>
      <c r="F35" s="4">
        <v>6774</v>
      </c>
      <c r="G35" s="4">
        <v>10917</v>
      </c>
      <c r="H35" s="4">
        <v>16374</v>
      </c>
      <c r="I35" s="4">
        <v>21560</v>
      </c>
      <c r="J35" s="4">
        <v>32748</v>
      </c>
      <c r="K35" s="4">
        <v>38174</v>
      </c>
      <c r="L35" s="4">
        <v>40792</v>
      </c>
      <c r="M35" s="4">
        <v>43686</v>
      </c>
      <c r="N35" s="4">
        <v>44284</v>
      </c>
      <c r="O35" s="4">
        <v>46893</v>
      </c>
      <c r="P35" s="5" t="s">
        <v>19</v>
      </c>
      <c r="Q35" s="14">
        <f>IF(AND(C38&gt;0.07, C35&gt;550),(C35-550)/(C38-0.045),0)</f>
        <v>148.69605002287631</v>
      </c>
      <c r="R35" s="14">
        <f t="shared" ref="R35:R37" si="19">IF(AND(D38&gt;0.07, D35&gt;550),(D35-550)/(D38-0.045),0)</f>
        <v>154.29945087636455</v>
      </c>
      <c r="S35" s="14">
        <f t="shared" ref="S35:S37" si="20">IF(AND(E38&gt;0.07, E35&gt;550),(E35-550)/(E38-0.045),0)</f>
        <v>1447.6332453368834</v>
      </c>
      <c r="T35" s="14">
        <f t="shared" ref="T35:T37" si="21">IF(AND(F38&gt;0.07, F35&gt;550),(F35-550)/(F38-0.045),0)</f>
        <v>4648.5919669463001</v>
      </c>
      <c r="U35" s="14">
        <f t="shared" ref="U35:U37" si="22">IF(AND(G38&gt;0.07, G35&gt;550),(G35-550)/(G38-0.045),0)</f>
        <v>7749.2899772367455</v>
      </c>
      <c r="V35" s="14">
        <f t="shared" ref="V35:V37" si="23">IF(AND(H38&gt;0.07, H35&gt;550),(H35-550)/(H38-0.045),0)</f>
        <v>11918.355265819822</v>
      </c>
      <c r="W35" s="14">
        <f t="shared" ref="W35:W37" si="24">IF(AND(I38&gt;0.07, I35&gt;550),(I35-550)/(I38-0.045),0)</f>
        <v>15826.742678428232</v>
      </c>
      <c r="X35" s="14">
        <f t="shared" ref="X35:X37" si="25">IF(AND(J38&gt;0.07, J35&gt;550),(J35-550)/(J38-0.045),0)</f>
        <v>24414.618446982073</v>
      </c>
      <c r="Y35" s="14">
        <f t="shared" ref="Y35:Y37" si="26">IF(AND(K38&gt;0.07, K35&gt;550),(K35-550)/(K38-0.045),0)</f>
        <v>28945.991792971407</v>
      </c>
      <c r="Z35" s="14">
        <f t="shared" ref="Z35:Z37" si="27">IF(AND(L38&gt;0.07, L35&gt;550),(L35-550)/(L38-0.045),0)</f>
        <v>30674.594644246652</v>
      </c>
      <c r="AA35" s="14">
        <f t="shared" ref="AA35:AA37" si="28">IF(AND(M38&gt;0.07, M35&gt;550),(M35-550)/(M38-0.045),0)</f>
        <v>32978.592142057103</v>
      </c>
      <c r="AB35" s="14">
        <f t="shared" ref="AB35:AB37" si="29">IF(AND(N38&gt;0.07, N35&gt;550),(N35-550)/(N38-0.045),0)</f>
        <v>33628.604580212144</v>
      </c>
      <c r="AC35" s="14">
        <f t="shared" ref="AC35:AC37" si="30">IF(AND(O38&gt;0.07, O35&gt;550),(O35-550)/(O38-0.045),0)</f>
        <v>35118.97695978111</v>
      </c>
    </row>
    <row r="36" spans="1:29" x14ac:dyDescent="0.3">
      <c r="A36" s="11"/>
      <c r="B36" s="11"/>
      <c r="C36" s="15">
        <v>764</v>
      </c>
      <c r="D36" s="4">
        <v>724</v>
      </c>
      <c r="E36" s="4">
        <v>2490</v>
      </c>
      <c r="F36" s="4">
        <v>6645</v>
      </c>
      <c r="G36" s="4">
        <v>10899</v>
      </c>
      <c r="H36" s="4">
        <v>16913</v>
      </c>
      <c r="I36" s="4">
        <v>21207</v>
      </c>
      <c r="J36" s="4">
        <v>32195</v>
      </c>
      <c r="K36" s="4">
        <v>40043</v>
      </c>
      <c r="L36" s="4">
        <v>42473</v>
      </c>
      <c r="M36" s="4">
        <v>43824</v>
      </c>
      <c r="N36" s="4">
        <v>43220</v>
      </c>
      <c r="O36" s="4">
        <v>46553</v>
      </c>
      <c r="P36" s="5"/>
      <c r="Q36" s="14">
        <f t="shared" ref="Q36:Q37" si="31">IF(AND(C39&gt;0.07, C36&gt;550),(C36-550)/(C39-0.045),0)</f>
        <v>164.51414514145139</v>
      </c>
      <c r="R36" s="14">
        <f t="shared" si="19"/>
        <v>134.38368858076024</v>
      </c>
      <c r="S36" s="14">
        <f t="shared" si="20"/>
        <v>1437.5694518877249</v>
      </c>
      <c r="T36" s="14">
        <f t="shared" si="21"/>
        <v>4562.125605213766</v>
      </c>
      <c r="U36" s="14">
        <f t="shared" si="22"/>
        <v>7723.7108753084467</v>
      </c>
      <c r="V36" s="14">
        <f t="shared" si="23"/>
        <v>12291.917430112997</v>
      </c>
      <c r="W36" s="14">
        <f t="shared" si="24"/>
        <v>15505.929953953359</v>
      </c>
      <c r="X36" s="14">
        <f t="shared" si="25"/>
        <v>23836.246586610341</v>
      </c>
      <c r="Y36" s="14">
        <f t="shared" si="26"/>
        <v>30221.151714583571</v>
      </c>
      <c r="Z36" s="14">
        <f t="shared" si="27"/>
        <v>31822.527897325286</v>
      </c>
      <c r="AA36" s="14">
        <f t="shared" si="28"/>
        <v>33003.356213589388</v>
      </c>
      <c r="AB36" s="14">
        <f t="shared" si="29"/>
        <v>32694.811645053578</v>
      </c>
      <c r="AC36" s="14">
        <f t="shared" si="30"/>
        <v>35007.229704131518</v>
      </c>
    </row>
    <row r="37" spans="1:29" x14ac:dyDescent="0.3">
      <c r="A37" s="11"/>
      <c r="B37" s="11"/>
      <c r="C37" s="15">
        <v>735</v>
      </c>
      <c r="D37" s="4">
        <v>759</v>
      </c>
      <c r="E37" s="4">
        <v>2424</v>
      </c>
      <c r="F37" s="4">
        <v>6799</v>
      </c>
      <c r="G37" s="4">
        <v>10608</v>
      </c>
      <c r="H37" s="4">
        <v>16863</v>
      </c>
      <c r="I37" s="4">
        <v>21260</v>
      </c>
      <c r="J37" s="4">
        <v>32271</v>
      </c>
      <c r="K37" s="4">
        <v>40499</v>
      </c>
      <c r="L37" s="4">
        <v>42053</v>
      </c>
      <c r="M37" s="4">
        <v>42387</v>
      </c>
      <c r="N37" s="4">
        <v>44768</v>
      </c>
      <c r="O37" s="4">
        <v>44731</v>
      </c>
      <c r="P37" s="5"/>
      <c r="Q37" s="14">
        <f t="shared" si="31"/>
        <v>142.87920914426937</v>
      </c>
      <c r="R37" s="14">
        <f t="shared" si="19"/>
        <v>161.87747104905736</v>
      </c>
      <c r="S37" s="14">
        <f t="shared" si="20"/>
        <v>1401.1214403800043</v>
      </c>
      <c r="T37" s="14">
        <f t="shared" si="21"/>
        <v>4695.3188507786926</v>
      </c>
      <c r="U37" s="14">
        <f t="shared" si="22"/>
        <v>7475.2882778420608</v>
      </c>
      <c r="V37" s="14">
        <f t="shared" si="23"/>
        <v>12252.516204584215</v>
      </c>
      <c r="W37" s="14">
        <f t="shared" si="24"/>
        <v>15525.900896891373</v>
      </c>
      <c r="X37" s="14">
        <f t="shared" si="25"/>
        <v>24018.323498327798</v>
      </c>
      <c r="Y37" s="14">
        <f t="shared" si="26"/>
        <v>30331.030175233471</v>
      </c>
      <c r="Z37" s="14">
        <f t="shared" si="27"/>
        <v>31467.891191576877</v>
      </c>
      <c r="AA37" s="14">
        <f t="shared" si="28"/>
        <v>31769.30738153894</v>
      </c>
      <c r="AB37" s="14">
        <f t="shared" si="29"/>
        <v>33671.947569145479</v>
      </c>
      <c r="AC37" s="14">
        <f t="shared" si="30"/>
        <v>34179.947584506954</v>
      </c>
    </row>
    <row r="38" spans="1:29" x14ac:dyDescent="0.3">
      <c r="A38" s="11"/>
      <c r="B38" s="11" t="s">
        <v>7</v>
      </c>
      <c r="C38" s="15">
        <v>1.3564000000000001</v>
      </c>
      <c r="D38" s="4">
        <v>1.3346999883651733</v>
      </c>
      <c r="E38" s="4">
        <v>1.3865000009536743</v>
      </c>
      <c r="F38" s="4">
        <v>1.3839000463485718</v>
      </c>
      <c r="G38" s="4">
        <v>1.3827999830245972</v>
      </c>
      <c r="H38" s="4">
        <v>1.3726999759674072</v>
      </c>
      <c r="I38" s="4">
        <v>1.372499942779541</v>
      </c>
      <c r="J38" s="4">
        <v>1.363800048828125</v>
      </c>
      <c r="K38" s="4">
        <v>1.3447999954223633</v>
      </c>
      <c r="L38" s="4">
        <v>1.3568999767303467</v>
      </c>
      <c r="M38" s="4">
        <v>1.3530000448226929</v>
      </c>
      <c r="N38" s="4">
        <v>1.3454999923706055</v>
      </c>
      <c r="O38" s="4">
        <v>1.3645999431610107</v>
      </c>
    </row>
    <row r="39" spans="1:29" x14ac:dyDescent="0.3">
      <c r="A39" s="11"/>
      <c r="B39" s="11"/>
      <c r="C39" s="15">
        <v>1.3458000000000001</v>
      </c>
      <c r="D39" s="4">
        <v>1.3398000001907349</v>
      </c>
      <c r="E39" s="4">
        <v>1.3945000171661377</v>
      </c>
      <c r="F39" s="4">
        <v>1.3810000419616699</v>
      </c>
      <c r="G39" s="4">
        <v>1.3848999738693237</v>
      </c>
      <c r="H39" s="4">
        <v>1.3761999607086182</v>
      </c>
      <c r="I39" s="4">
        <v>1.3772000074386597</v>
      </c>
      <c r="J39" s="4">
        <v>1.3725999593734741</v>
      </c>
      <c r="K39" s="4">
        <v>1.3517999649047852</v>
      </c>
      <c r="L39" s="4">
        <v>1.3624000549316406</v>
      </c>
      <c r="M39" s="4">
        <v>1.3561999797821045</v>
      </c>
      <c r="N39" s="4">
        <v>1.350100040435791</v>
      </c>
      <c r="O39" s="4">
        <v>1.3590999841690063</v>
      </c>
    </row>
    <row r="40" spans="1:29" x14ac:dyDescent="0.3">
      <c r="A40" s="11"/>
      <c r="B40" s="11"/>
      <c r="C40" s="15">
        <v>1.3398000000000001</v>
      </c>
      <c r="D40" s="4">
        <v>1.3360999822616577</v>
      </c>
      <c r="E40" s="4">
        <v>1.3825000524520874</v>
      </c>
      <c r="F40" s="4">
        <v>1.3759000301361084</v>
      </c>
      <c r="G40" s="4">
        <v>1.3904999494552612</v>
      </c>
      <c r="H40" s="4">
        <v>1.3763999938964844</v>
      </c>
      <c r="I40" s="4">
        <v>1.3789000511169434</v>
      </c>
      <c r="J40" s="4">
        <v>1.3657000064849854</v>
      </c>
      <c r="K40" s="4">
        <v>1.3621000051498413</v>
      </c>
      <c r="L40" s="4">
        <v>1.3638999462127686</v>
      </c>
      <c r="M40" s="4">
        <v>1.3618999719619751</v>
      </c>
      <c r="N40" s="4">
        <v>1.3581999540328979</v>
      </c>
      <c r="O40" s="4">
        <v>1.3375999927520752</v>
      </c>
    </row>
    <row r="44" spans="1:29" x14ac:dyDescent="0.3"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x14ac:dyDescent="0.3"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x14ac:dyDescent="0.3"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x14ac:dyDescent="0.3"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</sheetData>
  <mergeCells count="20">
    <mergeCell ref="P3:P5"/>
    <mergeCell ref="P11:P13"/>
    <mergeCell ref="P19:P21"/>
    <mergeCell ref="P27:P29"/>
    <mergeCell ref="P35:P37"/>
    <mergeCell ref="B3:B5"/>
    <mergeCell ref="B6:B8"/>
    <mergeCell ref="A3:A8"/>
    <mergeCell ref="B11:B13"/>
    <mergeCell ref="B14:B16"/>
    <mergeCell ref="B27:B29"/>
    <mergeCell ref="B30:B32"/>
    <mergeCell ref="B35:B37"/>
    <mergeCell ref="B38:B40"/>
    <mergeCell ref="A11:A16"/>
    <mergeCell ref="A27:A32"/>
    <mergeCell ref="A35:A40"/>
    <mergeCell ref="A19:A24"/>
    <mergeCell ref="B19:B21"/>
    <mergeCell ref="B22:B2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9E7F8-1B87-40B3-A813-E2F294E7D4B9}">
  <dimension ref="A2:AD45"/>
  <sheetViews>
    <sheetView topLeftCell="D1" zoomScale="85" zoomScaleNormal="85" workbookViewId="0">
      <selection activeCell="K28" sqref="A1:XFD1048576"/>
    </sheetView>
  </sheetViews>
  <sheetFormatPr defaultRowHeight="14" x14ac:dyDescent="0.3"/>
  <cols>
    <col min="1" max="1" width="25.4140625" style="4" customWidth="1"/>
    <col min="2" max="3" width="25.6640625" style="7" customWidth="1"/>
    <col min="4" max="15" width="8.75" style="4" bestFit="1" customWidth="1"/>
    <col min="16" max="16" width="8.6640625" style="4"/>
    <col min="17" max="18" width="8.75" style="4" bestFit="1" customWidth="1"/>
    <col min="19" max="19" width="8.9140625" style="4" bestFit="1" customWidth="1"/>
    <col min="20" max="29" width="10" style="4" bestFit="1" customWidth="1"/>
    <col min="30" max="16384" width="8.6640625" style="4"/>
  </cols>
  <sheetData>
    <row r="2" spans="1:30" x14ac:dyDescent="0.3">
      <c r="B2" s="9" t="s">
        <v>17</v>
      </c>
      <c r="C2" s="9">
        <v>0</v>
      </c>
      <c r="D2" s="10">
        <v>0.01</v>
      </c>
      <c r="E2" s="10">
        <v>0.02</v>
      </c>
      <c r="F2" s="10">
        <v>0.04</v>
      </c>
      <c r="G2" s="10">
        <v>0.06</v>
      </c>
      <c r="H2" s="10">
        <v>0.08</v>
      </c>
      <c r="I2" s="10">
        <v>0.1</v>
      </c>
      <c r="J2" s="10">
        <v>0.2</v>
      </c>
      <c r="K2" s="10">
        <v>0.4</v>
      </c>
      <c r="L2" s="10">
        <v>0.6</v>
      </c>
      <c r="M2" s="10">
        <v>0.8</v>
      </c>
      <c r="N2" s="10">
        <v>1</v>
      </c>
      <c r="O2" s="10">
        <v>2</v>
      </c>
      <c r="P2" s="9" t="s">
        <v>17</v>
      </c>
      <c r="Q2" s="9">
        <v>0</v>
      </c>
      <c r="R2" s="10">
        <v>0.01</v>
      </c>
      <c r="S2" s="10">
        <v>0.02</v>
      </c>
      <c r="T2" s="10">
        <v>0.04</v>
      </c>
      <c r="U2" s="10">
        <v>0.06</v>
      </c>
      <c r="V2" s="10">
        <v>0.08</v>
      </c>
      <c r="W2" s="10">
        <v>0.1</v>
      </c>
      <c r="X2" s="10">
        <v>0.2</v>
      </c>
      <c r="Y2" s="10">
        <v>0.4</v>
      </c>
      <c r="Z2" s="10">
        <v>0.6</v>
      </c>
      <c r="AA2" s="10">
        <v>0.8</v>
      </c>
      <c r="AB2" s="10">
        <v>1</v>
      </c>
      <c r="AC2" s="10">
        <v>2</v>
      </c>
    </row>
    <row r="3" spans="1:30" x14ac:dyDescent="0.3">
      <c r="A3" s="11" t="s">
        <v>31</v>
      </c>
      <c r="B3" s="11" t="s">
        <v>8</v>
      </c>
      <c r="C3" s="15">
        <v>1175</v>
      </c>
      <c r="D3" s="4">
        <v>1237</v>
      </c>
      <c r="E3" s="4">
        <v>4793</v>
      </c>
      <c r="F3" s="4">
        <v>17746</v>
      </c>
      <c r="G3" s="4">
        <v>21322</v>
      </c>
      <c r="H3" s="4">
        <v>23663</v>
      </c>
      <c r="I3" s="4">
        <v>28041</v>
      </c>
      <c r="J3" s="4">
        <v>30858</v>
      </c>
      <c r="K3" s="4">
        <v>29091</v>
      </c>
      <c r="L3" s="4">
        <v>29394</v>
      </c>
      <c r="M3" s="4">
        <v>29977</v>
      </c>
      <c r="N3" s="4">
        <v>27848</v>
      </c>
      <c r="O3" s="4">
        <v>27937</v>
      </c>
      <c r="P3" s="5" t="s">
        <v>19</v>
      </c>
      <c r="Q3" s="14">
        <f>IF(AND(C6&gt;0.07, C3&gt;550),(C3-550)/(C6-0.045),0)</f>
        <v>514.95427206064096</v>
      </c>
      <c r="R3" s="14">
        <f t="shared" ref="R3:AC5" si="0">IF(AND(D6&gt;0.07, D3&gt;550),(D3-550)/(D6-0.045),0)</f>
        <v>573.55151238232406</v>
      </c>
      <c r="S3" s="14">
        <f t="shared" si="0"/>
        <v>5879.1739328114609</v>
      </c>
      <c r="T3" s="14">
        <f t="shared" si="0"/>
        <v>15085.53321799611</v>
      </c>
      <c r="U3" s="14">
        <f t="shared" si="0"/>
        <v>18811.810091705607</v>
      </c>
      <c r="V3" s="14">
        <f t="shared" si="0"/>
        <v>21506.467821791972</v>
      </c>
      <c r="W3" s="14">
        <f t="shared" si="0"/>
        <v>27521.273043397632</v>
      </c>
      <c r="X3" s="14">
        <f t="shared" si="0"/>
        <v>35099.014994435463</v>
      </c>
      <c r="Y3" s="14">
        <f t="shared" si="0"/>
        <v>34797.611055090107</v>
      </c>
      <c r="Z3" s="14">
        <f t="shared" si="0"/>
        <v>35421.833949634958</v>
      </c>
      <c r="AA3" s="14">
        <f t="shared" si="0"/>
        <v>35943.570274571633</v>
      </c>
      <c r="AB3" s="14">
        <f t="shared" si="0"/>
        <v>32629.690738508856</v>
      </c>
      <c r="AC3" s="14">
        <f t="shared" si="0"/>
        <v>31756.724974955683</v>
      </c>
      <c r="AD3" s="13"/>
    </row>
    <row r="4" spans="1:30" x14ac:dyDescent="0.3">
      <c r="A4" s="11"/>
      <c r="B4" s="11"/>
      <c r="C4" s="15">
        <v>1115</v>
      </c>
      <c r="D4" s="4">
        <v>1287</v>
      </c>
      <c r="E4" s="4">
        <v>7481</v>
      </c>
      <c r="F4" s="4">
        <v>17697</v>
      </c>
      <c r="G4" s="4">
        <v>20685</v>
      </c>
      <c r="H4" s="4">
        <v>24384</v>
      </c>
      <c r="I4" s="4">
        <v>29363</v>
      </c>
      <c r="J4" s="4">
        <v>30336</v>
      </c>
      <c r="K4" s="4">
        <v>29162</v>
      </c>
      <c r="L4" s="4">
        <v>29711</v>
      </c>
      <c r="M4" s="4">
        <v>28712</v>
      </c>
      <c r="N4" s="4">
        <v>26607</v>
      </c>
      <c r="O4" s="4">
        <v>27267</v>
      </c>
      <c r="P4" s="5"/>
      <c r="Q4" s="14">
        <f t="shared" ref="Q4:Q5" si="1">IF(AND(C7&gt;0.07, C4&gt;550),(C4-550)/(C7-0.045),0)</f>
        <v>473.04085733422636</v>
      </c>
      <c r="R4" s="14">
        <f t="shared" si="0"/>
        <v>621.15464107563753</v>
      </c>
      <c r="S4" s="14">
        <f t="shared" si="0"/>
        <v>6014.4048569597935</v>
      </c>
      <c r="T4" s="14">
        <f t="shared" si="0"/>
        <v>15210.680641550165</v>
      </c>
      <c r="U4" s="14">
        <f t="shared" si="0"/>
        <v>18457.236795116543</v>
      </c>
      <c r="V4" s="14">
        <f t="shared" si="0"/>
        <v>22694.726054971736</v>
      </c>
      <c r="W4" s="14">
        <f t="shared" si="0"/>
        <v>29551.795449903351</v>
      </c>
      <c r="X4" s="14">
        <f t="shared" si="0"/>
        <v>34825.206473326536</v>
      </c>
      <c r="Y4" s="14">
        <f t="shared" si="0"/>
        <v>35560.526215454171</v>
      </c>
      <c r="Z4" s="14">
        <f t="shared" si="0"/>
        <v>36410.288464541394</v>
      </c>
      <c r="AA4" s="14">
        <f t="shared" si="0"/>
        <v>35049.159342928731</v>
      </c>
      <c r="AB4" s="14">
        <f t="shared" si="0"/>
        <v>31909.136151396819</v>
      </c>
      <c r="AC4" s="14">
        <f t="shared" si="0"/>
        <v>30776.408099132648</v>
      </c>
      <c r="AD4" s="13"/>
    </row>
    <row r="5" spans="1:30" x14ac:dyDescent="0.3">
      <c r="A5" s="11"/>
      <c r="B5" s="11"/>
      <c r="C5" s="15">
        <v>1215</v>
      </c>
      <c r="D5" s="4">
        <v>1271</v>
      </c>
      <c r="E5" s="4">
        <v>7321</v>
      </c>
      <c r="F5" s="4">
        <v>17165</v>
      </c>
      <c r="G5" s="4">
        <v>20438</v>
      </c>
      <c r="H5" s="4">
        <v>23504</v>
      </c>
      <c r="I5" s="4">
        <v>28285</v>
      </c>
      <c r="J5" s="4">
        <v>30349</v>
      </c>
      <c r="K5" s="4">
        <v>30291</v>
      </c>
      <c r="L5" s="4">
        <v>29797</v>
      </c>
      <c r="M5" s="4">
        <v>27715</v>
      </c>
      <c r="N5" s="4">
        <v>27839</v>
      </c>
      <c r="O5" s="4">
        <v>26876</v>
      </c>
      <c r="P5" s="5"/>
      <c r="Q5" s="14">
        <f t="shared" si="1"/>
        <v>519.3689472039988</v>
      </c>
      <c r="R5" s="14">
        <f t="shared" si="0"/>
        <v>611.17234538761954</v>
      </c>
      <c r="S5" s="14">
        <f t="shared" si="0"/>
        <v>5859.8008939332758</v>
      </c>
      <c r="T5" s="14">
        <f t="shared" si="0"/>
        <v>14869.339441764942</v>
      </c>
      <c r="U5" s="14">
        <f t="shared" si="0"/>
        <v>18244.197661909209</v>
      </c>
      <c r="V5" s="14">
        <f t="shared" si="0"/>
        <v>21755.283025597499</v>
      </c>
      <c r="W5" s="14">
        <f t="shared" si="0"/>
        <v>28560.393986203326</v>
      </c>
      <c r="X5" s="14">
        <f t="shared" si="0"/>
        <v>34860.786043795328</v>
      </c>
      <c r="Y5" s="14">
        <f t="shared" si="0"/>
        <v>36926.994127857346</v>
      </c>
      <c r="Z5" s="14">
        <f t="shared" si="0"/>
        <v>36540.480865982063</v>
      </c>
      <c r="AA5" s="14">
        <f t="shared" si="0"/>
        <v>34737.850688033621</v>
      </c>
      <c r="AB5" s="14">
        <f t="shared" si="0"/>
        <v>33827.940662247485</v>
      </c>
      <c r="AC5" s="14">
        <f t="shared" si="0"/>
        <v>30859.218648534643</v>
      </c>
      <c r="AD5" s="13"/>
    </row>
    <row r="6" spans="1:30" x14ac:dyDescent="0.3">
      <c r="A6" s="11"/>
      <c r="B6" s="11" t="s">
        <v>7</v>
      </c>
      <c r="C6" s="15">
        <v>1.2586999999999999</v>
      </c>
      <c r="D6" s="4">
        <v>1.2427999973297119</v>
      </c>
      <c r="E6" s="4">
        <v>0.76670002937316895</v>
      </c>
      <c r="F6" s="4">
        <v>1.1849000453948975</v>
      </c>
      <c r="G6" s="4">
        <v>1.1491999626159668</v>
      </c>
      <c r="H6" s="4">
        <v>1.1196999549865723</v>
      </c>
      <c r="I6" s="4">
        <v>1.0439000129699707</v>
      </c>
      <c r="J6" s="4">
        <v>0.90850001573562622</v>
      </c>
      <c r="K6" s="4">
        <v>0.8651999831199646</v>
      </c>
      <c r="L6" s="4">
        <v>0.85930001735687256</v>
      </c>
      <c r="M6" s="4">
        <v>0.86369997262954712</v>
      </c>
      <c r="N6" s="4">
        <v>0.881600022315979</v>
      </c>
      <c r="O6" s="4">
        <v>0.90740001201629639</v>
      </c>
    </row>
    <row r="7" spans="1:30" x14ac:dyDescent="0.3">
      <c r="A7" s="11"/>
      <c r="B7" s="11"/>
      <c r="C7" s="15">
        <v>1.2394000000000001</v>
      </c>
      <c r="D7" s="4">
        <v>1.2315000295639038</v>
      </c>
      <c r="E7" s="4">
        <v>1.1973999738693237</v>
      </c>
      <c r="F7" s="4">
        <v>1.1722999811172485</v>
      </c>
      <c r="G7" s="4">
        <v>1.1359000205993652</v>
      </c>
      <c r="H7" s="4">
        <v>1.0951999425888062</v>
      </c>
      <c r="I7" s="4">
        <v>1.0199999809265137</v>
      </c>
      <c r="J7" s="4">
        <v>0.90030002593994141</v>
      </c>
      <c r="K7" s="4">
        <v>0.84960001707077026</v>
      </c>
      <c r="L7" s="4">
        <v>0.84589999914169312</v>
      </c>
      <c r="M7" s="4">
        <v>0.84850001335144043</v>
      </c>
      <c r="N7" s="4">
        <v>0.86159998178482056</v>
      </c>
      <c r="O7" s="4">
        <v>0.91310000419616699</v>
      </c>
    </row>
    <row r="8" spans="1:30" x14ac:dyDescent="0.3">
      <c r="A8" s="11"/>
      <c r="B8" s="11"/>
      <c r="C8" s="15">
        <v>1.3253999999999999</v>
      </c>
      <c r="D8" s="4">
        <v>1.2246999740600586</v>
      </c>
      <c r="E8" s="4">
        <v>1.2005000114440918</v>
      </c>
      <c r="F8" s="4">
        <v>1.1624000072479248</v>
      </c>
      <c r="G8" s="4">
        <v>1.1351000070571899</v>
      </c>
      <c r="H8" s="4">
        <v>1.100100040435791</v>
      </c>
      <c r="I8" s="4">
        <v>1.0161000490188599</v>
      </c>
      <c r="J8" s="4">
        <v>0.89980000257492065</v>
      </c>
      <c r="K8" s="4">
        <v>0.85039997100830078</v>
      </c>
      <c r="L8" s="4">
        <v>0.84539997577667236</v>
      </c>
      <c r="M8" s="4">
        <v>0.82700002193450928</v>
      </c>
      <c r="N8" s="4">
        <v>0.85170000791549683</v>
      </c>
      <c r="O8" s="4">
        <v>0.89810001850128174</v>
      </c>
    </row>
    <row r="10" spans="1:30" x14ac:dyDescent="0.3">
      <c r="B10" s="9" t="s">
        <v>17</v>
      </c>
      <c r="C10" s="9">
        <v>0</v>
      </c>
      <c r="D10" s="10">
        <v>0.01</v>
      </c>
      <c r="E10" s="10">
        <v>0.02</v>
      </c>
      <c r="F10" s="10">
        <v>0.04</v>
      </c>
      <c r="G10" s="10">
        <v>0.06</v>
      </c>
      <c r="H10" s="10">
        <v>0.08</v>
      </c>
      <c r="I10" s="10">
        <v>0.1</v>
      </c>
      <c r="J10" s="10">
        <v>0.2</v>
      </c>
      <c r="K10" s="10">
        <v>0.4</v>
      </c>
      <c r="L10" s="10">
        <v>0.6</v>
      </c>
      <c r="M10" s="10">
        <v>0.8</v>
      </c>
      <c r="N10" s="10">
        <v>1</v>
      </c>
      <c r="O10" s="10">
        <v>2</v>
      </c>
      <c r="P10" s="9" t="s">
        <v>17</v>
      </c>
      <c r="Q10" s="9">
        <v>0</v>
      </c>
      <c r="R10" s="10">
        <v>0.01</v>
      </c>
      <c r="S10" s="10">
        <v>0.02</v>
      </c>
      <c r="T10" s="10">
        <v>0.04</v>
      </c>
      <c r="U10" s="10">
        <v>0.06</v>
      </c>
      <c r="V10" s="10">
        <v>0.08</v>
      </c>
      <c r="W10" s="10">
        <v>0.1</v>
      </c>
      <c r="X10" s="10">
        <v>0.2</v>
      </c>
      <c r="Y10" s="10">
        <v>0.4</v>
      </c>
      <c r="Z10" s="10">
        <v>0.6</v>
      </c>
      <c r="AA10" s="10">
        <v>0.8</v>
      </c>
      <c r="AB10" s="10">
        <v>1</v>
      </c>
      <c r="AC10" s="10">
        <v>2</v>
      </c>
    </row>
    <row r="11" spans="1:30" x14ac:dyDescent="0.3">
      <c r="A11" s="11" t="s">
        <v>32</v>
      </c>
      <c r="B11" s="11" t="s">
        <v>8</v>
      </c>
      <c r="C11" s="15">
        <v>594</v>
      </c>
      <c r="D11" s="4">
        <v>576</v>
      </c>
      <c r="E11" s="4">
        <v>593</v>
      </c>
      <c r="F11" s="4">
        <v>718</v>
      </c>
      <c r="G11" s="4">
        <v>850</v>
      </c>
      <c r="H11" s="4">
        <v>994</v>
      </c>
      <c r="I11" s="4">
        <v>1292</v>
      </c>
      <c r="J11" s="4">
        <v>1835</v>
      </c>
      <c r="K11" s="4">
        <v>2725</v>
      </c>
      <c r="L11" s="4">
        <v>3636</v>
      </c>
      <c r="M11" s="4">
        <v>4289</v>
      </c>
      <c r="N11" s="4">
        <v>5004</v>
      </c>
      <c r="O11" s="4">
        <v>5268</v>
      </c>
      <c r="P11" s="5" t="s">
        <v>19</v>
      </c>
      <c r="Q11" s="14">
        <f>IF(AND(C14&gt;0.07, C11&gt;550),(C11-550)/(C14-0.045),0)</f>
        <v>35.18873960332693</v>
      </c>
      <c r="R11" s="14">
        <f t="shared" ref="R11:AC11" si="2">IF(AND(D14&gt;0.07, D11&gt;550),(D11-550)/(D14-0.045),0)</f>
        <v>21.032194564703872</v>
      </c>
      <c r="S11" s="14">
        <f t="shared" si="2"/>
        <v>33.333332347623475</v>
      </c>
      <c r="T11" s="14">
        <f t="shared" si="2"/>
        <v>130.02089329809871</v>
      </c>
      <c r="U11" s="14">
        <f t="shared" si="2"/>
        <v>228.72826276486592</v>
      </c>
      <c r="V11" s="14">
        <f t="shared" si="2"/>
        <v>340.0474786937113</v>
      </c>
      <c r="W11" s="14">
        <f t="shared" si="2"/>
        <v>565.33335181826692</v>
      </c>
      <c r="X11" s="14">
        <f t="shared" si="2"/>
        <v>972.3062684572343</v>
      </c>
      <c r="Y11" s="14">
        <f t="shared" si="2"/>
        <v>1650.3528106469214</v>
      </c>
      <c r="Z11" s="14">
        <f t="shared" si="2"/>
        <v>2326.7737628869081</v>
      </c>
      <c r="AA11" s="14">
        <f t="shared" si="2"/>
        <v>2829.7888725058792</v>
      </c>
      <c r="AB11" s="14">
        <f t="shared" si="2"/>
        <v>3381.9286550517099</v>
      </c>
      <c r="AC11" s="14">
        <f t="shared" si="2"/>
        <v>3556.4600382308654</v>
      </c>
    </row>
    <row r="12" spans="1:30" x14ac:dyDescent="0.3">
      <c r="A12" s="11"/>
      <c r="B12" s="11"/>
      <c r="C12" s="15">
        <v>581</v>
      </c>
      <c r="D12" s="4">
        <v>583</v>
      </c>
      <c r="E12" s="4">
        <v>596</v>
      </c>
      <c r="F12" s="4">
        <v>719</v>
      </c>
      <c r="G12" s="4">
        <v>846</v>
      </c>
      <c r="H12" s="4">
        <v>987</v>
      </c>
      <c r="I12" s="4">
        <v>1295</v>
      </c>
      <c r="J12" s="4">
        <v>1838</v>
      </c>
      <c r="K12" s="4">
        <v>2676</v>
      </c>
      <c r="L12" s="4">
        <v>3450</v>
      </c>
      <c r="M12" s="4">
        <v>4291</v>
      </c>
      <c r="N12" s="4">
        <v>4925</v>
      </c>
      <c r="O12" s="4">
        <v>5150</v>
      </c>
      <c r="P12" s="5"/>
      <c r="Q12" s="14">
        <f t="shared" ref="Q12:Q13" si="3">IF(AND(C15&gt;0.07, C12&gt;550),(C12-550)/(C15-0.045),0)</f>
        <v>24.652087475149106</v>
      </c>
      <c r="R12" s="14">
        <f t="shared" ref="R12:R13" si="4">IF(AND(D15&gt;0.07, D12&gt;550),(D12-550)/(D15-0.045),0)</f>
        <v>26.261340554645031</v>
      </c>
      <c r="S12" s="14">
        <f t="shared" ref="S12:S13" si="5">IF(AND(E15&gt;0.07, E12&gt;550),(E12-550)/(E15-0.045),0)</f>
        <v>36.002190771313884</v>
      </c>
      <c r="T12" s="14">
        <f t="shared" ref="T12:T13" si="6">IF(AND(F15&gt;0.07, F12&gt;550),(F12-550)/(F15-0.045),0)</f>
        <v>129.76044723929544</v>
      </c>
      <c r="U12" s="14">
        <f t="shared" ref="U12:U13" si="7">IF(AND(G15&gt;0.07, G12&gt;550),(G12-550)/(G15-0.045),0)</f>
        <v>225.73019203693869</v>
      </c>
      <c r="V12" s="14">
        <f t="shared" ref="V12:V13" si="8">IF(AND(H15&gt;0.07, H12&gt;550),(H12-550)/(H15-0.045),0)</f>
        <v>336.10215297340858</v>
      </c>
      <c r="W12" s="14">
        <f t="shared" ref="W12:W13" si="9">IF(AND(I15&gt;0.07, I12&gt;550),(I12-550)/(I15-0.045),0)</f>
        <v>570.66258680577653</v>
      </c>
      <c r="X12" s="14">
        <f t="shared" ref="X12:X13" si="10">IF(AND(J15&gt;0.07, J12&gt;550),(J12-550)/(J15-0.045),0)</f>
        <v>980.81026887374787</v>
      </c>
      <c r="Y12" s="14">
        <f t="shared" ref="Y12:Y13" si="11">IF(AND(K15&gt;0.07, K12&gt;550),(K12-550)/(K15-0.045),0)</f>
        <v>1604.7705658263651</v>
      </c>
      <c r="Z12" s="14">
        <f t="shared" ref="Z12:Z13" si="12">IF(AND(L15&gt;0.07, L12&gt;550),(L12-550)/(L15-0.045),0)</f>
        <v>2210.5343787166466</v>
      </c>
      <c r="AA12" s="14">
        <f t="shared" ref="AA12:AA13" si="13">IF(AND(M15&gt;0.07, M12&gt;550),(M12-550)/(M15-0.045),0)</f>
        <v>2826.1690129009212</v>
      </c>
      <c r="AB12" s="14">
        <f t="shared" ref="AB12:AB13" si="14">IF(AND(N15&gt;0.07, N12&gt;550),(N12-550)/(N15-0.045),0)</f>
        <v>3299.1480044056721</v>
      </c>
      <c r="AC12" s="14">
        <f t="shared" ref="AC12:AC13" si="15">IF(AND(O15&gt;0.07, O12&gt;550),(O12-550)/(O15-0.045),0)</f>
        <v>3498.8971812042832</v>
      </c>
    </row>
    <row r="13" spans="1:30" x14ac:dyDescent="0.3">
      <c r="A13" s="11"/>
      <c r="B13" s="11"/>
      <c r="C13" s="15">
        <v>608</v>
      </c>
      <c r="D13" s="4">
        <v>570</v>
      </c>
      <c r="E13" s="4">
        <v>616</v>
      </c>
      <c r="F13" s="4">
        <v>711</v>
      </c>
      <c r="G13" s="4">
        <v>851</v>
      </c>
      <c r="H13" s="4">
        <v>996</v>
      </c>
      <c r="I13" s="4">
        <v>1326</v>
      </c>
      <c r="J13" s="4">
        <v>1802</v>
      </c>
      <c r="K13" s="4">
        <v>2629</v>
      </c>
      <c r="L13" s="4">
        <v>3526</v>
      </c>
      <c r="M13" s="4">
        <v>4276</v>
      </c>
      <c r="N13" s="4">
        <v>4830</v>
      </c>
      <c r="O13" s="4">
        <v>5294</v>
      </c>
      <c r="P13" s="5"/>
      <c r="Q13" s="14">
        <f t="shared" si="3"/>
        <v>45.087064676616919</v>
      </c>
      <c r="R13" s="14">
        <f t="shared" si="4"/>
        <v>15.865460298710287</v>
      </c>
      <c r="S13" s="14">
        <f t="shared" si="5"/>
        <v>51.048029877584888</v>
      </c>
      <c r="T13" s="14">
        <f t="shared" si="6"/>
        <v>123.27718682686113</v>
      </c>
      <c r="U13" s="14">
        <f t="shared" si="7"/>
        <v>230.35127566133096</v>
      </c>
      <c r="V13" s="14">
        <f t="shared" si="8"/>
        <v>343.23532664065215</v>
      </c>
      <c r="W13" s="14">
        <f t="shared" si="9"/>
        <v>588.41368764699939</v>
      </c>
      <c r="X13" s="14">
        <f t="shared" si="10"/>
        <v>951.00643860181481</v>
      </c>
      <c r="Y13" s="14">
        <f t="shared" si="11"/>
        <v>1577.9886719122303</v>
      </c>
      <c r="Z13" s="14">
        <f t="shared" si="12"/>
        <v>2260.8827918970474</v>
      </c>
      <c r="AA13" s="14">
        <f t="shared" si="13"/>
        <v>2913.897037835402</v>
      </c>
      <c r="AB13" s="14">
        <f t="shared" si="14"/>
        <v>3317.8293592518248</v>
      </c>
      <c r="AC13" s="14">
        <f t="shared" si="15"/>
        <v>3613.3749068693896</v>
      </c>
    </row>
    <row r="14" spans="1:30" x14ac:dyDescent="0.3">
      <c r="A14" s="11"/>
      <c r="B14" s="11" t="s">
        <v>7</v>
      </c>
      <c r="C14" s="15">
        <v>1.2954000000000001</v>
      </c>
      <c r="D14" s="4">
        <v>1.2812000513076782</v>
      </c>
      <c r="E14" s="4">
        <v>1.3350000381469727</v>
      </c>
      <c r="F14" s="4">
        <v>1.3371000289916992</v>
      </c>
      <c r="G14" s="4">
        <v>1.3566000461578369</v>
      </c>
      <c r="H14" s="4">
        <v>1.3507000207901001</v>
      </c>
      <c r="I14" s="4">
        <v>1.3574999570846558</v>
      </c>
      <c r="J14" s="4">
        <v>1.3666000366210938</v>
      </c>
      <c r="K14" s="4">
        <v>1.3629000186920166</v>
      </c>
      <c r="L14" s="4">
        <v>1.3712999820709229</v>
      </c>
      <c r="M14" s="4">
        <v>1.3662999868392944</v>
      </c>
      <c r="N14" s="4">
        <v>1.3619999885559082</v>
      </c>
      <c r="O14" s="4">
        <v>1.3716000318527222</v>
      </c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3">
      <c r="A15" s="11"/>
      <c r="B15" s="11"/>
      <c r="C15" s="15">
        <v>1.3025</v>
      </c>
      <c r="D15" s="4">
        <v>1.3015999794006348</v>
      </c>
      <c r="E15" s="4">
        <v>1.322700023651123</v>
      </c>
      <c r="F15" s="4">
        <v>1.3473999500274658</v>
      </c>
      <c r="G15" s="4">
        <v>1.3562999963760376</v>
      </c>
      <c r="H15" s="4">
        <v>1.3451999425888062</v>
      </c>
      <c r="I15" s="4">
        <v>1.3504999876022339</v>
      </c>
      <c r="J15" s="4">
        <v>1.3581999540328979</v>
      </c>
      <c r="K15" s="4">
        <v>1.3697999715805054</v>
      </c>
      <c r="L15" s="4">
        <v>1.3568999767303467</v>
      </c>
      <c r="M15" s="4">
        <v>1.3687000274658203</v>
      </c>
      <c r="N15" s="4">
        <v>1.3710999488830566</v>
      </c>
      <c r="O15" s="4">
        <v>1.3596999645233154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30" x14ac:dyDescent="0.3">
      <c r="A16" s="11"/>
      <c r="B16" s="11"/>
      <c r="C16" s="15">
        <v>1.3313999999999999</v>
      </c>
      <c r="D16" s="4">
        <v>1.3056000471115112</v>
      </c>
      <c r="E16" s="4">
        <v>1.3379000425338745</v>
      </c>
      <c r="F16" s="4">
        <v>1.3509999513626099</v>
      </c>
      <c r="G16" s="4">
        <v>1.3516999483108521</v>
      </c>
      <c r="H16" s="4">
        <v>1.3444000482559204</v>
      </c>
      <c r="I16" s="4">
        <v>1.363800048828125</v>
      </c>
      <c r="J16" s="4">
        <v>1.3615000247955322</v>
      </c>
      <c r="K16" s="4">
        <v>1.3624999523162842</v>
      </c>
      <c r="L16" s="4">
        <v>1.361299991607666</v>
      </c>
      <c r="M16" s="4">
        <v>1.323699951171875</v>
      </c>
      <c r="N16" s="4">
        <v>1.3350000381469727</v>
      </c>
      <c r="O16" s="4">
        <v>1.3579000234603882</v>
      </c>
    </row>
    <row r="18" spans="1:29" x14ac:dyDescent="0.3">
      <c r="B18" s="9" t="s">
        <v>17</v>
      </c>
      <c r="C18" s="9">
        <v>0</v>
      </c>
      <c r="D18" s="10">
        <v>0.01</v>
      </c>
      <c r="E18" s="10">
        <v>0.02</v>
      </c>
      <c r="F18" s="10">
        <v>0.04</v>
      </c>
      <c r="G18" s="10">
        <v>0.06</v>
      </c>
      <c r="H18" s="10">
        <v>0.08</v>
      </c>
      <c r="I18" s="10">
        <v>0.1</v>
      </c>
      <c r="J18" s="10">
        <v>0.2</v>
      </c>
      <c r="K18" s="10">
        <v>0.4</v>
      </c>
      <c r="L18" s="10">
        <v>0.6</v>
      </c>
      <c r="M18" s="10">
        <v>0.8</v>
      </c>
      <c r="N18" s="10">
        <v>1</v>
      </c>
      <c r="O18" s="10">
        <v>2</v>
      </c>
      <c r="P18" s="9" t="s">
        <v>17</v>
      </c>
      <c r="Q18" s="9">
        <v>0</v>
      </c>
      <c r="R18" s="10">
        <v>0.01</v>
      </c>
      <c r="S18" s="10">
        <v>0.02</v>
      </c>
      <c r="T18" s="10">
        <v>0.04</v>
      </c>
      <c r="U18" s="10">
        <v>0.06</v>
      </c>
      <c r="V18" s="10">
        <v>0.08</v>
      </c>
      <c r="W18" s="10">
        <v>0.1</v>
      </c>
      <c r="X18" s="10">
        <v>0.2</v>
      </c>
      <c r="Y18" s="10">
        <v>0.4</v>
      </c>
      <c r="Z18" s="10">
        <v>0.6</v>
      </c>
      <c r="AA18" s="10">
        <v>0.8</v>
      </c>
      <c r="AB18" s="10">
        <v>1</v>
      </c>
      <c r="AC18" s="10">
        <v>2</v>
      </c>
    </row>
    <row r="19" spans="1:29" ht="13.75" customHeight="1" x14ac:dyDescent="0.3">
      <c r="A19" s="11" t="s">
        <v>33</v>
      </c>
      <c r="B19" s="11" t="s">
        <v>8</v>
      </c>
      <c r="C19" s="15">
        <v>1419</v>
      </c>
      <c r="D19" s="4">
        <v>1467</v>
      </c>
      <c r="E19" s="4">
        <v>3201</v>
      </c>
      <c r="F19" s="4">
        <v>6867</v>
      </c>
      <c r="G19" s="4">
        <v>8302</v>
      </c>
      <c r="H19" s="4">
        <v>10036</v>
      </c>
      <c r="I19" s="4">
        <v>12320</v>
      </c>
      <c r="J19" s="4">
        <v>17219</v>
      </c>
      <c r="K19" s="4">
        <v>20862</v>
      </c>
      <c r="L19" s="4">
        <v>21341</v>
      </c>
      <c r="M19" s="4">
        <v>21157</v>
      </c>
      <c r="N19" s="4">
        <v>21658</v>
      </c>
      <c r="O19" s="4">
        <v>21610</v>
      </c>
      <c r="P19" s="5" t="s">
        <v>19</v>
      </c>
      <c r="Q19" s="14">
        <f>IF(AND(C22&gt;0.07, C19&gt;550),(C19-550)/(C22-0.045),0)</f>
        <v>876.09638068353672</v>
      </c>
      <c r="R19" s="14">
        <f t="shared" ref="R19:R21" si="16">IF(AND(D22&gt;0.07, D19&gt;550),(D19-550)/(D22-0.045),0)</f>
        <v>930.11461464729291</v>
      </c>
      <c r="S19" s="14">
        <f t="shared" ref="S19:S21" si="17">IF(AND(E22&gt;0.07, E19&gt;550),(E19-550)/(E22-0.045),0)</f>
        <v>2564.8218597865293</v>
      </c>
      <c r="T19" s="14">
        <f t="shared" ref="T19:T21" si="18">IF(AND(F22&gt;0.07, F19&gt;550),(F19-550)/(F22-0.045),0)</f>
        <v>6091.0228467521329</v>
      </c>
      <c r="U19" s="14">
        <f t="shared" ref="U19:U21" si="19">IF(AND(G22&gt;0.07, G19&gt;550),(G19-550)/(G22-0.045),0)</f>
        <v>7571.7915686320239</v>
      </c>
      <c r="V19" s="14">
        <f t="shared" ref="V19:V21" si="20">IF(AND(H22&gt;0.07, H19&gt;550),(H19-550)/(H22-0.045),0)</f>
        <v>9415.3845262609375</v>
      </c>
      <c r="W19" s="14">
        <f t="shared" ref="W19:W21" si="21">IF(AND(I22&gt;0.07, I19&gt;550),(I19-550)/(I22-0.045),0)</f>
        <v>12087.91204292273</v>
      </c>
      <c r="X19" s="14">
        <f t="shared" ref="X19:X21" si="22">IF(AND(J22&gt;0.07, J19&gt;550),(J19-550)/(J22-0.045),0)</f>
        <v>18108.636666821538</v>
      </c>
      <c r="Y19" s="14">
        <f t="shared" ref="Y19:Y21" si="23">IF(AND(K22&gt;0.07, K19&gt;550),(K19-550)/(K22-0.045),0)</f>
        <v>23357.865290884016</v>
      </c>
      <c r="Z19" s="14">
        <f t="shared" ref="Z19:Z21" si="24">IF(AND(L22&gt;0.07, L19&gt;550),(L19-550)/(L22-0.045),0)</f>
        <v>25648.902065971404</v>
      </c>
      <c r="AA19" s="14">
        <f t="shared" ref="AA19:AA21" si="25">IF(AND(M22&gt;0.07, M19&gt;550),(M19-550)/(M22-0.045),0)</f>
        <v>26307.92802256014</v>
      </c>
      <c r="AB19" s="14">
        <f t="shared" ref="AB19:AB21" si="26">IF(AND(N22&gt;0.07, N19&gt;550),(N19-550)/(N22-0.045),0)</f>
        <v>27409.426841343946</v>
      </c>
      <c r="AC19" s="14">
        <f t="shared" ref="AC19:AC21" si="27">IF(AND(O22&gt;0.07, O19&gt;550),(O19-550)/(O22-0.045),0)</f>
        <v>29762.577129849211</v>
      </c>
    </row>
    <row r="20" spans="1:29" x14ac:dyDescent="0.3">
      <c r="A20" s="11"/>
      <c r="B20" s="11"/>
      <c r="C20" s="15">
        <v>1418</v>
      </c>
      <c r="D20" s="4">
        <v>1417</v>
      </c>
      <c r="E20" s="4">
        <v>3079</v>
      </c>
      <c r="F20" s="4">
        <v>6968</v>
      </c>
      <c r="G20" s="4">
        <v>8273</v>
      </c>
      <c r="H20" s="4">
        <v>9243</v>
      </c>
      <c r="I20" s="4">
        <v>12666</v>
      </c>
      <c r="J20" s="4">
        <v>16533</v>
      </c>
      <c r="K20" s="4">
        <v>20060</v>
      </c>
      <c r="L20" s="4">
        <v>21836</v>
      </c>
      <c r="M20" s="4">
        <v>21605</v>
      </c>
      <c r="N20" s="4">
        <v>21413</v>
      </c>
      <c r="O20" s="4">
        <v>20827</v>
      </c>
      <c r="P20" s="5"/>
      <c r="Q20" s="14">
        <f t="shared" ref="Q20:Q21" si="28">IF(AND(C23&gt;0.07, C20&gt;550),(C20-550)/(C23-0.045),0)</f>
        <v>867.30615507593916</v>
      </c>
      <c r="R20" s="14">
        <f t="shared" si="16"/>
        <v>876.55439407610061</v>
      </c>
      <c r="S20" s="14">
        <f t="shared" si="17"/>
        <v>2455.5781373498485</v>
      </c>
      <c r="T20" s="14">
        <f t="shared" si="18"/>
        <v>6177.6880888782989</v>
      </c>
      <c r="U20" s="14">
        <f t="shared" si="19"/>
        <v>7546.4137273446959</v>
      </c>
      <c r="V20" s="14">
        <f t="shared" si="20"/>
        <v>8703.4441645384013</v>
      </c>
      <c r="W20" s="14">
        <f t="shared" si="21"/>
        <v>12462.456372734929</v>
      </c>
      <c r="X20" s="14">
        <f t="shared" si="22"/>
        <v>17335.140854385434</v>
      </c>
      <c r="Y20" s="14">
        <f t="shared" si="23"/>
        <v>22531.470231040683</v>
      </c>
      <c r="Z20" s="14">
        <f t="shared" si="24"/>
        <v>26191.706970320236</v>
      </c>
      <c r="AA20" s="14">
        <f t="shared" si="25"/>
        <v>26587.953165257601</v>
      </c>
      <c r="AB20" s="14">
        <f t="shared" si="26"/>
        <v>26861.079721803359</v>
      </c>
      <c r="AC20" s="14">
        <f t="shared" si="27"/>
        <v>29087.648814953296</v>
      </c>
    </row>
    <row r="21" spans="1:29" x14ac:dyDescent="0.3">
      <c r="A21" s="11"/>
      <c r="B21" s="11"/>
      <c r="C21" s="15">
        <v>1364</v>
      </c>
      <c r="D21" s="4">
        <v>1466</v>
      </c>
      <c r="E21" s="4">
        <v>3117</v>
      </c>
      <c r="F21" s="4">
        <v>6795</v>
      </c>
      <c r="G21" s="4">
        <v>8430</v>
      </c>
      <c r="H21" s="4">
        <v>9547</v>
      </c>
      <c r="I21" s="4">
        <v>12232</v>
      </c>
      <c r="J21" s="4">
        <v>16588</v>
      </c>
      <c r="K21" s="4">
        <v>20271</v>
      </c>
      <c r="L21" s="4">
        <v>22032</v>
      </c>
      <c r="M21" s="4">
        <v>22375</v>
      </c>
      <c r="N21" s="4">
        <v>22081</v>
      </c>
      <c r="O21" s="4">
        <v>20860</v>
      </c>
      <c r="P21" s="5"/>
      <c r="Q21" s="14">
        <f t="shared" si="28"/>
        <v>820.81274579005753</v>
      </c>
      <c r="R21" s="14">
        <f t="shared" si="16"/>
        <v>938.90942635690908</v>
      </c>
      <c r="S21" s="14">
        <f t="shared" si="17"/>
        <v>2483.5525137955565</v>
      </c>
      <c r="T21" s="14">
        <f t="shared" si="18"/>
        <v>6021.0178334146203</v>
      </c>
      <c r="U21" s="14">
        <f t="shared" si="19"/>
        <v>7727.763011195254</v>
      </c>
      <c r="V21" s="14">
        <f t="shared" si="20"/>
        <v>9302.1092013198941</v>
      </c>
      <c r="W21" s="14">
        <f t="shared" si="21"/>
        <v>12110.718925611089</v>
      </c>
      <c r="X21" s="14">
        <f t="shared" si="22"/>
        <v>17670.780034767293</v>
      </c>
      <c r="Y21" s="14">
        <f t="shared" si="23"/>
        <v>23187.536626090405</v>
      </c>
      <c r="Z21" s="14">
        <f t="shared" si="24"/>
        <v>26287.321865411654</v>
      </c>
      <c r="AA21" s="14">
        <f t="shared" si="25"/>
        <v>27689.673449176335</v>
      </c>
      <c r="AB21" s="14">
        <f t="shared" si="26"/>
        <v>27254.431120021072</v>
      </c>
      <c r="AC21" s="14">
        <f t="shared" si="27"/>
        <v>28796.257313003243</v>
      </c>
    </row>
    <row r="22" spans="1:29" x14ac:dyDescent="0.3">
      <c r="A22" s="11"/>
      <c r="B22" s="11" t="s">
        <v>7</v>
      </c>
      <c r="C22" s="15">
        <v>1.0368999999999999</v>
      </c>
      <c r="D22" s="4">
        <v>1.03090000152587</v>
      </c>
      <c r="E22" s="4">
        <v>1.0786000490188599</v>
      </c>
      <c r="F22" s="4">
        <v>1.0821000337600708</v>
      </c>
      <c r="G22" s="4">
        <v>1.0687999725341797</v>
      </c>
      <c r="H22" s="4">
        <v>1.0525000095367432</v>
      </c>
      <c r="I22" s="4">
        <v>1.0187000036239624</v>
      </c>
      <c r="J22" s="4">
        <v>0.96549999713897705</v>
      </c>
      <c r="K22" s="4">
        <v>0.91460001468658447</v>
      </c>
      <c r="L22" s="4">
        <v>0.85559999942779541</v>
      </c>
      <c r="M22" s="4">
        <v>0.82829999923706055</v>
      </c>
      <c r="N22" s="4">
        <v>0.81510001420974731</v>
      </c>
      <c r="O22" s="4">
        <v>0.75260001420974731</v>
      </c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1:29" x14ac:dyDescent="0.3">
      <c r="A23" s="11"/>
      <c r="B23" s="11"/>
      <c r="C23" s="15">
        <v>1.0458000000000001</v>
      </c>
      <c r="D23" s="4">
        <v>1.0341000556945801</v>
      </c>
      <c r="E23" s="4">
        <v>1.0749000310897827</v>
      </c>
      <c r="F23" s="4">
        <v>1.083899974822998</v>
      </c>
      <c r="G23" s="4">
        <v>1.0684000253677368</v>
      </c>
      <c r="H23" s="4">
        <v>1.0437999963760376</v>
      </c>
      <c r="I23" s="4">
        <v>1.0171999931335449</v>
      </c>
      <c r="J23" s="4">
        <v>0.96700000762939453</v>
      </c>
      <c r="K23" s="4">
        <v>0.91089999675750732</v>
      </c>
      <c r="L23" s="4">
        <v>0.85769999027252197</v>
      </c>
      <c r="M23" s="4">
        <v>0.83689999580383301</v>
      </c>
      <c r="N23" s="4">
        <v>0.82169997692108154</v>
      </c>
      <c r="O23" s="4">
        <v>0.74210000038146973</v>
      </c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 spans="1:29" x14ac:dyDescent="0.3">
      <c r="A24" s="11"/>
      <c r="B24" s="11"/>
      <c r="C24" s="15">
        <v>1.0367</v>
      </c>
      <c r="D24" s="4">
        <v>1.0205999612808228</v>
      </c>
      <c r="E24" s="4">
        <v>1.0786000490188599</v>
      </c>
      <c r="F24" s="4">
        <v>1.0822000503540039</v>
      </c>
      <c r="G24" s="4">
        <v>1.0647000074386597</v>
      </c>
      <c r="H24" s="4">
        <v>1.0121999979019165</v>
      </c>
      <c r="I24" s="4">
        <v>1.009600043296814</v>
      </c>
      <c r="J24" s="4">
        <v>0.95260000228881836</v>
      </c>
      <c r="K24" s="4">
        <v>0.89550000429153442</v>
      </c>
      <c r="L24" s="4">
        <v>0.86220002174377441</v>
      </c>
      <c r="M24" s="4">
        <v>0.83319997787475586</v>
      </c>
      <c r="N24" s="4">
        <v>0.83499997854232788</v>
      </c>
      <c r="O24" s="4">
        <v>0.75029999017715454</v>
      </c>
    </row>
    <row r="26" spans="1:29" x14ac:dyDescent="0.3">
      <c r="B26" s="9" t="s">
        <v>17</v>
      </c>
      <c r="C26" s="9">
        <v>0</v>
      </c>
      <c r="D26" s="10">
        <v>0.01</v>
      </c>
      <c r="E26" s="10">
        <v>0.02</v>
      </c>
      <c r="F26" s="10">
        <v>0.04</v>
      </c>
      <c r="G26" s="10">
        <v>0.06</v>
      </c>
      <c r="H26" s="10">
        <v>0.08</v>
      </c>
      <c r="I26" s="10">
        <v>0.1</v>
      </c>
      <c r="J26" s="10">
        <v>0.2</v>
      </c>
      <c r="K26" s="10">
        <v>0.4</v>
      </c>
      <c r="L26" s="10">
        <v>0.6</v>
      </c>
      <c r="M26" s="10">
        <v>0.8</v>
      </c>
      <c r="N26" s="10">
        <v>1</v>
      </c>
      <c r="O26" s="10">
        <v>2</v>
      </c>
      <c r="P26" s="9" t="s">
        <v>17</v>
      </c>
      <c r="Q26" s="9">
        <v>0</v>
      </c>
      <c r="R26" s="10">
        <v>0.01</v>
      </c>
      <c r="S26" s="10">
        <v>0.02</v>
      </c>
      <c r="T26" s="10">
        <v>0.04</v>
      </c>
      <c r="U26" s="10">
        <v>0.06</v>
      </c>
      <c r="V26" s="10">
        <v>0.08</v>
      </c>
      <c r="W26" s="10">
        <v>0.1</v>
      </c>
      <c r="X26" s="10">
        <v>0.2</v>
      </c>
      <c r="Y26" s="10">
        <v>0.4</v>
      </c>
      <c r="Z26" s="10">
        <v>0.6</v>
      </c>
      <c r="AA26" s="10">
        <v>0.8</v>
      </c>
      <c r="AB26" s="10">
        <v>1</v>
      </c>
      <c r="AC26" s="10">
        <v>2</v>
      </c>
    </row>
    <row r="27" spans="1:29" ht="13.75" customHeight="1" x14ac:dyDescent="0.3">
      <c r="A27" s="11" t="s">
        <v>34</v>
      </c>
      <c r="B27" s="11" t="s">
        <v>8</v>
      </c>
      <c r="C27" s="16">
        <v>580</v>
      </c>
      <c r="D27" s="4">
        <v>577</v>
      </c>
      <c r="E27" s="4">
        <v>608</v>
      </c>
      <c r="F27" s="4">
        <v>849</v>
      </c>
      <c r="G27" s="4">
        <v>1027</v>
      </c>
      <c r="H27" s="4">
        <v>1186</v>
      </c>
      <c r="I27" s="4">
        <v>1411</v>
      </c>
      <c r="J27" s="4">
        <v>1715</v>
      </c>
      <c r="K27" s="4">
        <v>2127</v>
      </c>
      <c r="L27" s="4">
        <v>2277</v>
      </c>
      <c r="M27" s="4">
        <v>2478</v>
      </c>
      <c r="N27" s="4">
        <v>2636</v>
      </c>
      <c r="O27" s="4">
        <v>2943</v>
      </c>
      <c r="P27" s="5" t="s">
        <v>19</v>
      </c>
      <c r="Q27" s="14">
        <f>IF(AND(C30&gt;0.07, C27&gt;550),(C27-550)/(C30-0.045),0)</f>
        <v>22.841480127912288</v>
      </c>
      <c r="R27" s="14">
        <f t="shared" ref="R27:R29" si="29">IF(AND(D30&gt;0.07, D27&gt;550),(D27-550)/(D30-0.045),0)</f>
        <v>21.359069155648687</v>
      </c>
      <c r="S27" s="14">
        <f t="shared" ref="S27:S29" si="30">IF(AND(E30&gt;0.07, E27&gt;550),(E27-550)/(E30-0.045),0)</f>
        <v>47.533190544535792</v>
      </c>
      <c r="T27" s="14">
        <f t="shared" ref="T27:T29" si="31">IF(AND(F30&gt;0.07, F27&gt;550),(F27-550)/(F30-0.045),0)</f>
        <v>238.36097471553805</v>
      </c>
      <c r="U27" s="14">
        <f t="shared" ref="U27:U29" si="32">IF(AND(G30&gt;0.07, G27&gt;550),(G27-550)/(G30-0.045),0)</f>
        <v>380.5345210508703</v>
      </c>
      <c r="V27" s="14">
        <f t="shared" ref="V27:V29" si="33">IF(AND(H30&gt;0.07, H27&gt;550),(H27-550)/(H30-0.045),0)</f>
        <v>503.00539299296975</v>
      </c>
      <c r="W27" s="14">
        <f t="shared" ref="W27:W29" si="34">IF(AND(I30&gt;0.07, I27&gt;550),(I27-550)/(I30-0.045),0)</f>
        <v>680.74002244942346</v>
      </c>
      <c r="X27" s="14">
        <f t="shared" ref="X27:X29" si="35">IF(AND(J30&gt;0.07, J27&gt;550),(J27-550)/(J30-0.045),0)</f>
        <v>918.0456976905574</v>
      </c>
      <c r="Y27" s="14">
        <f t="shared" ref="Y27:Y29" si="36">IF(AND(K30&gt;0.07, K27&gt;550),(K27-550)/(K30-0.045),0)</f>
        <v>1237.3480092278262</v>
      </c>
      <c r="Z27" s="14">
        <f t="shared" ref="Z27:Z29" si="37">IF(AND(L30&gt;0.07, L27&gt;550),(L27-550)/(L30-0.045),0)</f>
        <v>1331.6369896965928</v>
      </c>
      <c r="AA27" s="14">
        <f t="shared" ref="AA27:AA29" si="38">IF(AND(M30&gt;0.07, M27&gt;550),(M27-550)/(M30-0.045),0)</f>
        <v>1480.0030707624842</v>
      </c>
      <c r="AB27" s="14">
        <f t="shared" ref="AB27:AB29" si="39">IF(AND(N30&gt;0.07, N27&gt;550),(N27-550)/(N30-0.045),0)</f>
        <v>1585.5883311553323</v>
      </c>
      <c r="AC27" s="14">
        <f t="shared" ref="AC27:AC29" si="40">IF(AND(O30&gt;0.07, O27&gt;550),(O27-550)/(O30-0.045),0)</f>
        <v>1771.4116369853746</v>
      </c>
    </row>
    <row r="28" spans="1:29" x14ac:dyDescent="0.3">
      <c r="A28" s="11"/>
      <c r="B28" s="11"/>
      <c r="C28" s="15">
        <v>583</v>
      </c>
      <c r="D28" s="4">
        <v>575</v>
      </c>
      <c r="E28" s="4">
        <v>639</v>
      </c>
      <c r="F28" s="4">
        <v>840</v>
      </c>
      <c r="G28" s="4">
        <v>1010</v>
      </c>
      <c r="H28" s="4">
        <v>1180</v>
      </c>
      <c r="I28" s="4">
        <v>1453</v>
      </c>
      <c r="J28" s="4">
        <v>1744</v>
      </c>
      <c r="K28" s="4">
        <v>2129</v>
      </c>
      <c r="L28" s="4">
        <v>2379</v>
      </c>
      <c r="M28" s="4">
        <v>2647</v>
      </c>
      <c r="N28" s="4">
        <v>2700</v>
      </c>
      <c r="O28" s="4">
        <v>2739</v>
      </c>
      <c r="P28" s="5"/>
      <c r="Q28" s="14">
        <f t="shared" ref="Q28:Q29" si="41">IF(AND(C31&gt;0.07, C28&gt;550),(C28-550)/(C31-0.045),0)</f>
        <v>25.551684088269454</v>
      </c>
      <c r="R28" s="14">
        <f t="shared" si="29"/>
        <v>19.906043752928927</v>
      </c>
      <c r="S28" s="14">
        <f t="shared" si="30"/>
        <v>71.79735285832983</v>
      </c>
      <c r="T28" s="14">
        <f t="shared" si="31"/>
        <v>232.68874782889503</v>
      </c>
      <c r="U28" s="14">
        <f t="shared" si="32"/>
        <v>368.44214631712731</v>
      </c>
      <c r="V28" s="14">
        <f t="shared" si="33"/>
        <v>502.03201244924526</v>
      </c>
      <c r="W28" s="14">
        <f t="shared" si="34"/>
        <v>727.11165824921181</v>
      </c>
      <c r="X28" s="14">
        <f t="shared" si="35"/>
        <v>928.17161523033701</v>
      </c>
      <c r="Y28" s="14">
        <f t="shared" si="36"/>
        <v>1260.8799998473876</v>
      </c>
      <c r="Z28" s="14">
        <f t="shared" si="37"/>
        <v>1427.7908160833981</v>
      </c>
      <c r="AA28" s="14">
        <f t="shared" si="38"/>
        <v>1609.7336303884488</v>
      </c>
      <c r="AB28" s="14">
        <f t="shared" si="39"/>
        <v>1625.2173084670428</v>
      </c>
      <c r="AC28" s="14">
        <f t="shared" si="40"/>
        <v>1633.7040396222042</v>
      </c>
    </row>
    <row r="29" spans="1:29" x14ac:dyDescent="0.3">
      <c r="A29" s="11"/>
      <c r="B29" s="11"/>
      <c r="C29" s="15">
        <v>605</v>
      </c>
      <c r="D29" s="4">
        <v>595</v>
      </c>
      <c r="E29" s="4">
        <v>606</v>
      </c>
      <c r="F29" s="4">
        <v>786</v>
      </c>
      <c r="G29" s="4">
        <v>1062</v>
      </c>
      <c r="H29" s="4">
        <v>1155</v>
      </c>
      <c r="I29" s="4">
        <v>1457</v>
      </c>
      <c r="J29" s="4">
        <v>1653</v>
      </c>
      <c r="K29" s="4">
        <v>1963</v>
      </c>
      <c r="L29" s="4">
        <v>2281</v>
      </c>
      <c r="M29" s="4">
        <v>2490</v>
      </c>
      <c r="N29" s="4">
        <v>2690</v>
      </c>
      <c r="O29" s="4">
        <v>2876</v>
      </c>
      <c r="P29" s="5"/>
      <c r="Q29" s="14">
        <f t="shared" si="41"/>
        <v>41.99434985111094</v>
      </c>
      <c r="R29" s="14">
        <f t="shared" si="29"/>
        <v>35.728463676061928</v>
      </c>
      <c r="S29" s="14">
        <f t="shared" si="30"/>
        <v>45.487773701605398</v>
      </c>
      <c r="T29" s="14">
        <f t="shared" si="31"/>
        <v>188.58878795301851</v>
      </c>
      <c r="U29" s="14">
        <f t="shared" si="32"/>
        <v>411.77414972918513</v>
      </c>
      <c r="V29" s="14">
        <f t="shared" si="33"/>
        <v>485.39796331763227</v>
      </c>
      <c r="W29" s="14">
        <f t="shared" si="34"/>
        <v>725.83226056421336</v>
      </c>
      <c r="X29" s="14">
        <f t="shared" si="35"/>
        <v>861.98813387956898</v>
      </c>
      <c r="Y29" s="14">
        <f t="shared" si="36"/>
        <v>1143.3889118212057</v>
      </c>
      <c r="Z29" s="14">
        <f t="shared" si="37"/>
        <v>1361.5983269043711</v>
      </c>
      <c r="AA29" s="14">
        <f t="shared" si="38"/>
        <v>1526.4773378097871</v>
      </c>
      <c r="AB29" s="14">
        <f t="shared" si="39"/>
        <v>1637.4627211685354</v>
      </c>
      <c r="AC29" s="14">
        <f t="shared" si="40"/>
        <v>1758.3912947500842</v>
      </c>
    </row>
    <row r="30" spans="1:29" x14ac:dyDescent="0.3">
      <c r="A30" s="11"/>
      <c r="B30" s="11" t="s">
        <v>7</v>
      </c>
      <c r="C30" s="15">
        <v>1.3584000000000001</v>
      </c>
      <c r="D30" s="4">
        <v>1.3091000318527222</v>
      </c>
      <c r="E30" s="4">
        <v>1.2652000188827515</v>
      </c>
      <c r="F30" s="4">
        <v>1.2993999719619751</v>
      </c>
      <c r="G30" s="4">
        <v>1.2984999418258667</v>
      </c>
      <c r="H30" s="4">
        <v>1.3093999624252319</v>
      </c>
      <c r="I30" s="4">
        <v>1.3098000288009644</v>
      </c>
      <c r="J30" s="4">
        <v>1.3140000104904175</v>
      </c>
      <c r="K30" s="4">
        <v>1.3194999694824219</v>
      </c>
      <c r="L30" s="4">
        <v>1.3418999910354614</v>
      </c>
      <c r="M30" s="4">
        <v>1.3476999998092651</v>
      </c>
      <c r="N30" s="4">
        <v>1.3605999946594238</v>
      </c>
      <c r="O30" s="4">
        <v>1.3959000110626221</v>
      </c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x14ac:dyDescent="0.3">
      <c r="A31" s="11"/>
      <c r="B31" s="11"/>
      <c r="C31" s="15">
        <v>1.3365</v>
      </c>
      <c r="D31" s="4">
        <v>1.3008999824523926</v>
      </c>
      <c r="E31" s="4">
        <v>1.2846000194549561</v>
      </c>
      <c r="F31" s="4">
        <v>1.2913000583648682</v>
      </c>
      <c r="G31" s="4">
        <v>1.2934999465942383</v>
      </c>
      <c r="H31" s="4">
        <v>1.2999000549316406</v>
      </c>
      <c r="I31" s="4">
        <v>1.2869000434875488</v>
      </c>
      <c r="J31" s="4">
        <v>1.3314000368118286</v>
      </c>
      <c r="K31" s="4">
        <v>1.2972999811172485</v>
      </c>
      <c r="L31" s="4">
        <v>1.3259999752044678</v>
      </c>
      <c r="M31" s="4">
        <v>1.3476999998092651</v>
      </c>
      <c r="N31" s="4">
        <v>1.367900013923645</v>
      </c>
      <c r="O31" s="4">
        <v>1.3848999738693237</v>
      </c>
    </row>
    <row r="32" spans="1:29" x14ac:dyDescent="0.3">
      <c r="A32" s="11"/>
      <c r="B32" s="11"/>
      <c r="C32" s="15">
        <v>1.3547</v>
      </c>
      <c r="D32" s="4">
        <v>1.3045</v>
      </c>
      <c r="E32" s="4">
        <v>1.2761000394821167</v>
      </c>
      <c r="F32" s="4">
        <v>1.2963999509811401</v>
      </c>
      <c r="G32" s="4">
        <v>1.2884000539779663</v>
      </c>
      <c r="H32" s="4">
        <v>1.2913999557495117</v>
      </c>
      <c r="I32" s="4">
        <v>1.2946000099182129</v>
      </c>
      <c r="J32" s="4">
        <v>1.3245999813079834</v>
      </c>
      <c r="K32" s="4">
        <v>1.2807999849319458</v>
      </c>
      <c r="L32" s="4">
        <v>1.3163000345230103</v>
      </c>
      <c r="M32" s="4">
        <v>1.3158999681472778</v>
      </c>
      <c r="N32" s="4">
        <v>1.3518999814987183</v>
      </c>
      <c r="O32" s="4">
        <v>1.3677999973297119</v>
      </c>
    </row>
    <row r="34" spans="1:29" x14ac:dyDescent="0.3">
      <c r="B34" s="9" t="s">
        <v>17</v>
      </c>
      <c r="C34" s="9">
        <v>0</v>
      </c>
      <c r="D34" s="10">
        <v>0.01</v>
      </c>
      <c r="E34" s="10">
        <v>0.02</v>
      </c>
      <c r="F34" s="10">
        <v>0.04</v>
      </c>
      <c r="G34" s="10">
        <v>0.06</v>
      </c>
      <c r="H34" s="10">
        <v>0.08</v>
      </c>
      <c r="I34" s="10">
        <v>0.1</v>
      </c>
      <c r="J34" s="10">
        <v>0.2</v>
      </c>
      <c r="K34" s="10">
        <v>0.4</v>
      </c>
      <c r="L34" s="10">
        <v>0.6</v>
      </c>
      <c r="M34" s="10">
        <v>0.8</v>
      </c>
      <c r="N34" s="10">
        <v>1</v>
      </c>
      <c r="O34" s="10">
        <v>2</v>
      </c>
      <c r="P34" s="9" t="s">
        <v>17</v>
      </c>
      <c r="Q34" s="9">
        <v>0</v>
      </c>
      <c r="R34" s="10">
        <v>0.01</v>
      </c>
      <c r="S34" s="10">
        <v>0.02</v>
      </c>
      <c r="T34" s="10">
        <v>0.04</v>
      </c>
      <c r="U34" s="10">
        <v>0.06</v>
      </c>
      <c r="V34" s="10">
        <v>0.08</v>
      </c>
      <c r="W34" s="10">
        <v>0.1</v>
      </c>
      <c r="X34" s="10">
        <v>0.2</v>
      </c>
      <c r="Y34" s="10">
        <v>0.4</v>
      </c>
      <c r="Z34" s="10">
        <v>0.6</v>
      </c>
      <c r="AA34" s="10">
        <v>0.8</v>
      </c>
      <c r="AB34" s="10">
        <v>1</v>
      </c>
      <c r="AC34" s="10">
        <v>2</v>
      </c>
    </row>
    <row r="35" spans="1:29" ht="13.75" customHeight="1" x14ac:dyDescent="0.3">
      <c r="A35" s="11" t="s">
        <v>35</v>
      </c>
      <c r="B35" s="11" t="s">
        <v>8</v>
      </c>
      <c r="C35" s="15">
        <v>631</v>
      </c>
      <c r="D35" s="4">
        <v>662</v>
      </c>
      <c r="E35" s="4">
        <v>871</v>
      </c>
      <c r="F35" s="4">
        <v>1091</v>
      </c>
      <c r="G35" s="4">
        <v>1262</v>
      </c>
      <c r="H35" s="4">
        <v>1415</v>
      </c>
      <c r="I35" s="4">
        <v>1700</v>
      </c>
      <c r="J35" s="4">
        <v>2139</v>
      </c>
      <c r="K35" s="4">
        <v>2947</v>
      </c>
      <c r="L35" s="4">
        <v>3795</v>
      </c>
      <c r="M35" s="4">
        <v>4317</v>
      </c>
      <c r="N35" s="4">
        <v>4885</v>
      </c>
      <c r="O35" s="4">
        <v>5532</v>
      </c>
      <c r="P35" s="5" t="s">
        <v>19</v>
      </c>
      <c r="Q35" s="14">
        <f>IF(AND(C38&gt;0.07, C35&gt;550),(C35-550)/(C38-0.045),0)</f>
        <v>63.271363849398533</v>
      </c>
      <c r="R35" s="14">
        <f t="shared" ref="R35:R37" si="42">IF(AND(D38&gt;0.07, D35&gt;550),(D35-550)/(D38-0.045),0)</f>
        <v>88.726929035549773</v>
      </c>
      <c r="S35" s="14">
        <f t="shared" ref="S35:S37" si="43">IF(AND(E38&gt;0.07, E35&gt;550),(E35-550)/(E38-0.045),0)</f>
        <v>249.59179164699339</v>
      </c>
      <c r="T35" s="14">
        <f t="shared" ref="T35:T37" si="44">IF(AND(F38&gt;0.07, F35&gt;550),(F35-550)/(F38-0.045),0)</f>
        <v>418.95763457546968</v>
      </c>
      <c r="U35" s="14">
        <f t="shared" ref="U35:U37" si="45">IF(AND(G38&gt;0.07, G35&gt;550),(G35-550)/(G38-0.045),0)</f>
        <v>548.24052658123617</v>
      </c>
      <c r="V35" s="14">
        <f t="shared" ref="V35:V37" si="46">IF(AND(H38&gt;0.07, H35&gt;550),(H35-550)/(H38-0.045),0)</f>
        <v>662.98767317993509</v>
      </c>
      <c r="W35" s="14">
        <f t="shared" ref="W35:W37" si="47">IF(AND(I38&gt;0.07, I35&gt;550),(I35-550)/(I38-0.045),0)</f>
        <v>877.99665016978031</v>
      </c>
      <c r="X35" s="14">
        <f t="shared" ref="X35:X37" si="48">IF(AND(J38&gt;0.07, J35&gt;550),(J35-550)/(J38-0.045),0)</f>
        <v>1222.495772885168</v>
      </c>
      <c r="Y35" s="14">
        <f t="shared" ref="Y35:Y37" si="49">IF(AND(K38&gt;0.07, K35&gt;550),(K35-550)/(K38-0.045),0)</f>
        <v>1803.4760773077651</v>
      </c>
      <c r="Z35" s="14">
        <f t="shared" ref="Z35:Z37" si="50">IF(AND(L38&gt;0.07, L35&gt;550),(L35-550)/(L38-0.045),0)</f>
        <v>2420.3774375094531</v>
      </c>
      <c r="AA35" s="14">
        <f t="shared" ref="AA35:AA37" si="51">IF(AND(M38&gt;0.07, M35&gt;550),(M35-550)/(M38-0.045),0)</f>
        <v>2770.6677941197454</v>
      </c>
      <c r="AB35" s="14">
        <f t="shared" ref="AB35:AB37" si="52">IF(AND(N38&gt;0.07, N35&gt;550),(N35-550)/(N38-0.045),0)</f>
        <v>3163.0790647371605</v>
      </c>
      <c r="AC35" s="14">
        <f t="shared" ref="AC35:AC37" si="53">IF(AND(O38&gt;0.07, O35&gt;550),(O35-550)/(O38-0.045),0)</f>
        <v>3582.3684395381392</v>
      </c>
    </row>
    <row r="36" spans="1:29" x14ac:dyDescent="0.3">
      <c r="A36" s="11"/>
      <c r="B36" s="11"/>
      <c r="C36" s="15">
        <v>670</v>
      </c>
      <c r="D36" s="4">
        <v>634</v>
      </c>
      <c r="E36" s="4">
        <v>918</v>
      </c>
      <c r="F36" s="4">
        <v>1117</v>
      </c>
      <c r="G36" s="4">
        <v>1252</v>
      </c>
      <c r="H36" s="4">
        <v>1438</v>
      </c>
      <c r="I36" s="4">
        <v>1777</v>
      </c>
      <c r="J36" s="4">
        <v>2154</v>
      </c>
      <c r="K36" s="4">
        <v>2936</v>
      </c>
      <c r="L36" s="4">
        <v>3626</v>
      </c>
      <c r="M36" s="4">
        <v>4615</v>
      </c>
      <c r="N36" s="4">
        <v>4995</v>
      </c>
      <c r="O36" s="4">
        <v>5182</v>
      </c>
      <c r="P36" s="5"/>
      <c r="Q36" s="14">
        <f t="shared" ref="Q36:Q37" si="54">IF(AND(C39&gt;0.07, C36&gt;550),(C36-550)/(C39-0.045),0)</f>
        <v>90.922867101075909</v>
      </c>
      <c r="R36" s="14">
        <f t="shared" si="42"/>
        <v>66.027357020754295</v>
      </c>
      <c r="S36" s="14">
        <f t="shared" si="43"/>
        <v>284.76361235006596</v>
      </c>
      <c r="T36" s="14">
        <f t="shared" si="44"/>
        <v>438.27778884062212</v>
      </c>
      <c r="U36" s="14">
        <f t="shared" si="45"/>
        <v>542.21055757626266</v>
      </c>
      <c r="V36" s="14">
        <f t="shared" si="46"/>
        <v>679.52251595346547</v>
      </c>
      <c r="W36" s="14">
        <f t="shared" si="47"/>
        <v>931.23863763813517</v>
      </c>
      <c r="X36" s="14">
        <f t="shared" si="48"/>
        <v>1222.7474071833335</v>
      </c>
      <c r="Y36" s="14">
        <f t="shared" si="49"/>
        <v>1811.0057581445797</v>
      </c>
      <c r="Z36" s="14">
        <f t="shared" si="50"/>
        <v>2342.0131185694668</v>
      </c>
      <c r="AA36" s="14">
        <f t="shared" si="51"/>
        <v>3001.9940639845909</v>
      </c>
      <c r="AB36" s="14">
        <f t="shared" si="52"/>
        <v>3258.5586236463205</v>
      </c>
      <c r="AC36" s="14">
        <f t="shared" si="53"/>
        <v>3395.6453418964579</v>
      </c>
    </row>
    <row r="37" spans="1:29" x14ac:dyDescent="0.3">
      <c r="A37" s="11"/>
      <c r="B37" s="11"/>
      <c r="C37" s="15">
        <v>621</v>
      </c>
      <c r="D37" s="4">
        <v>648</v>
      </c>
      <c r="E37" s="4">
        <v>842</v>
      </c>
      <c r="F37" s="4">
        <v>1093</v>
      </c>
      <c r="G37" s="4">
        <v>1276</v>
      </c>
      <c r="H37" s="4">
        <v>1373</v>
      </c>
      <c r="I37" s="4">
        <v>1610</v>
      </c>
      <c r="J37" s="4">
        <v>2185</v>
      </c>
      <c r="K37" s="4">
        <v>2910</v>
      </c>
      <c r="L37" s="4">
        <v>3594</v>
      </c>
      <c r="M37" s="4">
        <v>4452</v>
      </c>
      <c r="N37" s="4">
        <v>4957</v>
      </c>
      <c r="O37" s="4">
        <v>5645</v>
      </c>
      <c r="P37" s="5"/>
      <c r="Q37" s="14">
        <f t="shared" si="54"/>
        <v>56.153116102499212</v>
      </c>
      <c r="R37" s="14">
        <f t="shared" si="42"/>
        <v>78.019265010555287</v>
      </c>
      <c r="S37" s="14">
        <f t="shared" si="43"/>
        <v>226.5497755480209</v>
      </c>
      <c r="T37" s="14">
        <f t="shared" si="44"/>
        <v>422.66677271131186</v>
      </c>
      <c r="U37" s="14">
        <f t="shared" si="45"/>
        <v>565.3324897947308</v>
      </c>
      <c r="V37" s="14">
        <f t="shared" si="46"/>
        <v>646.25046947958469</v>
      </c>
      <c r="W37" s="14">
        <f t="shared" si="47"/>
        <v>873.86643514630862</v>
      </c>
      <c r="X37" s="14">
        <f t="shared" si="48"/>
        <v>1241.6464576375399</v>
      </c>
      <c r="Y37" s="14">
        <f t="shared" si="49"/>
        <v>1774.1692535852565</v>
      </c>
      <c r="Z37" s="14">
        <f t="shared" si="50"/>
        <v>2263.0287672443224</v>
      </c>
      <c r="AA37" s="14">
        <f t="shared" si="51"/>
        <v>2854.2170444012213</v>
      </c>
      <c r="AB37" s="14">
        <f t="shared" si="52"/>
        <v>3220.549419878173</v>
      </c>
      <c r="AC37" s="14">
        <f t="shared" si="53"/>
        <v>3614.500627694089</v>
      </c>
    </row>
    <row r="38" spans="1:29" x14ac:dyDescent="0.3">
      <c r="A38" s="11"/>
      <c r="B38" s="11" t="s">
        <v>7</v>
      </c>
      <c r="C38" s="15">
        <v>1.3251999999999999</v>
      </c>
      <c r="D38" s="4">
        <v>1.3072999715805054</v>
      </c>
      <c r="E38" s="4">
        <v>1.3310999870300293</v>
      </c>
      <c r="F38" s="4">
        <v>1.3363000154495239</v>
      </c>
      <c r="G38" s="4">
        <v>1.3437000513076782</v>
      </c>
      <c r="H38" s="4">
        <v>1.3496999740600586</v>
      </c>
      <c r="I38" s="4">
        <v>1.3547999858856201</v>
      </c>
      <c r="J38" s="4">
        <v>1.3447999954223633</v>
      </c>
      <c r="K38" s="4">
        <v>1.3740999698638916</v>
      </c>
      <c r="L38" s="4">
        <v>1.385699987411499</v>
      </c>
      <c r="M38" s="4">
        <v>1.4046000242233276</v>
      </c>
      <c r="N38" s="4">
        <v>1.4155000448226929</v>
      </c>
      <c r="O38" s="4">
        <v>1.4357000589370728</v>
      </c>
    </row>
    <row r="39" spans="1:29" x14ac:dyDescent="0.3">
      <c r="A39" s="11"/>
      <c r="B39" s="11"/>
      <c r="C39" s="15">
        <v>1.3648</v>
      </c>
      <c r="D39" s="4">
        <v>1.3171999454498291</v>
      </c>
      <c r="E39" s="4">
        <v>1.3372999429702759</v>
      </c>
      <c r="F39" s="4">
        <v>1.3387000560760498</v>
      </c>
      <c r="G39" s="4">
        <v>1.3396999835968018</v>
      </c>
      <c r="H39" s="4">
        <v>1.3517999649047852</v>
      </c>
      <c r="I39" s="4">
        <v>1.3625999689102173</v>
      </c>
      <c r="J39" s="4">
        <v>1.3567999601364136</v>
      </c>
      <c r="K39" s="4">
        <v>1.3624999523162842</v>
      </c>
      <c r="L39" s="4">
        <v>1.3583999872207642</v>
      </c>
      <c r="M39" s="4">
        <v>1.3990999460220337</v>
      </c>
      <c r="N39" s="4">
        <v>1.4091000556945801</v>
      </c>
      <c r="O39" s="4">
        <v>1.4091000556945801</v>
      </c>
    </row>
    <row r="40" spans="1:29" x14ac:dyDescent="0.3">
      <c r="A40" s="11"/>
      <c r="B40" s="11"/>
      <c r="C40" s="15">
        <v>1.3093999999999999</v>
      </c>
      <c r="D40" s="4">
        <v>1.3011000156402588</v>
      </c>
      <c r="E40" s="4">
        <v>1.333899974822998</v>
      </c>
      <c r="F40" s="4">
        <v>1.3296999931335449</v>
      </c>
      <c r="G40" s="4">
        <v>1.3292000293731689</v>
      </c>
      <c r="H40" s="4">
        <v>1.3185000419616699</v>
      </c>
      <c r="I40" s="4">
        <v>1.2580000162124634</v>
      </c>
      <c r="J40" s="4">
        <v>1.361799955368042</v>
      </c>
      <c r="K40" s="4">
        <v>1.3752000331878662</v>
      </c>
      <c r="L40" s="4">
        <v>1.3901000022888184</v>
      </c>
      <c r="M40" s="4">
        <v>1.4120999574661255</v>
      </c>
      <c r="N40" s="4">
        <v>1.4134000539779663</v>
      </c>
      <c r="O40" s="4">
        <v>1.4545999765396118</v>
      </c>
    </row>
    <row r="43" spans="1:29" x14ac:dyDescent="0.3"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x14ac:dyDescent="0.3"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x14ac:dyDescent="0.3"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</row>
  </sheetData>
  <mergeCells count="20">
    <mergeCell ref="A3:A8"/>
    <mergeCell ref="B3:B5"/>
    <mergeCell ref="B6:B8"/>
    <mergeCell ref="A11:A16"/>
    <mergeCell ref="B11:B13"/>
    <mergeCell ref="B14:B16"/>
    <mergeCell ref="A35:A40"/>
    <mergeCell ref="B35:B37"/>
    <mergeCell ref="B38:B40"/>
    <mergeCell ref="A19:A24"/>
    <mergeCell ref="B19:B21"/>
    <mergeCell ref="B22:B24"/>
    <mergeCell ref="A27:A32"/>
    <mergeCell ref="B27:B29"/>
    <mergeCell ref="B30:B32"/>
    <mergeCell ref="P3:P5"/>
    <mergeCell ref="P11:P13"/>
    <mergeCell ref="P19:P21"/>
    <mergeCell ref="P27:P29"/>
    <mergeCell ref="P35:P37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C818-1B88-41A2-91F5-6F4A8F1DF8FE}">
  <dimension ref="A1:J7"/>
  <sheetViews>
    <sheetView workbookViewId="0">
      <selection activeCell="I1" sqref="I1:J2"/>
    </sheetView>
  </sheetViews>
  <sheetFormatPr defaultRowHeight="14" x14ac:dyDescent="0.3"/>
  <cols>
    <col min="9" max="10" width="9.58203125" bestFit="1" customWidth="1"/>
  </cols>
  <sheetData>
    <row r="1" spans="1:10" x14ac:dyDescent="0.3">
      <c r="A1" t="s">
        <v>53</v>
      </c>
      <c r="C1" s="21" t="s">
        <v>39</v>
      </c>
      <c r="D1" s="21"/>
      <c r="E1" s="21"/>
      <c r="F1" s="21" t="s">
        <v>40</v>
      </c>
      <c r="G1" s="21"/>
      <c r="H1" s="21"/>
      <c r="I1" s="22" t="s">
        <v>49</v>
      </c>
      <c r="J1" s="22" t="s">
        <v>52</v>
      </c>
    </row>
    <row r="2" spans="1:10" x14ac:dyDescent="0.3">
      <c r="A2" s="23" t="s">
        <v>50</v>
      </c>
      <c r="B2" s="2" t="s">
        <v>46</v>
      </c>
      <c r="C2" s="19">
        <v>1.2052</v>
      </c>
      <c r="D2" s="19">
        <v>1.2125999999999999</v>
      </c>
      <c r="E2" s="19">
        <v>1.2123999999999999</v>
      </c>
      <c r="F2" s="19">
        <v>1.2027000000000001</v>
      </c>
      <c r="G2" s="19">
        <v>1.1929000000000001</v>
      </c>
      <c r="H2" s="19">
        <v>1.1647000000000001</v>
      </c>
      <c r="I2" s="25">
        <f>_xlfn.F.TEST(C2:E2,F2:H2)</f>
        <v>8.7341108635824283E-2</v>
      </c>
      <c r="J2" s="26">
        <f>_xlfn.T.TEST(C2:E2,F2:H2,2,2)</f>
        <v>0.11605763701418687</v>
      </c>
    </row>
    <row r="3" spans="1:10" x14ac:dyDescent="0.3">
      <c r="A3" s="23"/>
      <c r="B3" s="2" t="s">
        <v>47</v>
      </c>
      <c r="C3" s="19">
        <v>1.2258</v>
      </c>
      <c r="D3" s="19">
        <v>1.2332000000000001</v>
      </c>
      <c r="E3" s="19">
        <v>1.2459</v>
      </c>
      <c r="F3" s="19">
        <v>1.0762</v>
      </c>
      <c r="G3" s="19">
        <v>1.1214</v>
      </c>
      <c r="H3" s="19">
        <v>1.1173999999999999</v>
      </c>
      <c r="I3" s="25">
        <f t="shared" ref="I3:I7" si="0">_xlfn.F.TEST(C3:E3,F3:H3)</f>
        <v>0.28335625859697472</v>
      </c>
      <c r="J3" s="26">
        <f>_xlfn.T.TEST(C3:E3,F3:H3,2,2)</f>
        <v>1.1323280452899505E-3</v>
      </c>
    </row>
    <row r="4" spans="1:10" x14ac:dyDescent="0.3">
      <c r="A4" s="23"/>
      <c r="B4" s="2" t="s">
        <v>48</v>
      </c>
      <c r="C4" s="19">
        <v>1.0254000000000001</v>
      </c>
      <c r="D4" s="19">
        <v>1.034</v>
      </c>
      <c r="E4" s="19">
        <v>1.0274000000000001</v>
      </c>
      <c r="F4" s="19">
        <v>0.95820000000000005</v>
      </c>
      <c r="G4" s="19">
        <v>1.1483000000000001</v>
      </c>
      <c r="H4" s="19">
        <v>0.84630000000000005</v>
      </c>
      <c r="I4" s="25">
        <f t="shared" si="0"/>
        <v>1.7361842835603566E-3</v>
      </c>
      <c r="J4" s="26">
        <f>_xlfn.T.TEST(C4:E4,F4:H4,2,3)</f>
        <v>0.66274679762827482</v>
      </c>
    </row>
    <row r="5" spans="1:10" x14ac:dyDescent="0.3">
      <c r="A5" s="23" t="s">
        <v>51</v>
      </c>
      <c r="B5" s="2" t="s">
        <v>46</v>
      </c>
      <c r="C5" s="19">
        <v>1.157</v>
      </c>
      <c r="D5" s="19">
        <v>1.2049000000000001</v>
      </c>
      <c r="E5" s="19">
        <v>1.1458999999999999</v>
      </c>
      <c r="F5" s="19">
        <v>1.1598999999999999</v>
      </c>
      <c r="G5" s="19">
        <v>1.125</v>
      </c>
      <c r="H5" s="19">
        <v>1.1221000000000001</v>
      </c>
      <c r="I5" s="25">
        <f t="shared" si="0"/>
        <v>0.62083171613349253</v>
      </c>
      <c r="J5" s="26">
        <f>_xlfn.T.TEST(C5:E5,F5:H5,2,2)</f>
        <v>0.19809250572022447</v>
      </c>
    </row>
    <row r="6" spans="1:10" x14ac:dyDescent="0.3">
      <c r="A6" s="23"/>
      <c r="B6" s="2" t="s">
        <v>47</v>
      </c>
      <c r="C6" s="19">
        <v>1.2241</v>
      </c>
      <c r="D6" s="19">
        <v>1.2225999999999999</v>
      </c>
      <c r="E6" s="19">
        <v>1.2301</v>
      </c>
      <c r="F6" s="19">
        <v>1.2578</v>
      </c>
      <c r="G6" s="19">
        <v>1.2979000000000001</v>
      </c>
      <c r="H6" s="19">
        <v>1.2765</v>
      </c>
      <c r="I6" s="25">
        <f t="shared" si="0"/>
        <v>7.5294005163018277E-2</v>
      </c>
      <c r="J6" s="26">
        <f>_xlfn.T.TEST(C6:E6,F6:H6,2,2)</f>
        <v>1.1815081320638979E-2</v>
      </c>
    </row>
    <row r="7" spans="1:10" x14ac:dyDescent="0.3">
      <c r="A7" s="23"/>
      <c r="B7" s="2" t="s">
        <v>48</v>
      </c>
      <c r="C7" s="19">
        <v>0.93100000000000005</v>
      </c>
      <c r="D7" s="19">
        <v>0.91869999999999996</v>
      </c>
      <c r="E7" s="19">
        <v>0.91720000000000002</v>
      </c>
      <c r="F7" s="19">
        <v>0.73770000000000002</v>
      </c>
      <c r="G7" s="19">
        <v>0.68469999999999998</v>
      </c>
      <c r="H7" s="19">
        <v>0.65859999999999996</v>
      </c>
      <c r="I7" s="25">
        <f t="shared" si="0"/>
        <v>6.8175602021603873E-2</v>
      </c>
      <c r="J7" s="26">
        <f t="shared" ref="J3:J7" si="1">_xlfn.T.TEST(C7:E7,F7:H7,2,3)</f>
        <v>8.4118315297728782E-3</v>
      </c>
    </row>
  </sheetData>
  <mergeCells count="4">
    <mergeCell ref="A2:A4"/>
    <mergeCell ref="A5:A7"/>
    <mergeCell ref="C1:E1"/>
    <mergeCell ref="F1:H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EA87-D7F5-4D45-AA9B-C13DE36E2DEB}">
  <dimension ref="A1:Z75"/>
  <sheetViews>
    <sheetView topLeftCell="G39" zoomScaleNormal="100" workbookViewId="0">
      <selection activeCell="N68" sqref="A1:XFD1048576"/>
    </sheetView>
  </sheetViews>
  <sheetFormatPr defaultRowHeight="14" x14ac:dyDescent="0.3"/>
  <cols>
    <col min="1" max="1" width="21.7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804</v>
      </c>
      <c r="C3" s="4">
        <v>855</v>
      </c>
      <c r="D3" s="4">
        <v>848</v>
      </c>
      <c r="E3" s="4">
        <v>357</v>
      </c>
      <c r="F3" s="4">
        <v>354</v>
      </c>
      <c r="G3" s="4">
        <v>354</v>
      </c>
      <c r="H3" s="4">
        <v>356</v>
      </c>
      <c r="I3" s="4">
        <v>356</v>
      </c>
      <c r="J3" s="4">
        <v>350</v>
      </c>
      <c r="K3" s="4">
        <v>353</v>
      </c>
      <c r="L3" s="4">
        <v>351</v>
      </c>
      <c r="M3" s="4">
        <v>356</v>
      </c>
      <c r="N3" s="4" t="s">
        <v>4</v>
      </c>
      <c r="O3" s="4">
        <f>IF(AND(B7&gt;0.07, B3&gt;550),(B3-550)/(B7-0.045),0)</f>
        <v>2461.2401838461278</v>
      </c>
      <c r="P3" s="4">
        <f t="shared" ref="P3:Z5" si="0">IF(AND(C7&gt;0.07, C3&gt;550),(C3-550)/(C7-0.045),0)</f>
        <v>3157.3499658349992</v>
      </c>
      <c r="Q3" s="4">
        <f t="shared" si="0"/>
        <v>3218.1423861944631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225</v>
      </c>
      <c r="C4" s="4">
        <v>229</v>
      </c>
      <c r="D4" s="4">
        <v>231</v>
      </c>
      <c r="E4" s="4">
        <v>192</v>
      </c>
      <c r="F4" s="4">
        <v>189</v>
      </c>
      <c r="G4" s="4">
        <v>193</v>
      </c>
      <c r="H4" s="4">
        <v>192</v>
      </c>
      <c r="I4" s="4">
        <v>192</v>
      </c>
      <c r="J4" s="4">
        <v>193</v>
      </c>
      <c r="K4" s="4">
        <v>192</v>
      </c>
      <c r="L4" s="4">
        <v>191</v>
      </c>
      <c r="M4" s="4">
        <v>191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296</v>
      </c>
      <c r="C5" s="4">
        <v>300</v>
      </c>
      <c r="D5" s="4">
        <v>298</v>
      </c>
      <c r="E5" s="4">
        <v>274</v>
      </c>
      <c r="F5" s="4">
        <v>270</v>
      </c>
      <c r="G5" s="4">
        <v>268</v>
      </c>
      <c r="H5" s="4">
        <v>266</v>
      </c>
      <c r="I5" s="4">
        <v>268</v>
      </c>
      <c r="J5" s="4">
        <v>271</v>
      </c>
      <c r="K5" s="4">
        <v>270</v>
      </c>
      <c r="L5" s="4">
        <v>271</v>
      </c>
      <c r="M5" s="4">
        <v>270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0.14820000529289246</v>
      </c>
      <c r="C7" s="4">
        <v>0.14159999787807465</v>
      </c>
      <c r="D7" s="4">
        <v>0.13760000467300415</v>
      </c>
      <c r="E7" s="4">
        <v>0.17419999837875366</v>
      </c>
      <c r="F7" s="4">
        <v>0.16979999840259552</v>
      </c>
      <c r="G7" s="4">
        <v>0.16779999434947968</v>
      </c>
      <c r="H7" s="4">
        <v>0.16670000553131104</v>
      </c>
      <c r="I7" s="4">
        <v>0.16550000011920929</v>
      </c>
      <c r="J7" s="4">
        <v>0.16359999775886536</v>
      </c>
      <c r="K7" s="4">
        <v>0.16660000383853912</v>
      </c>
      <c r="L7" s="4">
        <v>0.16869999468326569</v>
      </c>
      <c r="M7" s="4">
        <v>0.16820000112056732</v>
      </c>
    </row>
    <row r="8" spans="1:26" x14ac:dyDescent="0.3">
      <c r="A8" s="4" t="s">
        <v>5</v>
      </c>
      <c r="B8" s="4">
        <v>0.26269999146461487</v>
      </c>
      <c r="C8" s="4">
        <v>0.25540000200271606</v>
      </c>
      <c r="D8" s="4">
        <v>0.24580000340938568</v>
      </c>
      <c r="E8" s="4">
        <v>0.22560000419616699</v>
      </c>
      <c r="F8" s="4">
        <v>0.22380000352859497</v>
      </c>
      <c r="G8" s="4">
        <v>0.21899999678134918</v>
      </c>
      <c r="H8" s="4">
        <v>0.21619999408721924</v>
      </c>
      <c r="I8" s="4">
        <v>0.21359999477863312</v>
      </c>
      <c r="J8" s="4">
        <v>0.21250000596046448</v>
      </c>
      <c r="K8" s="4">
        <v>0.21809999644756317</v>
      </c>
      <c r="L8" s="4">
        <v>0.22280000150203705</v>
      </c>
      <c r="M8" s="4">
        <v>0.22640000283718109</v>
      </c>
    </row>
    <row r="9" spans="1:26" x14ac:dyDescent="0.3">
      <c r="A9" s="4" t="s">
        <v>6</v>
      </c>
      <c r="B9" s="4">
        <v>5.9599999338388443E-2</v>
      </c>
      <c r="C9" s="4">
        <v>5.9799998998641968E-2</v>
      </c>
      <c r="D9" s="4">
        <v>5.9700001031160355E-2</v>
      </c>
      <c r="E9" s="4">
        <v>6.0100000351667404E-2</v>
      </c>
      <c r="F9" s="4">
        <v>6.0400001704692841E-2</v>
      </c>
      <c r="G9" s="4">
        <v>6.0300000011920929E-2</v>
      </c>
      <c r="H9" s="4">
        <v>5.9999998658895493E-2</v>
      </c>
      <c r="I9" s="4">
        <v>6.0300000011920929E-2</v>
      </c>
      <c r="J9" s="4">
        <v>6.080000102519989E-2</v>
      </c>
      <c r="K9" s="4">
        <v>6.0100000351667404E-2</v>
      </c>
      <c r="L9" s="4">
        <v>6.1000000685453415E-2</v>
      </c>
      <c r="M9" s="4">
        <v>6.1000000685453415E-2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12225</v>
      </c>
      <c r="C14" s="4">
        <v>12506</v>
      </c>
      <c r="D14" s="4">
        <v>12403</v>
      </c>
      <c r="E14" s="4">
        <v>10148</v>
      </c>
      <c r="F14" s="4">
        <v>8744</v>
      </c>
      <c r="G14" s="4">
        <v>8544</v>
      </c>
      <c r="H14" s="4">
        <v>268</v>
      </c>
      <c r="I14" s="4">
        <v>263</v>
      </c>
      <c r="J14" s="4">
        <v>263</v>
      </c>
      <c r="K14" s="4">
        <v>264</v>
      </c>
      <c r="L14" s="4">
        <v>266</v>
      </c>
      <c r="M14" s="4">
        <v>269</v>
      </c>
      <c r="N14" s="4" t="s">
        <v>4</v>
      </c>
      <c r="O14" s="4">
        <f>IF(AND(B18&gt;0.07, B14&gt;550),(B14-550)/(B18-0.045),0)</f>
        <v>24951.913076508637</v>
      </c>
      <c r="P14" s="4">
        <f t="shared" ref="P14:P16" si="2">IF(AND(C18&gt;0.07, C14&gt;550),(C14-550)/(C18-0.045),0)</f>
        <v>25579.804727010276</v>
      </c>
      <c r="Q14" s="4">
        <f t="shared" ref="Q14:Q16" si="3">IF(AND(D18&gt;0.07, D14&gt;550),(D14-550)/(D18-0.045),0)</f>
        <v>26084.947766142606</v>
      </c>
      <c r="R14" s="4">
        <f t="shared" ref="R14:R16" si="4">IF(AND(E18&gt;0.07, E14&gt;550),(E14-550)/(E18-0.045),0)</f>
        <v>19096.69826538425</v>
      </c>
      <c r="S14" s="4">
        <f t="shared" ref="S14:S16" si="5">IF(AND(F18&gt;0.07, F14&gt;550),(F14-550)/(F18-0.045),0)</f>
        <v>16085.590045022311</v>
      </c>
      <c r="T14" s="4">
        <f t="shared" ref="T14:T16" si="6">IF(AND(G18&gt;0.07, G14&gt;550),(G14-550)/(G18-0.045),0)</f>
        <v>15564.641487328605</v>
      </c>
      <c r="U14" s="4">
        <f t="shared" ref="U14:U16" si="7">IF(AND(H18&gt;0.07, H14&gt;550),(H14-550)/(H18-0.045),0)</f>
        <v>0</v>
      </c>
      <c r="V14" s="4">
        <f t="shared" ref="V14:V16" si="8">IF(AND(I18&gt;0.07, I14&gt;550),(I14-550)/(I18-0.045),0)</f>
        <v>0</v>
      </c>
      <c r="W14" s="4">
        <f t="shared" ref="W14:W16" si="9">IF(AND(J18&gt;0.07, J14&gt;550),(J14-550)/(J18-0.045),0)</f>
        <v>0</v>
      </c>
      <c r="X14" s="4">
        <f t="shared" ref="X14:X16" si="10">IF(AND(K18&gt;0.07, K14&gt;550),(K14-550)/(K18-0.045),0)</f>
        <v>0</v>
      </c>
      <c r="Y14" s="4">
        <f t="shared" ref="Y14:Y16" si="11">IF(AND(L18&gt;0.07, L14&gt;550),(L14-550)/(L18-0.045),0)</f>
        <v>0</v>
      </c>
      <c r="Z14" s="4">
        <f t="shared" ref="Z14:Z16" si="12">IF(AND(M18&gt;0.07, M14&gt;550),(M14-550)/(M18-0.045),0)</f>
        <v>0</v>
      </c>
    </row>
    <row r="15" spans="1:26" x14ac:dyDescent="0.3">
      <c r="A15" s="4" t="s">
        <v>5</v>
      </c>
      <c r="B15" s="4">
        <v>900</v>
      </c>
      <c r="C15" s="4">
        <v>1010</v>
      </c>
      <c r="D15" s="4">
        <v>1019</v>
      </c>
      <c r="E15" s="4">
        <v>1791</v>
      </c>
      <c r="F15" s="4">
        <v>660</v>
      </c>
      <c r="G15" s="4">
        <v>651</v>
      </c>
      <c r="H15" s="4">
        <v>149</v>
      </c>
      <c r="I15" s="4">
        <v>142</v>
      </c>
      <c r="J15" s="4">
        <v>143</v>
      </c>
      <c r="K15" s="4">
        <v>142</v>
      </c>
      <c r="L15" s="4">
        <v>141</v>
      </c>
      <c r="M15" s="4">
        <v>150</v>
      </c>
      <c r="N15" s="4" t="s">
        <v>5</v>
      </c>
      <c r="O15" s="4">
        <f t="shared" ref="O15:O16" si="13">IF(AND(B19&gt;0.07, B15&gt;550),(B15-550)/(B19-0.045),0)</f>
        <v>432.20549036837804</v>
      </c>
      <c r="P15" s="4">
        <f t="shared" si="2"/>
        <v>577.23679906470272</v>
      </c>
      <c r="Q15" s="4">
        <f t="shared" si="3"/>
        <v>594.87568926828396</v>
      </c>
      <c r="R15" s="4">
        <f t="shared" si="4"/>
        <v>1606.6805208731214</v>
      </c>
      <c r="S15" s="4">
        <f t="shared" si="5"/>
        <v>147.51240081118331</v>
      </c>
      <c r="T15" s="4">
        <f t="shared" si="6"/>
        <v>135.26181766683382</v>
      </c>
      <c r="U15" s="4">
        <f t="shared" si="7"/>
        <v>0</v>
      </c>
      <c r="V15" s="4">
        <f t="shared" si="8"/>
        <v>0</v>
      </c>
      <c r="W15" s="4">
        <f t="shared" si="9"/>
        <v>0</v>
      </c>
      <c r="X15" s="4">
        <f t="shared" si="10"/>
        <v>0</v>
      </c>
      <c r="Y15" s="4">
        <f t="shared" si="11"/>
        <v>0</v>
      </c>
      <c r="Z15" s="4">
        <f t="shared" si="12"/>
        <v>0</v>
      </c>
    </row>
    <row r="16" spans="1:26" x14ac:dyDescent="0.3">
      <c r="A16" s="4" t="s">
        <v>6</v>
      </c>
      <c r="B16" s="4">
        <v>556</v>
      </c>
      <c r="C16" s="4">
        <v>573</v>
      </c>
      <c r="D16" s="4">
        <v>568</v>
      </c>
      <c r="E16" s="4">
        <v>507</v>
      </c>
      <c r="F16" s="4">
        <v>525</v>
      </c>
      <c r="G16" s="4">
        <v>516</v>
      </c>
      <c r="H16" s="4">
        <v>266</v>
      </c>
      <c r="I16" s="4">
        <v>265</v>
      </c>
      <c r="J16" s="4">
        <v>269</v>
      </c>
      <c r="K16" s="4">
        <v>269</v>
      </c>
      <c r="L16" s="4">
        <v>267</v>
      </c>
      <c r="M16" s="4">
        <v>269</v>
      </c>
      <c r="N16" s="4" t="s">
        <v>6</v>
      </c>
      <c r="O16" s="4">
        <f t="shared" si="13"/>
        <v>68.493154953857669</v>
      </c>
      <c r="P16" s="4">
        <f t="shared" si="2"/>
        <v>264.67204415808516</v>
      </c>
      <c r="Q16" s="4">
        <f t="shared" si="3"/>
        <v>212.76594899224929</v>
      </c>
      <c r="R16" s="4">
        <f t="shared" si="4"/>
        <v>0</v>
      </c>
      <c r="S16" s="4">
        <f t="shared" si="5"/>
        <v>0</v>
      </c>
      <c r="T16" s="4">
        <f t="shared" si="6"/>
        <v>0</v>
      </c>
      <c r="U16" s="4">
        <f t="shared" si="7"/>
        <v>0</v>
      </c>
      <c r="V16" s="4">
        <f t="shared" si="8"/>
        <v>0</v>
      </c>
      <c r="W16" s="4">
        <f t="shared" si="9"/>
        <v>0</v>
      </c>
      <c r="X16" s="4">
        <f t="shared" si="10"/>
        <v>0</v>
      </c>
      <c r="Y16" s="4">
        <f t="shared" si="11"/>
        <v>0</v>
      </c>
      <c r="Z16" s="4">
        <f t="shared" si="12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0.51289999485015869</v>
      </c>
      <c r="C18" s="4">
        <v>0.51239997148513794</v>
      </c>
      <c r="D18" s="4">
        <v>0.49939998984336853</v>
      </c>
      <c r="E18" s="4">
        <v>0.54759997129440308</v>
      </c>
      <c r="F18" s="4">
        <v>0.55440002679824829</v>
      </c>
      <c r="G18" s="4">
        <v>0.55860000848770142</v>
      </c>
      <c r="H18" s="4">
        <v>0.76120001077651978</v>
      </c>
      <c r="I18" s="4">
        <v>0.75929999351501465</v>
      </c>
      <c r="J18" s="4">
        <v>0.73449999094009399</v>
      </c>
      <c r="K18" s="4">
        <v>0.743399977684021</v>
      </c>
      <c r="L18" s="4">
        <v>0.75050002336502075</v>
      </c>
      <c r="M18" s="4">
        <v>0.7784000039100647</v>
      </c>
    </row>
    <row r="19" spans="1:26" x14ac:dyDescent="0.3">
      <c r="A19" s="4" t="s">
        <v>5</v>
      </c>
      <c r="B19" s="4">
        <v>0.85479998588562001</v>
      </c>
      <c r="C19" s="4">
        <v>0.84189999103546143</v>
      </c>
      <c r="D19" s="4">
        <v>0.83340001106262207</v>
      </c>
      <c r="E19" s="4">
        <v>0.81739997863769531</v>
      </c>
      <c r="F19" s="4">
        <v>0.79070001840591431</v>
      </c>
      <c r="G19" s="4">
        <v>0.79170000553131104</v>
      </c>
      <c r="H19" s="4">
        <v>0.77120000123977661</v>
      </c>
      <c r="I19" s="4">
        <v>0.76670002937316895</v>
      </c>
      <c r="J19" s="4">
        <v>0.76560002565383911</v>
      </c>
      <c r="K19" s="4">
        <v>0.76660001277923584</v>
      </c>
      <c r="L19" s="4">
        <v>0.77090001106262207</v>
      </c>
      <c r="M19" s="4">
        <v>0.78049999475479126</v>
      </c>
    </row>
    <row r="20" spans="1:26" x14ac:dyDescent="0.3">
      <c r="A20" s="4" t="s">
        <v>6</v>
      </c>
      <c r="B20" s="4">
        <v>0.13259999454021454</v>
      </c>
      <c r="C20" s="4">
        <v>0.13189999759197235</v>
      </c>
      <c r="D20" s="4">
        <v>0.12960000336170197</v>
      </c>
      <c r="E20" s="4">
        <v>0.13729999959468842</v>
      </c>
      <c r="F20" s="4">
        <v>0.13760000467300415</v>
      </c>
      <c r="G20" s="4">
        <v>0.13760000467300415</v>
      </c>
      <c r="H20" s="4">
        <v>0.1445000022649765</v>
      </c>
      <c r="I20" s="4">
        <v>0.14620000123977661</v>
      </c>
      <c r="J20" s="4">
        <v>0.14790000021457672</v>
      </c>
      <c r="K20" s="4">
        <v>0.14949999749660492</v>
      </c>
      <c r="L20" s="4">
        <v>0.15230000019073486</v>
      </c>
      <c r="M20" s="4">
        <v>0.15590000152587891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16988</v>
      </c>
      <c r="C25" s="4">
        <v>17103</v>
      </c>
      <c r="D25" s="4">
        <v>16726</v>
      </c>
      <c r="E25" s="4">
        <v>15283</v>
      </c>
      <c r="F25" s="4">
        <v>18703</v>
      </c>
      <c r="G25" s="4">
        <v>18740</v>
      </c>
      <c r="H25" s="4">
        <v>2301</v>
      </c>
      <c r="I25" s="4">
        <v>2606</v>
      </c>
      <c r="J25" s="4">
        <v>2862</v>
      </c>
      <c r="K25" s="4">
        <v>346</v>
      </c>
      <c r="L25" s="4">
        <v>344</v>
      </c>
      <c r="M25" s="4">
        <v>382</v>
      </c>
      <c r="N25" s="4" t="s">
        <v>4</v>
      </c>
      <c r="O25" s="4">
        <f>IF(AND(B29&gt;0.07, B25&gt;550),(B25-550)/(B29-0.045),0)</f>
        <v>41604.655552539502</v>
      </c>
      <c r="P25" s="4">
        <f t="shared" ref="P25:P27" si="14">IF(AND(C29&gt;0.07, C25&gt;550),(C25-550)/(C29-0.045),0)</f>
        <v>39685.92671342683</v>
      </c>
      <c r="Q25" s="4">
        <f t="shared" ref="Q25:Q27" si="15">IF(AND(D29&gt;0.07, D25&gt;550),(D25-550)/(D29-0.045),0)</f>
        <v>37909.53719043923</v>
      </c>
      <c r="R25" s="4">
        <f t="shared" ref="R25:R27" si="16">IF(AND(E29&gt;0.07, E25&gt;550),(E25-550)/(E29-0.045),0)</f>
        <v>51913.320555984574</v>
      </c>
      <c r="S25" s="4">
        <f t="shared" ref="S25:S27" si="17">IF(AND(F29&gt;0.07, F25&gt;550),(F25-550)/(F29-0.045),0)</f>
        <v>45840.907407351602</v>
      </c>
      <c r="T25" s="4">
        <f t="shared" ref="T25:T27" si="18">IF(AND(G29&gt;0.07, G25&gt;550),(G25-550)/(G29-0.045),0)</f>
        <v>44161.204114422813</v>
      </c>
      <c r="U25" s="4">
        <f t="shared" ref="U25:U27" si="19">IF(AND(H29&gt;0.07, H25&gt;550),(H25-550)/(H29-0.045),0)</f>
        <v>1725.6331713167851</v>
      </c>
      <c r="V25" s="4">
        <f t="shared" ref="V25:V27" si="20">IF(AND(I29&gt;0.07, I25&gt;550),(I25-550)/(I29-0.045),0)</f>
        <v>2026.2146203468362</v>
      </c>
      <c r="W25" s="4">
        <f t="shared" ref="W25:W27" si="21">IF(AND(J29&gt;0.07, J25&gt;550),(J25-550)/(J29-0.045),0)</f>
        <v>2351.2660324181556</v>
      </c>
      <c r="X25" s="4">
        <f t="shared" ref="X25:X27" si="22">IF(AND(K29&gt;0.07, K25&gt;550),(K25-550)/(K29-0.045),0)</f>
        <v>0</v>
      </c>
      <c r="Y25" s="4">
        <f t="shared" ref="Y25:Y27" si="23">IF(AND(L29&gt;0.07, L25&gt;550),(L25-550)/(L29-0.045),0)</f>
        <v>0</v>
      </c>
      <c r="Z25" s="4">
        <f t="shared" ref="Z25:Z27" si="24">IF(AND(M29&gt;0.07, M25&gt;550),(M25-550)/(M29-0.045),0)</f>
        <v>0</v>
      </c>
    </row>
    <row r="26" spans="1:26" x14ac:dyDescent="0.3">
      <c r="A26" s="4" t="s">
        <v>5</v>
      </c>
      <c r="B26" s="4">
        <v>1165</v>
      </c>
      <c r="C26" s="4">
        <v>1294</v>
      </c>
      <c r="D26" s="4">
        <v>1312</v>
      </c>
      <c r="E26" s="4">
        <v>2813</v>
      </c>
      <c r="F26" s="4">
        <v>1065</v>
      </c>
      <c r="G26" s="4">
        <v>1058</v>
      </c>
      <c r="H26" s="4">
        <v>299</v>
      </c>
      <c r="I26" s="4">
        <v>303</v>
      </c>
      <c r="J26" s="4">
        <v>295</v>
      </c>
      <c r="K26" s="4">
        <v>179</v>
      </c>
      <c r="L26" s="4">
        <v>180</v>
      </c>
      <c r="M26" s="4">
        <v>190</v>
      </c>
      <c r="N26" s="4" t="s">
        <v>5</v>
      </c>
      <c r="O26" s="4">
        <f t="shared" ref="O26:O27" si="25">IF(AND(B30&gt;0.07, B26&gt;550),(B26-550)/(B30-0.045),0)</f>
        <v>595.93021989201839</v>
      </c>
      <c r="P26" s="4">
        <f t="shared" si="14"/>
        <v>725.0755311269362</v>
      </c>
      <c r="Q26" s="4">
        <f t="shared" si="15"/>
        <v>747.42522731300289</v>
      </c>
      <c r="R26" s="4">
        <f t="shared" si="16"/>
        <v>2245.2625232788109</v>
      </c>
      <c r="S26" s="4">
        <f t="shared" si="17"/>
        <v>524.17301018202363</v>
      </c>
      <c r="T26" s="4">
        <f t="shared" si="18"/>
        <v>517.31163508557506</v>
      </c>
      <c r="U26" s="4">
        <f t="shared" si="19"/>
        <v>0</v>
      </c>
      <c r="V26" s="4">
        <f t="shared" si="20"/>
        <v>0</v>
      </c>
      <c r="W26" s="4">
        <f t="shared" si="21"/>
        <v>0</v>
      </c>
      <c r="X26" s="4">
        <f t="shared" si="22"/>
        <v>0</v>
      </c>
      <c r="Y26" s="4">
        <f t="shared" si="23"/>
        <v>0</v>
      </c>
      <c r="Z26" s="4">
        <f t="shared" si="24"/>
        <v>0</v>
      </c>
    </row>
    <row r="27" spans="1:26" x14ac:dyDescent="0.3">
      <c r="A27" s="4" t="s">
        <v>6</v>
      </c>
      <c r="B27" s="4">
        <v>3676</v>
      </c>
      <c r="C27" s="4">
        <v>3655</v>
      </c>
      <c r="D27" s="4">
        <v>3569</v>
      </c>
      <c r="E27" s="4">
        <v>3357</v>
      </c>
      <c r="F27" s="4">
        <v>3642</v>
      </c>
      <c r="G27" s="4">
        <v>3502</v>
      </c>
      <c r="H27" s="4">
        <v>2466</v>
      </c>
      <c r="I27" s="4">
        <v>2504</v>
      </c>
      <c r="J27" s="4">
        <v>2394</v>
      </c>
      <c r="K27" s="4">
        <v>424</v>
      </c>
      <c r="L27" s="4">
        <v>430</v>
      </c>
      <c r="M27" s="4">
        <v>443</v>
      </c>
      <c r="N27" s="4" t="s">
        <v>6</v>
      </c>
      <c r="O27" s="4">
        <f t="shared" si="25"/>
        <v>8224.1515669252003</v>
      </c>
      <c r="P27" s="4">
        <f t="shared" si="14"/>
        <v>8460.4904522226807</v>
      </c>
      <c r="Q27" s="4">
        <f t="shared" si="15"/>
        <v>8351.3136996837929</v>
      </c>
      <c r="R27" s="4">
        <f t="shared" si="16"/>
        <v>7598.8086467935964</v>
      </c>
      <c r="S27" s="4">
        <f t="shared" si="17"/>
        <v>8448.0871235133</v>
      </c>
      <c r="T27" s="4">
        <f t="shared" si="18"/>
        <v>8050.1770305037671</v>
      </c>
      <c r="U27" s="4">
        <f t="shared" si="19"/>
        <v>5114.7889729589806</v>
      </c>
      <c r="V27" s="4">
        <f t="shared" si="20"/>
        <v>5185.7751182040975</v>
      </c>
      <c r="W27" s="4">
        <f t="shared" si="21"/>
        <v>4852.6314267161197</v>
      </c>
      <c r="X27" s="4">
        <f t="shared" si="22"/>
        <v>0</v>
      </c>
      <c r="Y27" s="4">
        <f t="shared" si="23"/>
        <v>0</v>
      </c>
      <c r="Z27" s="4">
        <f t="shared" si="24"/>
        <v>0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0.44010001420974731</v>
      </c>
      <c r="C29" s="4">
        <v>0.46209999918937683</v>
      </c>
      <c r="D29" s="4">
        <v>0.47170001268386841</v>
      </c>
      <c r="E29" s="4">
        <v>0.32879999279975891</v>
      </c>
      <c r="F29" s="4">
        <v>0.44100001454353333</v>
      </c>
      <c r="G29" s="4">
        <v>0.45690000057220459</v>
      </c>
      <c r="H29" s="4">
        <v>1.0597000122070313</v>
      </c>
      <c r="I29" s="4">
        <v>1.0597000122070313</v>
      </c>
      <c r="J29" s="4">
        <v>1.0283000469207764</v>
      </c>
      <c r="K29" s="4">
        <v>1.0276999473571777</v>
      </c>
      <c r="L29" s="4">
        <v>1.0333000421524048</v>
      </c>
      <c r="M29" s="4">
        <v>1.0636999607086182</v>
      </c>
    </row>
    <row r="30" spans="1:26" x14ac:dyDescent="0.3">
      <c r="A30" s="4" t="s">
        <v>5</v>
      </c>
      <c r="B30" s="4">
        <v>1.0770000219345093</v>
      </c>
      <c r="C30" s="4">
        <v>1.0710999965667725</v>
      </c>
      <c r="D30" s="4">
        <v>1.0644999742507935</v>
      </c>
      <c r="E30" s="4">
        <v>1.052899956703186</v>
      </c>
      <c r="F30" s="4">
        <v>1.0275000333786011</v>
      </c>
      <c r="G30" s="4">
        <v>1.0269999504089355</v>
      </c>
      <c r="H30" s="4">
        <v>1.0443999767303467</v>
      </c>
      <c r="I30" s="4">
        <v>1.035599946975708</v>
      </c>
      <c r="J30" s="4">
        <v>1.0309000015258789</v>
      </c>
      <c r="K30" s="4">
        <v>1.0039999485015869</v>
      </c>
      <c r="L30" s="4">
        <v>1.013700008392334</v>
      </c>
      <c r="M30" s="4">
        <v>1.0324000120162964</v>
      </c>
    </row>
    <row r="31" spans="1:26" x14ac:dyDescent="0.3">
      <c r="A31" s="4" t="s">
        <v>6</v>
      </c>
      <c r="B31" s="4">
        <v>0.42509999871253967</v>
      </c>
      <c r="C31" s="4">
        <v>0.41200000047683716</v>
      </c>
      <c r="D31" s="4">
        <v>0.40650001168251038</v>
      </c>
      <c r="E31" s="4">
        <v>0.41440001130104065</v>
      </c>
      <c r="F31" s="4">
        <v>0.41100001335144043</v>
      </c>
      <c r="G31" s="4">
        <v>0.41170001029968262</v>
      </c>
      <c r="H31" s="4">
        <v>0.41960000991821289</v>
      </c>
      <c r="I31" s="4">
        <v>0.42179998755455017</v>
      </c>
      <c r="J31" s="4">
        <v>0.42500001192092896</v>
      </c>
      <c r="K31" s="4">
        <v>0.41200000047683716</v>
      </c>
      <c r="L31" s="4">
        <v>0.41600000858306885</v>
      </c>
      <c r="M31" s="4">
        <v>0.42629998922348022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19110</v>
      </c>
      <c r="C36" s="4">
        <v>19105</v>
      </c>
      <c r="D36" s="4">
        <v>18690</v>
      </c>
      <c r="E36" s="4">
        <v>16309</v>
      </c>
      <c r="F36" s="4">
        <v>23080</v>
      </c>
      <c r="G36" s="4">
        <v>23275</v>
      </c>
      <c r="H36" s="4">
        <v>8002</v>
      </c>
      <c r="I36" s="4">
        <v>9509</v>
      </c>
      <c r="J36" s="4">
        <v>11051</v>
      </c>
      <c r="K36" s="4">
        <v>2130</v>
      </c>
      <c r="L36" s="4">
        <v>2126</v>
      </c>
      <c r="M36" s="4">
        <v>2114</v>
      </c>
      <c r="N36" s="4" t="s">
        <v>4</v>
      </c>
      <c r="O36" s="4">
        <f>IF(AND(B40&gt;0.07, B36&gt;550),(B36-550)/(B40-0.045),0)</f>
        <v>46226.649677962414</v>
      </c>
      <c r="P36" s="4">
        <f t="shared" ref="P36:P38" si="26">IF(AND(C40&gt;0.07, C36&gt;550),(C36-550)/(C40-0.045),0)</f>
        <v>44262.882731677746</v>
      </c>
      <c r="Q36" s="4">
        <f t="shared" ref="Q36:Q38" si="27">IF(AND(D40&gt;0.07, D36&gt;550),(D36-550)/(D40-0.045),0)</f>
        <v>43149.380479347172</v>
      </c>
      <c r="R36" s="4">
        <f t="shared" ref="R36:R38" si="28">IF(AND(E40&gt;0.07, E36&gt;550),(E36-550)/(E40-0.045),0)</f>
        <v>46541.64252743074</v>
      </c>
      <c r="S36" s="4">
        <f t="shared" ref="S36:S38" si="29">IF(AND(F40&gt;0.07, F36&gt;550),(F36-550)/(F40-0.045),0)</f>
        <v>64242.941279731713</v>
      </c>
      <c r="T36" s="4">
        <f t="shared" ref="T36:T38" si="30">IF(AND(G40&gt;0.07, G36&gt;550),(G36-550)/(G40-0.045),0)</f>
        <v>64578.005447610485</v>
      </c>
      <c r="U36" s="4">
        <f t="shared" ref="U36:U38" si="31">IF(AND(H40&gt;0.07, H36&gt;550),(H36-550)/(H40-0.045),0)</f>
        <v>7183.343219791127</v>
      </c>
      <c r="V36" s="4">
        <f t="shared" ref="V36:V38" si="32">IF(AND(I40&gt;0.07, I36&gt;550),(I36-550)/(I40-0.045),0)</f>
        <v>8583.8837967324944</v>
      </c>
      <c r="W36" s="4">
        <f t="shared" ref="W36:W38" si="33">IF(AND(J40&gt;0.07, J36&gt;550),(J36-550)/(J40-0.045),0)</f>
        <v>10187.233789959677</v>
      </c>
      <c r="X36" s="4">
        <f t="shared" ref="X36:X38" si="34">IF(AND(K40&gt;0.07, K36&gt;550),(K36-550)/(K40-0.045),0)</f>
        <v>1490.9880586823892</v>
      </c>
      <c r="Y36" s="4">
        <f t="shared" ref="Y36:Y38" si="35">IF(AND(L40&gt;0.07, L36&gt;550),(L36-550)/(L40-0.045),0)</f>
        <v>1481.7600317406047</v>
      </c>
      <c r="Z36" s="4">
        <f t="shared" ref="Z36:Z38" si="36">IF(AND(M40&gt;0.07, M36&gt;550),(M36-550)/(M40-0.045),0)</f>
        <v>1454.8837144768129</v>
      </c>
    </row>
    <row r="37" spans="1:26" x14ac:dyDescent="0.3">
      <c r="A37" s="4" t="s">
        <v>5</v>
      </c>
      <c r="B37" s="4">
        <v>1388</v>
      </c>
      <c r="C37" s="4">
        <v>1545</v>
      </c>
      <c r="D37" s="4">
        <v>1579</v>
      </c>
      <c r="E37" s="4">
        <v>3763</v>
      </c>
      <c r="F37" s="4">
        <v>1412</v>
      </c>
      <c r="G37" s="4">
        <v>1408</v>
      </c>
      <c r="H37" s="4">
        <v>521</v>
      </c>
      <c r="I37" s="4">
        <v>541</v>
      </c>
      <c r="J37" s="4">
        <v>547</v>
      </c>
      <c r="K37" s="4">
        <v>292</v>
      </c>
      <c r="L37" s="4">
        <v>314</v>
      </c>
      <c r="M37" s="4">
        <v>321</v>
      </c>
      <c r="N37" s="4" t="s">
        <v>5</v>
      </c>
      <c r="O37" s="4">
        <f t="shared" ref="O37:O38" si="37">IF(AND(B41&gt;0.07, B37&gt;550),(B37-550)/(B41-0.045),0)</f>
        <v>803.14356425609844</v>
      </c>
      <c r="P37" s="4">
        <f t="shared" si="26"/>
        <v>950.60670685999673</v>
      </c>
      <c r="Q37" s="4">
        <f t="shared" si="27"/>
        <v>981.02777581766429</v>
      </c>
      <c r="R37" s="4">
        <f t="shared" si="28"/>
        <v>3057.3792181845724</v>
      </c>
      <c r="S37" s="4">
        <f t="shared" si="29"/>
        <v>841.05763473629179</v>
      </c>
      <c r="T37" s="4">
        <f t="shared" si="30"/>
        <v>839.28399868537906</v>
      </c>
      <c r="U37" s="4">
        <f t="shared" si="31"/>
        <v>0</v>
      </c>
      <c r="V37" s="4">
        <f t="shared" si="32"/>
        <v>0</v>
      </c>
      <c r="W37" s="4">
        <f t="shared" si="33"/>
        <v>0</v>
      </c>
      <c r="X37" s="4">
        <f t="shared" si="34"/>
        <v>0</v>
      </c>
      <c r="Y37" s="4">
        <f t="shared" si="35"/>
        <v>0</v>
      </c>
      <c r="Z37" s="4">
        <f t="shared" si="36"/>
        <v>0</v>
      </c>
    </row>
    <row r="38" spans="1:26" x14ac:dyDescent="0.3">
      <c r="A38" s="4" t="s">
        <v>6</v>
      </c>
      <c r="B38" s="4">
        <v>5742</v>
      </c>
      <c r="C38" s="4">
        <v>6101</v>
      </c>
      <c r="D38" s="4">
        <v>6017</v>
      </c>
      <c r="E38" s="4">
        <v>5331</v>
      </c>
      <c r="F38" s="4">
        <v>5898</v>
      </c>
      <c r="G38" s="4">
        <v>5664</v>
      </c>
      <c r="H38" s="4">
        <v>3884</v>
      </c>
      <c r="I38" s="4">
        <v>3873</v>
      </c>
      <c r="J38" s="4">
        <v>3704</v>
      </c>
      <c r="K38" s="4">
        <v>1220</v>
      </c>
      <c r="L38" s="4">
        <v>1287</v>
      </c>
      <c r="M38" s="4">
        <v>1331</v>
      </c>
      <c r="N38" s="4" t="s">
        <v>6</v>
      </c>
      <c r="O38" s="4">
        <f t="shared" si="37"/>
        <v>9530.1027866781897</v>
      </c>
      <c r="P38" s="4">
        <f t="shared" si="26"/>
        <v>10521.228062452039</v>
      </c>
      <c r="Q38" s="4">
        <f t="shared" si="27"/>
        <v>10554.053578000618</v>
      </c>
      <c r="R38" s="4">
        <f t="shared" si="28"/>
        <v>8853.7040555182939</v>
      </c>
      <c r="S38" s="4">
        <f t="shared" si="29"/>
        <v>10073.459816368661</v>
      </c>
      <c r="T38" s="4">
        <f t="shared" si="30"/>
        <v>9678.2736575202616</v>
      </c>
      <c r="U38" s="4">
        <f t="shared" si="31"/>
        <v>6236.4387323405799</v>
      </c>
      <c r="V38" s="4">
        <f t="shared" si="32"/>
        <v>6188.0817388725081</v>
      </c>
      <c r="W38" s="4">
        <f t="shared" si="33"/>
        <v>5906.3670833913902</v>
      </c>
      <c r="X38" s="4">
        <f t="shared" si="34"/>
        <v>1163.3964728878011</v>
      </c>
      <c r="Y38" s="4">
        <f t="shared" si="35"/>
        <v>1265.8879948187737</v>
      </c>
      <c r="Z38" s="4">
        <f t="shared" si="36"/>
        <v>1312.1639368661536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0.44650000333786011</v>
      </c>
      <c r="C40" s="4">
        <v>0.46419999003410339</v>
      </c>
      <c r="D40" s="4">
        <v>0.46540001034736633</v>
      </c>
      <c r="E40" s="4">
        <v>0.38359999656677246</v>
      </c>
      <c r="F40" s="4">
        <v>0.39570000767707825</v>
      </c>
      <c r="G40" s="4">
        <v>0.3968999981880188</v>
      </c>
      <c r="H40" s="4">
        <v>1.0823999643325806</v>
      </c>
      <c r="I40" s="4">
        <v>1.0887000560760498</v>
      </c>
      <c r="J40" s="4">
        <v>1.0757999420166016</v>
      </c>
      <c r="K40" s="4">
        <v>1.104699969291687</v>
      </c>
      <c r="L40" s="4">
        <v>1.1086000204086304</v>
      </c>
      <c r="M40" s="4">
        <v>1.1200000047683716</v>
      </c>
    </row>
    <row r="41" spans="1:26" x14ac:dyDescent="0.3">
      <c r="A41" s="4" t="s">
        <v>5</v>
      </c>
      <c r="B41" s="4">
        <v>1.0884000062942505</v>
      </c>
      <c r="C41" s="4">
        <v>1.0916999578475952</v>
      </c>
      <c r="D41" s="4">
        <v>1.0938999652862549</v>
      </c>
      <c r="E41" s="4">
        <v>1.0959000587463379</v>
      </c>
      <c r="F41" s="4">
        <v>1.0699000358581543</v>
      </c>
      <c r="G41" s="4">
        <v>1.0672999620437622</v>
      </c>
      <c r="H41" s="4">
        <v>1.0743000507354736</v>
      </c>
      <c r="I41" s="4">
        <v>1.0650999546051025</v>
      </c>
      <c r="J41" s="4">
        <v>1.0642000436782837</v>
      </c>
      <c r="K41" s="4">
        <v>1.0971000194549561</v>
      </c>
      <c r="L41" s="4">
        <v>1.1160000562667847</v>
      </c>
      <c r="M41" s="4">
        <v>1.1203999519348145</v>
      </c>
    </row>
    <row r="42" spans="1:26" x14ac:dyDescent="0.3">
      <c r="A42" s="4" t="s">
        <v>6</v>
      </c>
      <c r="B42" s="4">
        <v>0.58980000019073486</v>
      </c>
      <c r="C42" s="4">
        <v>0.57260000705718994</v>
      </c>
      <c r="D42" s="4">
        <v>0.56300002336502075</v>
      </c>
      <c r="E42" s="4">
        <v>0.58499997854232788</v>
      </c>
      <c r="F42" s="4">
        <v>0.57590001821517944</v>
      </c>
      <c r="G42" s="4">
        <v>0.57340002059936523</v>
      </c>
      <c r="H42" s="4">
        <v>0.57959997653961182</v>
      </c>
      <c r="I42" s="4">
        <v>0.5820000171661377</v>
      </c>
      <c r="J42" s="4">
        <v>0.57899999618530273</v>
      </c>
      <c r="K42" s="4">
        <v>0.62089997529983521</v>
      </c>
      <c r="L42" s="4">
        <v>0.62720000743865967</v>
      </c>
      <c r="M42" s="4">
        <v>0.64020001888275146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18265</v>
      </c>
      <c r="C47" s="4">
        <v>18005</v>
      </c>
      <c r="D47" s="4">
        <v>17575</v>
      </c>
      <c r="E47" s="4">
        <v>15324</v>
      </c>
      <c r="F47" s="4">
        <v>22076</v>
      </c>
      <c r="G47" s="4">
        <v>22184</v>
      </c>
      <c r="H47" s="4">
        <v>9112</v>
      </c>
      <c r="I47" s="4">
        <v>10933</v>
      </c>
      <c r="J47" s="4">
        <v>12676</v>
      </c>
      <c r="K47" s="4">
        <v>3441</v>
      </c>
      <c r="L47" s="4">
        <v>3469</v>
      </c>
      <c r="M47" s="4">
        <v>3539</v>
      </c>
      <c r="N47" s="4" t="s">
        <v>4</v>
      </c>
      <c r="O47" s="4">
        <f>IF(AND(B51&gt;0.07, B47&gt;550),(B47-550)/(B51-0.045),0)</f>
        <v>24658.963740023039</v>
      </c>
      <c r="P47" s="4">
        <f t="shared" ref="P47:P49" si="38">IF(AND(C51&gt;0.07, C47&gt;550),(C47-550)/(C51-0.045),0)</f>
        <v>23619.757082949185</v>
      </c>
      <c r="Q47" s="4">
        <f t="shared" ref="Q47:Q49" si="39">IF(AND(D51&gt;0.07, D47&gt;550),(D47-550)/(D51-0.045),0)</f>
        <v>23012.976696691348</v>
      </c>
      <c r="R47" s="4">
        <f t="shared" ref="R47:R49" si="40">IF(AND(E51&gt;0.07, E47&gt;550),(E47-550)/(E51-0.045),0)</f>
        <v>21593.101257763581</v>
      </c>
      <c r="S47" s="4">
        <f t="shared" ref="S47:S49" si="41">IF(AND(F51&gt;0.07, F47&gt;550),(F47-550)/(F51-0.045),0)</f>
        <v>41308.769803966308</v>
      </c>
      <c r="T47" s="4">
        <f t="shared" ref="T47:T49" si="42">IF(AND(G51&gt;0.07, G47&gt;550),(G47-550)/(G51-0.045),0)</f>
        <v>42975.766093880935</v>
      </c>
      <c r="U47" s="4">
        <f t="shared" ref="U47:U49" si="43">IF(AND(H51&gt;0.07, H47&gt;550),(H47-550)/(H51-0.045),0)</f>
        <v>8413.9149571344897</v>
      </c>
      <c r="V47" s="4">
        <f t="shared" ref="V47:V49" si="44">IF(AND(I51&gt;0.07, I47&gt;550),(I47-550)/(I51-0.045),0)</f>
        <v>10141.629496530741</v>
      </c>
      <c r="W47" s="4">
        <f t="shared" ref="W47:W49" si="45">IF(AND(J51&gt;0.07, J47&gt;550),(J47-550)/(J51-0.045),0)</f>
        <v>11862.649821081564</v>
      </c>
      <c r="X47" s="4">
        <f t="shared" ref="X47:X49" si="46">IF(AND(K51&gt;0.07, K47&gt;550),(K47-550)/(K51-0.045),0)</f>
        <v>2625.3179742338698</v>
      </c>
      <c r="Y47" s="4">
        <f t="shared" ref="Y47:Y49" si="47">IF(AND(L51&gt;0.07, L47&gt;550),(L47-550)/(L51-0.045),0)</f>
        <v>2645.4596109509039</v>
      </c>
      <c r="Z47" s="4">
        <f t="shared" ref="Z47:Z49" si="48">IF(AND(M51&gt;0.07, M47&gt;550),(M47-550)/(M51-0.045),0)</f>
        <v>2697.8969694805187</v>
      </c>
    </row>
    <row r="48" spans="1:26" x14ac:dyDescent="0.3">
      <c r="A48" s="4" t="s">
        <v>5</v>
      </c>
      <c r="B48" s="4">
        <v>1375</v>
      </c>
      <c r="C48" s="4">
        <v>1524</v>
      </c>
      <c r="D48" s="4">
        <v>1568</v>
      </c>
      <c r="E48" s="4">
        <v>3754</v>
      </c>
      <c r="F48" s="4">
        <v>1432</v>
      </c>
      <c r="G48" s="4">
        <v>1437</v>
      </c>
      <c r="H48" s="4">
        <v>571</v>
      </c>
      <c r="I48" s="4">
        <v>602</v>
      </c>
      <c r="J48" s="4">
        <v>607</v>
      </c>
      <c r="K48" s="4">
        <v>358</v>
      </c>
      <c r="L48" s="4">
        <v>392</v>
      </c>
      <c r="M48" s="4">
        <v>385</v>
      </c>
      <c r="N48" s="4" t="s">
        <v>5</v>
      </c>
      <c r="O48" s="4">
        <f t="shared" ref="O48:O49" si="49">IF(AND(B52&gt;0.07, B48&gt;550),(B48-550)/(B52-0.045),0)</f>
        <v>762.61790067153504</v>
      </c>
      <c r="P48" s="4">
        <f t="shared" si="38"/>
        <v>897.44767308836629</v>
      </c>
      <c r="Q48" s="4">
        <f t="shared" si="39"/>
        <v>936.86727323107812</v>
      </c>
      <c r="R48" s="4">
        <f t="shared" si="40"/>
        <v>2959.8150860397432</v>
      </c>
      <c r="S48" s="4">
        <f t="shared" si="41"/>
        <v>835.06912791272521</v>
      </c>
      <c r="T48" s="4">
        <f t="shared" si="42"/>
        <v>840.75827483863566</v>
      </c>
      <c r="U48" s="4">
        <f t="shared" si="43"/>
        <v>20.0343451958855</v>
      </c>
      <c r="V48" s="4">
        <f t="shared" si="44"/>
        <v>49.71319497496949</v>
      </c>
      <c r="W48" s="4">
        <f t="shared" si="45"/>
        <v>54.613391719360664</v>
      </c>
      <c r="X48" s="4">
        <f t="shared" si="46"/>
        <v>0</v>
      </c>
      <c r="Y48" s="4">
        <f t="shared" si="47"/>
        <v>0</v>
      </c>
      <c r="Z48" s="4">
        <f t="shared" si="48"/>
        <v>0</v>
      </c>
    </row>
    <row r="49" spans="1:26" x14ac:dyDescent="0.3">
      <c r="A49" s="4" t="s">
        <v>6</v>
      </c>
      <c r="B49" s="4">
        <v>6739</v>
      </c>
      <c r="C49" s="4">
        <v>7345</v>
      </c>
      <c r="D49" s="4">
        <v>7330</v>
      </c>
      <c r="E49" s="4">
        <v>6488</v>
      </c>
      <c r="F49" s="4">
        <v>7154</v>
      </c>
      <c r="G49" s="4">
        <v>6896</v>
      </c>
      <c r="H49" s="4">
        <v>5146</v>
      </c>
      <c r="I49" s="4">
        <v>5138</v>
      </c>
      <c r="J49" s="4">
        <v>4902</v>
      </c>
      <c r="K49" s="4">
        <v>2036</v>
      </c>
      <c r="L49" s="4">
        <v>2052</v>
      </c>
      <c r="M49" s="4">
        <v>2011</v>
      </c>
      <c r="N49" s="4" t="s">
        <v>6</v>
      </c>
      <c r="O49" s="4">
        <f t="shared" si="49"/>
        <v>9945.3641979313015</v>
      </c>
      <c r="P49" s="4">
        <f t="shared" si="38"/>
        <v>10878.962363272713</v>
      </c>
      <c r="Q49" s="4">
        <f t="shared" si="39"/>
        <v>10930.194861887921</v>
      </c>
      <c r="R49" s="4">
        <f t="shared" si="40"/>
        <v>9502.3203698092311</v>
      </c>
      <c r="S49" s="4">
        <f t="shared" si="41"/>
        <v>10631.03700835613</v>
      </c>
      <c r="T49" s="4">
        <f t="shared" si="42"/>
        <v>10227.236343559252</v>
      </c>
      <c r="U49" s="4">
        <f t="shared" si="43"/>
        <v>7560.454264004451</v>
      </c>
      <c r="V49" s="4">
        <f t="shared" si="44"/>
        <v>7504.0886706190422</v>
      </c>
      <c r="W49" s="4">
        <f t="shared" si="45"/>
        <v>7120.4189448263714</v>
      </c>
      <c r="X49" s="4">
        <f t="shared" si="46"/>
        <v>2277.3946693010394</v>
      </c>
      <c r="Y49" s="4">
        <f t="shared" si="47"/>
        <v>2287.541829596465</v>
      </c>
      <c r="Z49" s="4">
        <f t="shared" si="48"/>
        <v>2159.3260544533027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0.76340001821517944</v>
      </c>
      <c r="C51" s="4">
        <v>0.7839999794960022</v>
      </c>
      <c r="D51" s="4">
        <v>0.78479999303817749</v>
      </c>
      <c r="E51" s="4">
        <v>0.72920000553131104</v>
      </c>
      <c r="F51" s="4">
        <v>0.56610000133514404</v>
      </c>
      <c r="G51" s="4">
        <v>0.54839998483657837</v>
      </c>
      <c r="H51" s="4">
        <v>1.0626000165939331</v>
      </c>
      <c r="I51" s="4">
        <v>1.0687999725341797</v>
      </c>
      <c r="J51" s="4">
        <v>1.0671999454498291</v>
      </c>
      <c r="K51" s="4">
        <v>1.1461999416351318</v>
      </c>
      <c r="L51" s="4">
        <v>1.1483999490737915</v>
      </c>
      <c r="M51" s="4">
        <v>1.1528999805450439</v>
      </c>
    </row>
    <row r="52" spans="1:26" x14ac:dyDescent="0.3">
      <c r="A52" s="4" t="s">
        <v>5</v>
      </c>
      <c r="B52" s="4">
        <v>1.1267999410629272</v>
      </c>
      <c r="C52" s="4">
        <v>1.1303000450134277</v>
      </c>
      <c r="D52" s="4">
        <v>1.131600022315979</v>
      </c>
      <c r="E52" s="4">
        <v>1.127500057220459</v>
      </c>
      <c r="F52" s="4">
        <v>1.1011999845504761</v>
      </c>
      <c r="G52" s="4">
        <v>1.1000000238418579</v>
      </c>
      <c r="H52" s="4">
        <v>1.0931999683380127</v>
      </c>
      <c r="I52" s="4">
        <v>1.090999960899353</v>
      </c>
      <c r="J52" s="4">
        <v>1.0887000560760498</v>
      </c>
      <c r="K52" s="4">
        <v>1.1369999647140503</v>
      </c>
      <c r="L52" s="4">
        <v>1.1567000150680542</v>
      </c>
      <c r="M52" s="4">
        <v>1.1546000242233276</v>
      </c>
    </row>
    <row r="53" spans="1:26" x14ac:dyDescent="0.3">
      <c r="A53" s="4" t="s">
        <v>6</v>
      </c>
      <c r="B53" s="4">
        <v>0.66729998588562012</v>
      </c>
      <c r="C53" s="4">
        <v>0.66960000991821289</v>
      </c>
      <c r="D53" s="4">
        <v>0.66530001163482666</v>
      </c>
      <c r="E53" s="4">
        <v>0.66990000009536743</v>
      </c>
      <c r="F53" s="4">
        <v>0.66619998216629028</v>
      </c>
      <c r="G53" s="4">
        <v>0.6654999852180481</v>
      </c>
      <c r="H53" s="4">
        <v>0.65289998054504395</v>
      </c>
      <c r="I53" s="4">
        <v>0.65640002489089966</v>
      </c>
      <c r="J53" s="4">
        <v>0.65619999170303345</v>
      </c>
      <c r="K53" s="4">
        <v>0.69749999046325684</v>
      </c>
      <c r="L53" s="4">
        <v>0.70160001516342163</v>
      </c>
      <c r="M53" s="4">
        <v>0.7215999960899353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16983</v>
      </c>
      <c r="C58" s="4">
        <v>16722</v>
      </c>
      <c r="D58" s="4">
        <v>16288</v>
      </c>
      <c r="E58" s="4">
        <v>14099</v>
      </c>
      <c r="F58" s="4">
        <v>19985</v>
      </c>
      <c r="G58" s="4">
        <v>19950</v>
      </c>
      <c r="H58" s="4">
        <v>9701</v>
      </c>
      <c r="I58" s="4">
        <v>11642</v>
      </c>
      <c r="J58" s="4">
        <v>13526</v>
      </c>
      <c r="K58" s="4">
        <v>5181</v>
      </c>
      <c r="L58" s="4">
        <v>5281</v>
      </c>
      <c r="M58" s="4">
        <v>5408</v>
      </c>
      <c r="N58" s="4" t="s">
        <v>4</v>
      </c>
      <c r="O58" s="4">
        <f>IF(AND(B62&gt;0.07, B58&gt;550),(B58-550)/(B62-0.045),0)</f>
        <v>15276.564073418274</v>
      </c>
      <c r="P58" s="4">
        <f t="shared" ref="P58:P60" si="50">IF(AND(C62&gt;0.07, C58&gt;550),(C58-550)/(C62-0.045),0)</f>
        <v>15061.934978403278</v>
      </c>
      <c r="Q58" s="4">
        <f t="shared" ref="Q58:Q60" si="51">IF(AND(D62&gt;0.07, D58&gt;550),(D58-550)/(D62-0.045),0)</f>
        <v>14615.528224093778</v>
      </c>
      <c r="R58" s="4">
        <f t="shared" ref="R58:R60" si="52">IF(AND(E62&gt;0.07, E58&gt;550),(E58-550)/(E62-0.045),0)</f>
        <v>12519.866851662327</v>
      </c>
      <c r="S58" s="4">
        <f t="shared" ref="S58:S60" si="53">IF(AND(F62&gt;0.07, F58&gt;550),(F58-550)/(F62-0.045),0)</f>
        <v>18879.931007857595</v>
      </c>
      <c r="T58" s="4">
        <f t="shared" ref="T58:T60" si="54">IF(AND(G62&gt;0.07, G58&gt;550),(G58-550)/(G62-0.045),0)</f>
        <v>17954.651226904032</v>
      </c>
      <c r="U58" s="4">
        <f t="shared" ref="U58:U60" si="55">IF(AND(H62&gt;0.07, H58&gt;550),(H58-550)/(H62-0.045),0)</f>
        <v>7728.8853156708974</v>
      </c>
      <c r="V58" s="4">
        <f t="shared" ref="V58:V60" si="56">IF(AND(I62&gt;0.07, I58&gt;550),(I58-550)/(I62-0.045),0)</f>
        <v>9324.9260434418229</v>
      </c>
      <c r="W58" s="4">
        <f t="shared" ref="W58:W60" si="57">IF(AND(J62&gt;0.07, J58&gt;550),(J58-550)/(J62-0.045),0)</f>
        <v>11016.214989809412</v>
      </c>
      <c r="X58" s="4">
        <f t="shared" ref="X58:X60" si="58">IF(AND(K62&gt;0.07, K58&gt;550),(K58-550)/(K62-0.045),0)</f>
        <v>3861.419135998668</v>
      </c>
      <c r="Y58" s="4">
        <f t="shared" ref="Y58:Y60" si="59">IF(AND(L62&gt;0.07, L58&gt;550),(L58-550)/(L62-0.045),0)</f>
        <v>3958.0019787644032</v>
      </c>
      <c r="Z58" s="4">
        <f t="shared" ref="Z58:Z60" si="60">IF(AND(M62&gt;0.07, M58&gt;550),(M58-550)/(M62-0.045),0)</f>
        <v>4075.5033948325795</v>
      </c>
    </row>
    <row r="59" spans="1:26" x14ac:dyDescent="0.3">
      <c r="A59" s="4" t="s">
        <v>5</v>
      </c>
      <c r="B59" s="4">
        <v>1363</v>
      </c>
      <c r="C59" s="4">
        <v>1498</v>
      </c>
      <c r="D59" s="4">
        <v>1533</v>
      </c>
      <c r="E59" s="4">
        <v>3633</v>
      </c>
      <c r="F59" s="4">
        <v>1402</v>
      </c>
      <c r="G59" s="4">
        <v>1409</v>
      </c>
      <c r="H59" s="4">
        <v>615</v>
      </c>
      <c r="I59" s="4">
        <v>642</v>
      </c>
      <c r="J59" s="4">
        <v>647</v>
      </c>
      <c r="K59" s="4">
        <v>414</v>
      </c>
      <c r="L59" s="4">
        <v>467</v>
      </c>
      <c r="M59" s="4">
        <v>462</v>
      </c>
      <c r="N59" s="4" t="s">
        <v>5</v>
      </c>
      <c r="O59" s="4">
        <f t="shared" ref="O59:O60" si="61">IF(AND(B63&gt;0.07, B59&gt;550),(B59-550)/(B63-0.045),0)</f>
        <v>672.95751569719175</v>
      </c>
      <c r="P59" s="4">
        <f t="shared" si="50"/>
        <v>773.81438406555696</v>
      </c>
      <c r="Q59" s="4">
        <f t="shared" si="51"/>
        <v>801.07572537965461</v>
      </c>
      <c r="R59" s="4">
        <f t="shared" si="52"/>
        <v>2441.7867478518988</v>
      </c>
      <c r="S59" s="4">
        <f t="shared" si="53"/>
        <v>696.13528423399555</v>
      </c>
      <c r="T59" s="4">
        <f t="shared" si="54"/>
        <v>700.88122318663864</v>
      </c>
      <c r="U59" s="4">
        <f t="shared" si="55"/>
        <v>52.897134751598671</v>
      </c>
      <c r="V59" s="4">
        <f t="shared" si="56"/>
        <v>75.071402817162607</v>
      </c>
      <c r="W59" s="4">
        <f t="shared" si="57"/>
        <v>79.209535624596171</v>
      </c>
      <c r="X59" s="4">
        <f t="shared" si="58"/>
        <v>0</v>
      </c>
      <c r="Y59" s="4">
        <f t="shared" si="59"/>
        <v>0</v>
      </c>
      <c r="Z59" s="4">
        <f t="shared" si="60"/>
        <v>0</v>
      </c>
    </row>
    <row r="60" spans="1:26" x14ac:dyDescent="0.3">
      <c r="A60" s="4" t="s">
        <v>6</v>
      </c>
      <c r="B60" s="4">
        <v>8185</v>
      </c>
      <c r="C60" s="4">
        <v>8580</v>
      </c>
      <c r="D60" s="4">
        <v>8571</v>
      </c>
      <c r="E60" s="4">
        <v>7792</v>
      </c>
      <c r="F60" s="4">
        <v>8394</v>
      </c>
      <c r="G60" s="4">
        <v>8197</v>
      </c>
      <c r="H60" s="4">
        <v>6595</v>
      </c>
      <c r="I60" s="4">
        <v>6551</v>
      </c>
      <c r="J60" s="4">
        <v>6387</v>
      </c>
      <c r="K60" s="4">
        <v>3734</v>
      </c>
      <c r="L60" s="4">
        <v>3822</v>
      </c>
      <c r="M60" s="4">
        <v>3755</v>
      </c>
      <c r="N60" s="4" t="s">
        <v>6</v>
      </c>
      <c r="O60" s="4">
        <f t="shared" si="61"/>
        <v>7900.4554258745529</v>
      </c>
      <c r="P60" s="4">
        <f t="shared" si="50"/>
        <v>8224.9312133187213</v>
      </c>
      <c r="Q60" s="4">
        <f t="shared" si="51"/>
        <v>8284.444980633134</v>
      </c>
      <c r="R60" s="4">
        <f t="shared" si="52"/>
        <v>7524.1554341219135</v>
      </c>
      <c r="S60" s="4">
        <f t="shared" si="53"/>
        <v>8121.7643067600175</v>
      </c>
      <c r="T60" s="4">
        <f t="shared" si="54"/>
        <v>7898.1611727841382</v>
      </c>
      <c r="U60" s="4">
        <f t="shared" si="55"/>
        <v>6207.6400436378954</v>
      </c>
      <c r="V60" s="4">
        <f t="shared" si="56"/>
        <v>6023.2858059336731</v>
      </c>
      <c r="W60" s="4">
        <f t="shared" si="57"/>
        <v>5930.7053952382594</v>
      </c>
      <c r="X60" s="4">
        <f t="shared" si="58"/>
        <v>3261.2927749946211</v>
      </c>
      <c r="Y60" s="4">
        <f t="shared" si="59"/>
        <v>3307.3891643613392</v>
      </c>
      <c r="Z60" s="4">
        <f t="shared" si="60"/>
        <v>3210.7793513902675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1.1207000017166138</v>
      </c>
      <c r="C62" s="4">
        <v>1.1187000274658203</v>
      </c>
      <c r="D62" s="4">
        <v>1.1217999458312988</v>
      </c>
      <c r="E62" s="4">
        <v>1.1272000074386597</v>
      </c>
      <c r="F62" s="4">
        <v>1.0743999481201172</v>
      </c>
      <c r="G62" s="4">
        <v>1.125499963760376</v>
      </c>
      <c r="H62" s="4">
        <v>1.2289999723434448</v>
      </c>
      <c r="I62" s="4">
        <v>1.2345000505447388</v>
      </c>
      <c r="J62" s="4">
        <v>1.2229000329971313</v>
      </c>
      <c r="K62" s="4">
        <v>1.2443000078201294</v>
      </c>
      <c r="L62" s="4">
        <v>1.2403000593185425</v>
      </c>
      <c r="M62" s="4">
        <v>1.2369999885559082</v>
      </c>
    </row>
    <row r="63" spans="1:26" x14ac:dyDescent="0.3">
      <c r="A63" s="4" t="s">
        <v>5</v>
      </c>
      <c r="B63" s="4">
        <v>1.2531000375747681</v>
      </c>
      <c r="C63" s="4">
        <v>1.2700999975204468</v>
      </c>
      <c r="D63" s="4">
        <v>1.2720999717712402</v>
      </c>
      <c r="E63" s="4">
        <v>1.3076000213623047</v>
      </c>
      <c r="F63" s="4">
        <v>1.2689000368118286</v>
      </c>
      <c r="G63" s="4">
        <v>1.2705999612808228</v>
      </c>
      <c r="H63" s="4">
        <v>1.2738000154495239</v>
      </c>
      <c r="I63" s="4">
        <v>1.2704999446868896</v>
      </c>
      <c r="J63" s="4">
        <v>1.2696000337600708</v>
      </c>
      <c r="K63" s="4">
        <v>1.2870999574661255</v>
      </c>
      <c r="L63" s="4">
        <v>1.2884000539779663</v>
      </c>
      <c r="M63" s="4">
        <v>1.2654000520706177</v>
      </c>
    </row>
    <row r="64" spans="1:26" x14ac:dyDescent="0.3">
      <c r="A64" s="4" t="s">
        <v>6</v>
      </c>
      <c r="B64" s="4">
        <v>1.0113999843597412</v>
      </c>
      <c r="C64" s="4">
        <v>1.0212999582290649</v>
      </c>
      <c r="D64" s="4">
        <v>1.013200044631958</v>
      </c>
      <c r="E64" s="4">
        <v>1.0075000524520874</v>
      </c>
      <c r="F64" s="4">
        <v>1.0108000040054321</v>
      </c>
      <c r="G64" s="4">
        <v>1.013200044631958</v>
      </c>
      <c r="H64" s="4">
        <v>1.0188000202178955</v>
      </c>
      <c r="I64" s="4">
        <v>1.0413000583648682</v>
      </c>
      <c r="J64" s="4">
        <v>1.0291999578475952</v>
      </c>
      <c r="K64" s="4">
        <v>1.0212999582290649</v>
      </c>
      <c r="L64" s="4">
        <v>1.0342999696731567</v>
      </c>
      <c r="M64" s="4">
        <v>1.0432000160217285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16251</v>
      </c>
      <c r="C69" s="4">
        <v>16070</v>
      </c>
      <c r="D69" s="4">
        <v>15766</v>
      </c>
      <c r="E69" s="4">
        <v>13730</v>
      </c>
      <c r="F69" s="4">
        <v>19656</v>
      </c>
      <c r="G69" s="4">
        <v>19949</v>
      </c>
      <c r="H69" s="4">
        <v>10951</v>
      </c>
      <c r="I69" s="4">
        <v>13142</v>
      </c>
      <c r="J69" s="4">
        <v>14960</v>
      </c>
      <c r="K69" s="4">
        <v>6065</v>
      </c>
      <c r="L69" s="4">
        <v>6156</v>
      </c>
      <c r="M69" s="4">
        <v>6163</v>
      </c>
      <c r="N69" s="4" t="s">
        <v>4</v>
      </c>
      <c r="O69" s="4">
        <f>IF(AND(B73&gt;0.07, B69&gt;550),(B69-550)/(B73-0.045),0)</f>
        <v>15136.412601030939</v>
      </c>
      <c r="P69" s="4">
        <f t="shared" ref="P69:P71" si="62">IF(AND(C73&gt;0.07, C69&gt;550),(C69-550)/(C73-0.045),0)</f>
        <v>14973.467631770916</v>
      </c>
      <c r="Q69" s="4">
        <f t="shared" ref="Q69:Q71" si="63">IF(AND(D73&gt;0.07, D69&gt;550),(D69-550)/(D73-0.045),0)</f>
        <v>14642.031985888923</v>
      </c>
      <c r="R69" s="4">
        <f t="shared" ref="R69:R71" si="64">IF(AND(E73&gt;0.07, E69&gt;550),(E69-550)/(E73-0.045),0)</f>
        <v>12817.271174425061</v>
      </c>
      <c r="S69" s="4">
        <f t="shared" ref="S69:S71" si="65">IF(AND(F73&gt;0.07, F69&gt;550),(F69-550)/(F73-0.045),0)</f>
        <v>18992.047731721894</v>
      </c>
      <c r="T69" s="4">
        <f t="shared" ref="T69:T71" si="66">IF(AND(G73&gt;0.07, G69&gt;550),(G69-550)/(G73-0.045),0)</f>
        <v>16778.238937200669</v>
      </c>
      <c r="U69" s="4">
        <f t="shared" ref="U69:U71" si="67">IF(AND(H73&gt;0.07, H69&gt;550),(H69-550)/(H73-0.045),0)</f>
        <v>9193.035614696777</v>
      </c>
      <c r="V69" s="4">
        <f t="shared" ref="V69:V71" si="68">IF(AND(I73&gt;0.07, I69&gt;550),(I69-550)/(I73-0.045),0)</f>
        <v>11023.374215041817</v>
      </c>
      <c r="W69" s="4">
        <f t="shared" ref="W69:W71" si="69">IF(AND(J73&gt;0.07, J69&gt;550),(J69-550)/(J73-0.045),0)</f>
        <v>12617.108250935373</v>
      </c>
      <c r="X69" s="4">
        <f t="shared" ref="X69:X71" si="70">IF(AND(K73&gt;0.07, K69&gt;550),(K69-550)/(K73-0.045),0)</f>
        <v>4618.5412403810551</v>
      </c>
      <c r="Y69" s="4">
        <f t="shared" ref="Y69:Y71" si="71">IF(AND(L73&gt;0.07, L69&gt;550),(L69-550)/(L73-0.045),0)</f>
        <v>4725.617480507005</v>
      </c>
      <c r="Z69" s="4">
        <f t="shared" ref="Z69:Z71" si="72">IF(AND(M73&gt;0.07, M69&gt;550),(M69-550)/(M73-0.045),0)</f>
        <v>4681.401331475744</v>
      </c>
    </row>
    <row r="70" spans="1:26" x14ac:dyDescent="0.3">
      <c r="A70" s="4" t="s">
        <v>5</v>
      </c>
      <c r="B70" s="4">
        <v>1454</v>
      </c>
      <c r="C70" s="4">
        <v>1585</v>
      </c>
      <c r="D70" s="4">
        <v>1639</v>
      </c>
      <c r="E70" s="4">
        <v>3990</v>
      </c>
      <c r="F70" s="4">
        <v>1535</v>
      </c>
      <c r="G70" s="4">
        <v>1538</v>
      </c>
      <c r="H70" s="4">
        <v>726</v>
      </c>
      <c r="I70" s="4">
        <v>760</v>
      </c>
      <c r="J70" s="4">
        <v>758</v>
      </c>
      <c r="K70" s="4">
        <v>492</v>
      </c>
      <c r="L70" s="4">
        <v>574</v>
      </c>
      <c r="M70" s="4">
        <v>562</v>
      </c>
      <c r="N70" s="4" t="s">
        <v>5</v>
      </c>
      <c r="O70" s="4">
        <f t="shared" ref="O70:O71" si="73">IF(AND(B74&gt;0.07, B70&gt;550),(B70-550)/(B74-0.045),0)</f>
        <v>743.29882938158869</v>
      </c>
      <c r="P70" s="4">
        <f t="shared" si="62"/>
        <v>841.32660716709029</v>
      </c>
      <c r="Q70" s="4">
        <f t="shared" si="63"/>
        <v>887.02455197997324</v>
      </c>
      <c r="R70" s="4">
        <f t="shared" si="64"/>
        <v>2696.9815415721564</v>
      </c>
      <c r="S70" s="4">
        <f t="shared" si="65"/>
        <v>799.64277550635381</v>
      </c>
      <c r="T70" s="4">
        <f t="shared" si="66"/>
        <v>799.54683605668185</v>
      </c>
      <c r="U70" s="4">
        <f t="shared" si="67"/>
        <v>141.46772188375957</v>
      </c>
      <c r="V70" s="4">
        <f t="shared" si="68"/>
        <v>169.53257593509588</v>
      </c>
      <c r="W70" s="4">
        <f t="shared" si="69"/>
        <v>168.48926586839119</v>
      </c>
      <c r="X70" s="4">
        <f t="shared" si="70"/>
        <v>0</v>
      </c>
      <c r="Y70" s="4">
        <f t="shared" si="71"/>
        <v>19.617460279139717</v>
      </c>
      <c r="Z70" s="4">
        <f t="shared" si="72"/>
        <v>9.999999960263569</v>
      </c>
    </row>
    <row r="71" spans="1:26" x14ac:dyDescent="0.3">
      <c r="A71" s="4" t="s">
        <v>6</v>
      </c>
      <c r="B71" s="4">
        <v>8158</v>
      </c>
      <c r="C71" s="4">
        <v>8519</v>
      </c>
      <c r="D71" s="4">
        <v>8514</v>
      </c>
      <c r="E71" s="4">
        <v>7798</v>
      </c>
      <c r="F71" s="4">
        <v>8334</v>
      </c>
      <c r="G71" s="4">
        <v>8257</v>
      </c>
      <c r="H71" s="4">
        <v>6703</v>
      </c>
      <c r="I71" s="4">
        <v>6798</v>
      </c>
      <c r="J71" s="4">
        <v>6459</v>
      </c>
      <c r="K71" s="4">
        <v>3970</v>
      </c>
      <c r="L71" s="4">
        <v>4073</v>
      </c>
      <c r="M71" s="4">
        <v>3916</v>
      </c>
      <c r="N71" s="4" t="s">
        <v>6</v>
      </c>
      <c r="O71" s="4">
        <f t="shared" si="73"/>
        <v>6784.9813644835967</v>
      </c>
      <c r="P71" s="4">
        <f t="shared" si="62"/>
        <v>6946.4787124578106</v>
      </c>
      <c r="Q71" s="4">
        <f t="shared" si="63"/>
        <v>6968.8481388503678</v>
      </c>
      <c r="R71" s="4">
        <f t="shared" si="64"/>
        <v>6376.9137442969113</v>
      </c>
      <c r="S71" s="4">
        <f t="shared" si="65"/>
        <v>6835.2652990428505</v>
      </c>
      <c r="T71" s="4">
        <f t="shared" si="66"/>
        <v>6956.4041297378244</v>
      </c>
      <c r="U71" s="4">
        <f t="shared" si="67"/>
        <v>5331.4270049789548</v>
      </c>
      <c r="V71" s="4">
        <f t="shared" si="68"/>
        <v>5504.361023148821</v>
      </c>
      <c r="W71" s="4">
        <f t="shared" si="69"/>
        <v>5074.281002527212</v>
      </c>
      <c r="X71" s="4">
        <f t="shared" si="70"/>
        <v>3016.6711561788479</v>
      </c>
      <c r="Y71" s="4">
        <f t="shared" si="71"/>
        <v>3151.1628256416634</v>
      </c>
      <c r="Z71" s="4">
        <f t="shared" si="72"/>
        <v>2980.6075737451092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1.0822999477386475</v>
      </c>
      <c r="C73" s="4">
        <v>1.0815000534057617</v>
      </c>
      <c r="D73" s="4">
        <v>1.0842000246047974</v>
      </c>
      <c r="E73" s="4">
        <v>1.0733000040054321</v>
      </c>
      <c r="F73" s="4">
        <v>1.0509999990463257</v>
      </c>
      <c r="G73" s="4">
        <v>1.201200008392334</v>
      </c>
      <c r="H73" s="4">
        <v>1.1763999462127686</v>
      </c>
      <c r="I73" s="4">
        <v>1.1872999668121338</v>
      </c>
      <c r="J73" s="4">
        <v>1.1871000528335571</v>
      </c>
      <c r="K73" s="4">
        <v>1.2390999794006348</v>
      </c>
      <c r="L73" s="4">
        <v>1.2312999963760376</v>
      </c>
      <c r="M73" s="4">
        <v>1.2439999580383301</v>
      </c>
    </row>
    <row r="74" spans="1:26" x14ac:dyDescent="0.3">
      <c r="A74" s="4" t="s">
        <v>5</v>
      </c>
      <c r="B74" s="4">
        <v>1.261199951171875</v>
      </c>
      <c r="C74" s="4">
        <v>1.2752000093460083</v>
      </c>
      <c r="D74" s="4">
        <v>1.2726999521255493</v>
      </c>
      <c r="E74" s="4">
        <v>1.3205000162124634</v>
      </c>
      <c r="F74" s="4">
        <v>1.2768000364303589</v>
      </c>
      <c r="G74" s="4">
        <v>1.2806999683380127</v>
      </c>
      <c r="H74" s="4">
        <v>1.2891000509262085</v>
      </c>
      <c r="I74" s="4">
        <v>1.2836999893188477</v>
      </c>
      <c r="J74" s="4">
        <v>1.2795000076293945</v>
      </c>
      <c r="K74" s="4">
        <v>1.2646000385284424</v>
      </c>
      <c r="L74" s="4">
        <v>1.2683999538421631</v>
      </c>
      <c r="M74" s="4">
        <v>1.2450000047683716</v>
      </c>
    </row>
    <row r="75" spans="1:26" x14ac:dyDescent="0.3">
      <c r="A75" s="4" t="s">
        <v>6</v>
      </c>
      <c r="B75" s="4">
        <v>1.1663000583648682</v>
      </c>
      <c r="C75" s="4">
        <v>1.1921999454498291</v>
      </c>
      <c r="D75" s="4">
        <v>1.1878000497817993</v>
      </c>
      <c r="E75" s="4">
        <v>1.1815999746322632</v>
      </c>
      <c r="F75" s="4">
        <v>1.1837999820709229</v>
      </c>
      <c r="G75" s="4">
        <v>1.1528999805450439</v>
      </c>
      <c r="H75" s="4">
        <v>1.1991000175476074</v>
      </c>
      <c r="I75" s="4">
        <v>1.1800999641418457</v>
      </c>
      <c r="J75" s="4">
        <v>1.2094999551773071</v>
      </c>
      <c r="K75" s="4">
        <v>1.1786999702453613</v>
      </c>
      <c r="L75" s="4">
        <v>1.1629999876022339</v>
      </c>
      <c r="M75" s="4">
        <v>1.174299955368042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B18A-7A0D-4343-8A8E-3BBB1F76EC05}">
  <dimension ref="A1:Z75"/>
  <sheetViews>
    <sheetView topLeftCell="A55" workbookViewId="0">
      <selection activeCell="F81" sqref="A1:XFD1048576"/>
    </sheetView>
  </sheetViews>
  <sheetFormatPr defaultRowHeight="14" x14ac:dyDescent="0.3"/>
  <cols>
    <col min="1" max="1" width="21.75" style="4" customWidth="1"/>
    <col min="2" max="16384" width="8.6640625" style="4"/>
  </cols>
  <sheetData>
    <row r="1" spans="1:26" x14ac:dyDescent="0.3">
      <c r="A1" s="6" t="s">
        <v>9</v>
      </c>
      <c r="B1" s="5" t="s">
        <v>0</v>
      </c>
      <c r="C1" s="5"/>
      <c r="D1" s="5"/>
      <c r="E1" s="5" t="s">
        <v>1</v>
      </c>
      <c r="F1" s="5"/>
      <c r="G1" s="5"/>
      <c r="H1" s="5" t="s">
        <v>2</v>
      </c>
      <c r="I1" s="5"/>
      <c r="J1" s="5"/>
      <c r="K1" s="5" t="s">
        <v>3</v>
      </c>
      <c r="L1" s="5"/>
      <c r="M1" s="5"/>
      <c r="N1" s="7"/>
      <c r="O1" s="5" t="s">
        <v>0</v>
      </c>
      <c r="P1" s="5"/>
      <c r="Q1" s="5"/>
      <c r="R1" s="5" t="s">
        <v>1</v>
      </c>
      <c r="S1" s="5"/>
      <c r="T1" s="5"/>
      <c r="U1" s="5" t="s">
        <v>2</v>
      </c>
      <c r="V1" s="5"/>
      <c r="W1" s="5"/>
      <c r="X1" s="5" t="s">
        <v>3</v>
      </c>
      <c r="Y1" s="5"/>
      <c r="Z1" s="5"/>
    </row>
    <row r="2" spans="1:26" x14ac:dyDescent="0.3">
      <c r="A2" s="8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19</v>
      </c>
    </row>
    <row r="3" spans="1:26" x14ac:dyDescent="0.3">
      <c r="A3" s="4" t="s">
        <v>4</v>
      </c>
      <c r="B3" s="4">
        <v>771</v>
      </c>
      <c r="C3" s="4">
        <v>765</v>
      </c>
      <c r="D3" s="4">
        <v>764</v>
      </c>
      <c r="E3" s="4">
        <v>355</v>
      </c>
      <c r="F3" s="4">
        <v>352</v>
      </c>
      <c r="G3" s="4">
        <v>353</v>
      </c>
      <c r="H3" s="4">
        <v>352</v>
      </c>
      <c r="I3" s="4">
        <v>345</v>
      </c>
      <c r="J3" s="4">
        <v>350</v>
      </c>
      <c r="K3" s="4">
        <v>353</v>
      </c>
      <c r="L3" s="4">
        <v>350</v>
      </c>
      <c r="M3" s="4">
        <v>351</v>
      </c>
      <c r="N3" s="4" t="s">
        <v>4</v>
      </c>
      <c r="O3" s="4">
        <f>IF(AND(B7&gt;0.07, B3&gt;550),(B3-550)/(B7-0.045),0)</f>
        <v>5092.1660342908963</v>
      </c>
      <c r="P3" s="4">
        <f t="shared" ref="P3:Z5" si="0">IF(AND(C7&gt;0.07, C3&gt;550),(C3-550)/(C7-0.045),0)</f>
        <v>5205.8110688941215</v>
      </c>
      <c r="Q3" s="4">
        <f t="shared" si="0"/>
        <v>5245.098098983608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490</v>
      </c>
      <c r="C4" s="4">
        <v>493</v>
      </c>
      <c r="D4" s="4">
        <v>485</v>
      </c>
      <c r="E4" s="4">
        <v>194</v>
      </c>
      <c r="F4" s="4">
        <v>192</v>
      </c>
      <c r="G4" s="4">
        <v>191</v>
      </c>
      <c r="H4" s="4">
        <v>192</v>
      </c>
      <c r="I4" s="4">
        <v>192</v>
      </c>
      <c r="J4" s="4">
        <v>195</v>
      </c>
      <c r="K4" s="4">
        <v>194</v>
      </c>
      <c r="L4" s="4">
        <v>194</v>
      </c>
      <c r="M4" s="4">
        <v>194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353</v>
      </c>
      <c r="C5" s="4">
        <v>357</v>
      </c>
      <c r="D5" s="4">
        <v>365</v>
      </c>
      <c r="E5" s="4">
        <v>273</v>
      </c>
      <c r="F5" s="4">
        <v>270</v>
      </c>
      <c r="G5" s="4">
        <v>271</v>
      </c>
      <c r="H5" s="4">
        <v>270</v>
      </c>
      <c r="I5" s="4">
        <v>265</v>
      </c>
      <c r="J5" s="4">
        <v>273</v>
      </c>
      <c r="K5" s="4">
        <v>274</v>
      </c>
      <c r="L5" s="4">
        <v>274</v>
      </c>
      <c r="M5" s="4">
        <v>272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10" t="s">
        <v>7</v>
      </c>
    </row>
    <row r="7" spans="1:26" x14ac:dyDescent="0.3">
      <c r="A7" s="4" t="s">
        <v>4</v>
      </c>
      <c r="B7" s="4">
        <v>8.8399998843669891E-2</v>
      </c>
      <c r="C7" s="4">
        <v>8.6300000548362732E-2</v>
      </c>
      <c r="D7" s="4">
        <v>8.5799999535083771E-2</v>
      </c>
      <c r="E7" s="4">
        <v>0.17350000143051147</v>
      </c>
      <c r="F7" s="4">
        <v>0.16940000653266907</v>
      </c>
      <c r="G7" s="4">
        <v>0.16709999740123749</v>
      </c>
      <c r="H7" s="4">
        <v>0.16689999401569366</v>
      </c>
      <c r="I7" s="4">
        <v>0.16249999403953552</v>
      </c>
      <c r="J7" s="4">
        <v>0.1624000072479248</v>
      </c>
      <c r="K7" s="4">
        <v>0.16550000011920929</v>
      </c>
      <c r="L7" s="4">
        <v>0.1695999950170517</v>
      </c>
      <c r="M7" s="4">
        <v>0.16990000009536743</v>
      </c>
    </row>
    <row r="8" spans="1:26" x14ac:dyDescent="0.3">
      <c r="A8" s="4" t="s">
        <v>5</v>
      </c>
      <c r="B8" s="4">
        <v>0.25310000777244568</v>
      </c>
      <c r="C8" s="4">
        <v>0.24199999868869781</v>
      </c>
      <c r="D8" s="4">
        <v>0.23149999976158142</v>
      </c>
      <c r="E8" s="4">
        <v>0.21850000321865082</v>
      </c>
      <c r="F8" s="4">
        <v>0.21539999544620514</v>
      </c>
      <c r="G8" s="4">
        <v>0.21709999442100525</v>
      </c>
      <c r="H8" s="4">
        <v>0.21230000257492065</v>
      </c>
      <c r="I8" s="4">
        <v>0.21220000088214874</v>
      </c>
      <c r="J8" s="4">
        <v>0.21189999580383301</v>
      </c>
      <c r="K8" s="4">
        <v>0.21549999713897705</v>
      </c>
      <c r="L8" s="4">
        <v>0.22089999914169312</v>
      </c>
      <c r="M8" s="4">
        <v>0.22579999268054962</v>
      </c>
    </row>
    <row r="9" spans="1:26" x14ac:dyDescent="0.3">
      <c r="A9" s="4" t="s">
        <v>6</v>
      </c>
      <c r="B9" s="4">
        <v>5.6800000369548798E-2</v>
      </c>
      <c r="C9" s="4">
        <v>5.6600000709295273E-2</v>
      </c>
      <c r="D9" s="4">
        <v>5.7000000029802322E-2</v>
      </c>
      <c r="E9" s="4">
        <v>6.0499999672174454E-2</v>
      </c>
      <c r="F9" s="4">
        <v>6.0199998319149017E-2</v>
      </c>
      <c r="G9" s="4">
        <v>6.1599999666213989E-2</v>
      </c>
      <c r="H9" s="4">
        <v>6.0600001364946365E-2</v>
      </c>
      <c r="I9" s="4">
        <v>6.0499999672174454E-2</v>
      </c>
      <c r="J9" s="4">
        <v>6.0899998992681503E-2</v>
      </c>
      <c r="K9" s="4">
        <v>6.080000102519989E-2</v>
      </c>
      <c r="L9" s="4">
        <v>6.0400001704692841E-2</v>
      </c>
      <c r="M9" s="4">
        <v>6.1000000685453415E-2</v>
      </c>
    </row>
    <row r="12" spans="1:26" x14ac:dyDescent="0.3">
      <c r="A12" s="6" t="s">
        <v>10</v>
      </c>
      <c r="B12" s="5" t="s">
        <v>0</v>
      </c>
      <c r="C12" s="5"/>
      <c r="D12" s="5"/>
      <c r="E12" s="5" t="s">
        <v>1</v>
      </c>
      <c r="F12" s="5"/>
      <c r="G12" s="5"/>
      <c r="H12" s="5" t="s">
        <v>2</v>
      </c>
      <c r="I12" s="5"/>
      <c r="J12" s="5"/>
      <c r="K12" s="5" t="s">
        <v>3</v>
      </c>
      <c r="L12" s="5"/>
      <c r="M12" s="5"/>
      <c r="N12" s="7"/>
      <c r="O12" s="5" t="s">
        <v>0</v>
      </c>
      <c r="P12" s="5"/>
      <c r="Q12" s="5"/>
      <c r="R12" s="5" t="s">
        <v>1</v>
      </c>
      <c r="S12" s="5"/>
      <c r="T12" s="5"/>
      <c r="U12" s="5" t="s">
        <v>2</v>
      </c>
      <c r="V12" s="5"/>
      <c r="W12" s="5"/>
      <c r="X12" s="5" t="s">
        <v>3</v>
      </c>
      <c r="Y12" s="5"/>
      <c r="Z12" s="5"/>
    </row>
    <row r="13" spans="1:26" x14ac:dyDescent="0.3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9" t="s">
        <v>19</v>
      </c>
    </row>
    <row r="14" spans="1:26" x14ac:dyDescent="0.3">
      <c r="A14" s="4" t="s">
        <v>4</v>
      </c>
      <c r="B14" s="4">
        <v>3323</v>
      </c>
      <c r="C14" s="4">
        <v>3238</v>
      </c>
      <c r="D14" s="4">
        <v>3213</v>
      </c>
      <c r="E14" s="4">
        <v>11055</v>
      </c>
      <c r="F14" s="4">
        <v>11020</v>
      </c>
      <c r="G14" s="4">
        <v>11018</v>
      </c>
      <c r="H14" s="4">
        <v>268</v>
      </c>
      <c r="I14" s="4">
        <v>260</v>
      </c>
      <c r="J14" s="4">
        <v>262</v>
      </c>
      <c r="K14" s="4">
        <v>265</v>
      </c>
      <c r="L14" s="4">
        <v>263</v>
      </c>
      <c r="M14" s="4">
        <v>267</v>
      </c>
      <c r="N14" s="4" t="s">
        <v>4</v>
      </c>
      <c r="O14" s="4">
        <f>IF(AND(B18&gt;0.07, B14&gt;550),(B14-550)/(B18-0.045),0)</f>
        <v>6341.1843485900436</v>
      </c>
      <c r="P14" s="4">
        <f t="shared" ref="P14:Z16" si="2">IF(AND(C18&gt;0.07, C14&gt;550),(C14-550)/(C18-0.045),0)</f>
        <v>6311.3407030219932</v>
      </c>
      <c r="Q14" s="4">
        <f t="shared" si="2"/>
        <v>6415.3216844192975</v>
      </c>
      <c r="R14" s="4">
        <f t="shared" si="2"/>
        <v>21153.846625084596</v>
      </c>
      <c r="S14" s="4">
        <f t="shared" si="2"/>
        <v>21780.737644607423</v>
      </c>
      <c r="T14" s="4">
        <f t="shared" si="2"/>
        <v>21849.300515677336</v>
      </c>
      <c r="U14" s="4">
        <f t="shared" si="2"/>
        <v>0</v>
      </c>
      <c r="V14" s="4">
        <f t="shared" si="2"/>
        <v>0</v>
      </c>
      <c r="W14" s="4">
        <f t="shared" si="2"/>
        <v>0</v>
      </c>
      <c r="X14" s="4">
        <f t="shared" si="2"/>
        <v>0</v>
      </c>
      <c r="Y14" s="4">
        <f t="shared" si="2"/>
        <v>0</v>
      </c>
      <c r="Z14" s="4">
        <f t="shared" si="2"/>
        <v>0</v>
      </c>
    </row>
    <row r="15" spans="1:26" x14ac:dyDescent="0.3">
      <c r="A15" s="4" t="s">
        <v>5</v>
      </c>
      <c r="B15" s="4">
        <v>1846</v>
      </c>
      <c r="C15" s="4">
        <v>1870</v>
      </c>
      <c r="D15" s="4">
        <v>1841</v>
      </c>
      <c r="E15" s="4">
        <v>7774</v>
      </c>
      <c r="F15" s="4">
        <v>7312</v>
      </c>
      <c r="G15" s="4">
        <v>7338</v>
      </c>
      <c r="H15" s="4">
        <v>144</v>
      </c>
      <c r="I15" s="4">
        <v>141</v>
      </c>
      <c r="J15" s="4">
        <v>142</v>
      </c>
      <c r="K15" s="4">
        <v>142</v>
      </c>
      <c r="L15" s="4">
        <v>144</v>
      </c>
      <c r="M15" s="4">
        <v>152</v>
      </c>
      <c r="N15" s="4" t="s">
        <v>5</v>
      </c>
      <c r="O15" s="4">
        <f t="shared" ref="O15:O16" si="3">IF(AND(B19&gt;0.07, B15&gt;550),(B15-550)/(B19-0.045),0)</f>
        <v>1564.4616638971852</v>
      </c>
      <c r="P15" s="4">
        <f t="shared" si="2"/>
        <v>1633.2590570878172</v>
      </c>
      <c r="Q15" s="4">
        <f t="shared" si="2"/>
        <v>1615.1633243237277</v>
      </c>
      <c r="R15" s="4">
        <f t="shared" si="2"/>
        <v>9254.4193447660273</v>
      </c>
      <c r="S15" s="4">
        <f t="shared" si="2"/>
        <v>8898.5393920442875</v>
      </c>
      <c r="T15" s="4">
        <f t="shared" si="2"/>
        <v>8943.3462725825666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522</v>
      </c>
      <c r="C16" s="4">
        <v>503</v>
      </c>
      <c r="D16" s="4">
        <v>504</v>
      </c>
      <c r="E16" s="4">
        <v>1520</v>
      </c>
      <c r="F16" s="4">
        <v>1522</v>
      </c>
      <c r="G16" s="4">
        <v>1530</v>
      </c>
      <c r="H16" s="4">
        <v>267</v>
      </c>
      <c r="I16" s="4">
        <v>265</v>
      </c>
      <c r="J16" s="4">
        <v>268</v>
      </c>
      <c r="K16" s="4">
        <v>270</v>
      </c>
      <c r="L16" s="4">
        <v>269</v>
      </c>
      <c r="M16" s="4">
        <v>270</v>
      </c>
      <c r="N16" s="4" t="s">
        <v>6</v>
      </c>
      <c r="O16" s="4">
        <f t="shared" si="3"/>
        <v>0</v>
      </c>
      <c r="P16" s="4">
        <f t="shared" si="2"/>
        <v>0</v>
      </c>
      <c r="Q16" s="4">
        <f t="shared" si="2"/>
        <v>0</v>
      </c>
      <c r="R16" s="4">
        <f t="shared" si="2"/>
        <v>22505.799829104773</v>
      </c>
      <c r="S16" s="4">
        <f t="shared" si="2"/>
        <v>22191.781752059011</v>
      </c>
      <c r="T16" s="4">
        <f t="shared" si="2"/>
        <v>21777.776047035637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10" t="s">
        <v>7</v>
      </c>
    </row>
    <row r="18" spans="1:26" x14ac:dyDescent="0.3">
      <c r="A18" s="4" t="s">
        <v>4</v>
      </c>
      <c r="B18" s="4">
        <v>0.48230001330375671</v>
      </c>
      <c r="C18" s="4">
        <v>0.47089999914169312</v>
      </c>
      <c r="D18" s="4">
        <v>0.46009999513626099</v>
      </c>
      <c r="E18" s="4">
        <v>0.54159998893737793</v>
      </c>
      <c r="F18" s="4">
        <v>0.52569997310638428</v>
      </c>
      <c r="G18" s="4">
        <v>0.52410000562667847</v>
      </c>
      <c r="H18" s="4">
        <v>0.74070000648498535</v>
      </c>
      <c r="I18" s="4">
        <v>0.73269999027252197</v>
      </c>
      <c r="J18" s="4">
        <v>0.73430001735687256</v>
      </c>
      <c r="K18" s="4">
        <v>0.74519997835159302</v>
      </c>
      <c r="L18" s="4">
        <v>0.75599998235702515</v>
      </c>
      <c r="M18" s="4">
        <v>0.79229998588562012</v>
      </c>
    </row>
    <row r="19" spans="1:26" x14ac:dyDescent="0.3">
      <c r="A19" s="4" t="s">
        <v>5</v>
      </c>
      <c r="B19" s="4">
        <v>0.87339997291564941</v>
      </c>
      <c r="C19" s="4">
        <v>0.85320001840591431</v>
      </c>
      <c r="D19" s="4">
        <v>0.84429997205734253</v>
      </c>
      <c r="E19" s="4">
        <v>0.8256000280380249</v>
      </c>
      <c r="F19" s="4">
        <v>0.80489999055862427</v>
      </c>
      <c r="G19" s="4">
        <v>0.80400002002716064</v>
      </c>
      <c r="H19" s="4">
        <v>0.76940000057220459</v>
      </c>
      <c r="I19" s="4">
        <v>0.76560002565383911</v>
      </c>
      <c r="J19" s="4">
        <v>0.76569998264312744</v>
      </c>
      <c r="K19" s="4">
        <v>0.76899999380111694</v>
      </c>
      <c r="L19" s="4">
        <v>0.77640002965927124</v>
      </c>
      <c r="M19" s="4">
        <v>0.79579997062683105</v>
      </c>
    </row>
    <row r="20" spans="1:26" x14ac:dyDescent="0.3">
      <c r="A20" s="4" t="s">
        <v>6</v>
      </c>
      <c r="B20" s="4">
        <v>5.9599999338388443E-2</v>
      </c>
      <c r="C20" s="4">
        <v>5.8800000697374344E-2</v>
      </c>
      <c r="D20" s="4">
        <v>5.9399999678134918E-2</v>
      </c>
      <c r="E20" s="4">
        <v>8.8100001215934753E-2</v>
      </c>
      <c r="F20" s="4">
        <v>8.8799998164176941E-2</v>
      </c>
      <c r="G20" s="4">
        <v>9.0000003576278687E-2</v>
      </c>
      <c r="H20" s="4">
        <v>0.14169999957084656</v>
      </c>
      <c r="I20" s="4">
        <v>0.14319999516010284</v>
      </c>
      <c r="J20" s="4">
        <v>0.14399999380111694</v>
      </c>
      <c r="K20" s="4">
        <v>0.1476999968290329</v>
      </c>
      <c r="L20" s="4">
        <v>0.1500999927520752</v>
      </c>
      <c r="M20" s="4">
        <v>0.15479999780654907</v>
      </c>
    </row>
    <row r="23" spans="1:26" x14ac:dyDescent="0.3">
      <c r="A23" s="6" t="s">
        <v>11</v>
      </c>
      <c r="B23" s="5" t="s">
        <v>0</v>
      </c>
      <c r="C23" s="5"/>
      <c r="D23" s="5"/>
      <c r="E23" s="5" t="s">
        <v>1</v>
      </c>
      <c r="F23" s="5"/>
      <c r="G23" s="5"/>
      <c r="H23" s="5" t="s">
        <v>2</v>
      </c>
      <c r="I23" s="5"/>
      <c r="J23" s="5"/>
      <c r="K23" s="5" t="s">
        <v>3</v>
      </c>
      <c r="L23" s="5"/>
      <c r="M23" s="5"/>
      <c r="N23" s="7"/>
      <c r="O23" s="5" t="s">
        <v>0</v>
      </c>
      <c r="P23" s="5"/>
      <c r="Q23" s="5"/>
      <c r="R23" s="5" t="s">
        <v>1</v>
      </c>
      <c r="S23" s="5"/>
      <c r="T23" s="5"/>
      <c r="U23" s="5" t="s">
        <v>2</v>
      </c>
      <c r="V23" s="5"/>
      <c r="W23" s="5"/>
      <c r="X23" s="5" t="s">
        <v>3</v>
      </c>
      <c r="Y23" s="5"/>
      <c r="Z23" s="5"/>
    </row>
    <row r="24" spans="1:26" x14ac:dyDescent="0.3">
      <c r="A24" s="8" t="s">
        <v>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 t="s">
        <v>19</v>
      </c>
    </row>
    <row r="25" spans="1:26" x14ac:dyDescent="0.3">
      <c r="A25" s="4" t="s">
        <v>4</v>
      </c>
      <c r="B25" s="4">
        <v>5035</v>
      </c>
      <c r="C25" s="4">
        <v>4706</v>
      </c>
      <c r="D25" s="4">
        <v>4584</v>
      </c>
      <c r="E25" s="4">
        <v>14496</v>
      </c>
      <c r="F25" s="4">
        <v>14489</v>
      </c>
      <c r="G25" s="4">
        <v>14538</v>
      </c>
      <c r="H25" s="4">
        <v>23600</v>
      </c>
      <c r="I25" s="4">
        <v>24156</v>
      </c>
      <c r="J25" s="4">
        <v>23291</v>
      </c>
      <c r="K25" s="4">
        <v>354</v>
      </c>
      <c r="L25" s="4">
        <v>342</v>
      </c>
      <c r="M25" s="4">
        <v>374</v>
      </c>
      <c r="N25" s="4" t="s">
        <v>4</v>
      </c>
      <c r="O25" s="4">
        <f>IF(AND(B29&gt;0.07, B25&gt;550),(B25-550)/(B29-0.045),0)</f>
        <v>5346.9239877255714</v>
      </c>
      <c r="P25" s="4">
        <f t="shared" ref="P25:Z27" si="4">IF(AND(C29&gt;0.07, C25&gt;550),(C25-550)/(C29-0.045),0)</f>
        <v>4926.5055007174296</v>
      </c>
      <c r="Q25" s="4">
        <f t="shared" si="4"/>
        <v>4775.0946285104865</v>
      </c>
      <c r="R25" s="4">
        <f t="shared" si="4"/>
        <v>47451.514143545399</v>
      </c>
      <c r="S25" s="4">
        <f t="shared" si="4"/>
        <v>49150.21340018895</v>
      </c>
      <c r="T25" s="4">
        <f t="shared" si="4"/>
        <v>49132.421276310371</v>
      </c>
      <c r="U25" s="4">
        <f t="shared" si="4"/>
        <v>22352.598731971997</v>
      </c>
      <c r="V25" s="4">
        <f t="shared" si="4"/>
        <v>23027.998395434279</v>
      </c>
      <c r="W25" s="4">
        <f t="shared" si="4"/>
        <v>22323.550483089373</v>
      </c>
      <c r="X25" s="4">
        <f t="shared" si="4"/>
        <v>0</v>
      </c>
      <c r="Y25" s="4">
        <f t="shared" si="4"/>
        <v>0</v>
      </c>
      <c r="Z25" s="4">
        <f t="shared" si="4"/>
        <v>0</v>
      </c>
    </row>
    <row r="26" spans="1:26" x14ac:dyDescent="0.3">
      <c r="A26" s="4" t="s">
        <v>5</v>
      </c>
      <c r="B26" s="4">
        <v>3334</v>
      </c>
      <c r="C26" s="4">
        <v>3327</v>
      </c>
      <c r="D26" s="4">
        <v>3332</v>
      </c>
      <c r="E26" s="4">
        <v>12500</v>
      </c>
      <c r="F26" s="4">
        <v>11505</v>
      </c>
      <c r="G26" s="4">
        <v>11633</v>
      </c>
      <c r="H26" s="4">
        <v>2436</v>
      </c>
      <c r="I26" s="4">
        <v>2446</v>
      </c>
      <c r="J26" s="4">
        <v>2452</v>
      </c>
      <c r="K26" s="4">
        <v>179</v>
      </c>
      <c r="L26" s="4">
        <v>180</v>
      </c>
      <c r="M26" s="4">
        <v>191</v>
      </c>
      <c r="N26" s="4" t="s">
        <v>5</v>
      </c>
      <c r="O26" s="4">
        <f t="shared" ref="O26:O27" si="5">IF(AND(B30&gt;0.07, B26&gt;550),(B26-550)/(B30-0.045),0)</f>
        <v>2626.9107728601775</v>
      </c>
      <c r="P26" s="4">
        <f t="shared" si="4"/>
        <v>2632.726606565685</v>
      </c>
      <c r="Q26" s="4">
        <f t="shared" si="4"/>
        <v>2643.7326435678533</v>
      </c>
      <c r="R26" s="4">
        <f t="shared" si="4"/>
        <v>11717.983642269533</v>
      </c>
      <c r="S26" s="4">
        <f t="shared" si="4"/>
        <v>11033.337012665112</v>
      </c>
      <c r="T26" s="4">
        <f t="shared" si="4"/>
        <v>11152.14327554577</v>
      </c>
      <c r="U26" s="4">
        <f t="shared" si="4"/>
        <v>1892.2443960403409</v>
      </c>
      <c r="V26" s="4">
        <f t="shared" si="4"/>
        <v>1906.1022824732422</v>
      </c>
      <c r="W26" s="4">
        <f t="shared" si="4"/>
        <v>1917.1455312404269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630</v>
      </c>
      <c r="C27" s="4">
        <v>595</v>
      </c>
      <c r="D27" s="4">
        <v>592</v>
      </c>
      <c r="E27" s="4">
        <v>2635</v>
      </c>
      <c r="F27" s="4">
        <v>2593</v>
      </c>
      <c r="G27" s="4">
        <v>2629</v>
      </c>
      <c r="H27" s="4">
        <v>14508</v>
      </c>
      <c r="I27" s="4">
        <v>14579</v>
      </c>
      <c r="J27" s="4">
        <v>14941</v>
      </c>
      <c r="K27" s="4">
        <v>419</v>
      </c>
      <c r="L27" s="4">
        <v>427</v>
      </c>
      <c r="M27" s="4">
        <v>442</v>
      </c>
      <c r="N27" s="4" t="s">
        <v>6</v>
      </c>
      <c r="O27" s="4">
        <f t="shared" si="5"/>
        <v>0</v>
      </c>
      <c r="P27" s="4">
        <f t="shared" si="4"/>
        <v>0</v>
      </c>
      <c r="Q27" s="4">
        <f t="shared" si="4"/>
        <v>0</v>
      </c>
      <c r="R27" s="4">
        <f t="shared" si="4"/>
        <v>43710.694456569647</v>
      </c>
      <c r="S27" s="4">
        <f t="shared" si="4"/>
        <v>43010.525236367546</v>
      </c>
      <c r="T27" s="4">
        <f t="shared" si="4"/>
        <v>42342.160175336234</v>
      </c>
      <c r="U27" s="4">
        <f t="shared" si="4"/>
        <v>49286.720997897552</v>
      </c>
      <c r="V27" s="4">
        <f t="shared" si="4"/>
        <v>49415.285437858496</v>
      </c>
      <c r="W27" s="4">
        <f t="shared" si="4"/>
        <v>49149.59081227611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10" t="s">
        <v>7</v>
      </c>
    </row>
    <row r="29" spans="1:26" x14ac:dyDescent="0.3">
      <c r="A29" s="4" t="s">
        <v>4</v>
      </c>
      <c r="B29" s="4">
        <v>0.88380002975463867</v>
      </c>
      <c r="C29" s="4">
        <v>0.88859999179840088</v>
      </c>
      <c r="D29" s="4">
        <v>0.88980001211166382</v>
      </c>
      <c r="E29" s="4">
        <v>0.33889999985694885</v>
      </c>
      <c r="F29" s="4">
        <v>0.32859998941421509</v>
      </c>
      <c r="G29" s="4">
        <v>0.32969999313354492</v>
      </c>
      <c r="H29" s="4">
        <v>1.076200008392334</v>
      </c>
      <c r="I29" s="4">
        <v>1.070099949836731</v>
      </c>
      <c r="J29" s="4">
        <v>1.0636999607086182</v>
      </c>
      <c r="K29" s="4">
        <v>1.0256999731063843</v>
      </c>
      <c r="L29" s="4">
        <v>1.0427999496459961</v>
      </c>
      <c r="M29" s="4">
        <v>1.0717999935150146</v>
      </c>
    </row>
    <row r="30" spans="1:26" x14ac:dyDescent="0.3">
      <c r="A30" s="4" t="s">
        <v>5</v>
      </c>
      <c r="B30" s="4">
        <v>1.1047999858856201</v>
      </c>
      <c r="C30" s="4">
        <v>1.0997999906539917</v>
      </c>
      <c r="D30" s="4">
        <v>1.0973000526428223</v>
      </c>
      <c r="E30" s="4">
        <v>1.0648000240325928</v>
      </c>
      <c r="F30" s="4">
        <v>1.0378999710083008</v>
      </c>
      <c r="G30" s="4">
        <v>1.0388000011444092</v>
      </c>
      <c r="H30" s="4">
        <v>1.041700005531311</v>
      </c>
      <c r="I30" s="4">
        <v>1.0397000312805176</v>
      </c>
      <c r="J30" s="4">
        <v>1.0370999574661255</v>
      </c>
      <c r="K30" s="4">
        <v>1.0060000419616699</v>
      </c>
      <c r="L30" s="4">
        <v>1.0191999673843384</v>
      </c>
      <c r="M30" s="4">
        <v>1.0477999448776245</v>
      </c>
    </row>
    <row r="31" spans="1:26" x14ac:dyDescent="0.3">
      <c r="A31" s="4" t="s">
        <v>6</v>
      </c>
      <c r="B31" s="4">
        <v>6.1099998652935028E-2</v>
      </c>
      <c r="C31" s="4">
        <v>5.9200000017881393E-2</v>
      </c>
      <c r="D31" s="4">
        <v>5.9799998998641968E-2</v>
      </c>
      <c r="E31" s="4">
        <v>9.2699997127056122E-2</v>
      </c>
      <c r="F31" s="4">
        <v>9.2500001192092896E-2</v>
      </c>
      <c r="G31" s="4">
        <v>9.4099998474121094E-2</v>
      </c>
      <c r="H31" s="4">
        <v>0.32820001244544983</v>
      </c>
      <c r="I31" s="4">
        <v>0.32890000939369202</v>
      </c>
      <c r="J31" s="4">
        <v>0.33779999613761902</v>
      </c>
      <c r="K31" s="4">
        <v>0.41409999132156372</v>
      </c>
      <c r="L31" s="4">
        <v>0.41859999299049377</v>
      </c>
      <c r="M31" s="4">
        <v>0.42930001020431519</v>
      </c>
    </row>
    <row r="34" spans="1:26" x14ac:dyDescent="0.3">
      <c r="A34" s="6" t="s">
        <v>12</v>
      </c>
      <c r="B34" s="5" t="s">
        <v>0</v>
      </c>
      <c r="C34" s="5"/>
      <c r="D34" s="5"/>
      <c r="E34" s="5" t="s">
        <v>1</v>
      </c>
      <c r="F34" s="5"/>
      <c r="G34" s="5"/>
      <c r="H34" s="5" t="s">
        <v>2</v>
      </c>
      <c r="I34" s="5"/>
      <c r="J34" s="5"/>
      <c r="K34" s="5" t="s">
        <v>3</v>
      </c>
      <c r="L34" s="5"/>
      <c r="M34" s="5"/>
      <c r="N34" s="7"/>
      <c r="O34" s="5" t="s">
        <v>0</v>
      </c>
      <c r="P34" s="5"/>
      <c r="Q34" s="5"/>
      <c r="R34" s="5" t="s">
        <v>1</v>
      </c>
      <c r="S34" s="5"/>
      <c r="T34" s="5"/>
      <c r="U34" s="5" t="s">
        <v>2</v>
      </c>
      <c r="V34" s="5"/>
      <c r="W34" s="5"/>
      <c r="X34" s="5" t="s">
        <v>3</v>
      </c>
      <c r="Y34" s="5"/>
      <c r="Z34" s="5"/>
    </row>
    <row r="35" spans="1:26" x14ac:dyDescent="0.3">
      <c r="A35" s="8" t="s">
        <v>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9" t="s">
        <v>19</v>
      </c>
    </row>
    <row r="36" spans="1:26" x14ac:dyDescent="0.3">
      <c r="A36" s="4" t="s">
        <v>4</v>
      </c>
      <c r="B36" s="4">
        <v>5514</v>
      </c>
      <c r="C36" s="4">
        <v>5133</v>
      </c>
      <c r="D36" s="4">
        <v>5024</v>
      </c>
      <c r="E36" s="4">
        <v>15207</v>
      </c>
      <c r="F36" s="4">
        <v>15214</v>
      </c>
      <c r="G36" s="4">
        <v>15311</v>
      </c>
      <c r="H36" s="4">
        <v>51475</v>
      </c>
      <c r="I36" s="4">
        <v>51290</v>
      </c>
      <c r="J36" s="4">
        <v>52363</v>
      </c>
      <c r="K36" s="4">
        <v>13752</v>
      </c>
      <c r="L36" s="4">
        <v>13422</v>
      </c>
      <c r="M36" s="4">
        <v>12803</v>
      </c>
      <c r="N36" s="4" t="s">
        <v>4</v>
      </c>
      <c r="O36" s="4">
        <f>IF(AND(B40&gt;0.07, B36&gt;550),(B36-550)/(B40-0.045),0)</f>
        <v>4969.4663485295496</v>
      </c>
      <c r="P36" s="4">
        <f t="shared" ref="P36:Z38" si="6">IF(AND(C40&gt;0.07, C36&gt;550),(C36-550)/(C40-0.045),0)</f>
        <v>4534.9295332996398</v>
      </c>
      <c r="Q36" s="4">
        <f t="shared" si="6"/>
        <v>4292.8418770946919</v>
      </c>
      <c r="R36" s="4">
        <f t="shared" si="6"/>
        <v>41194.492479736364</v>
      </c>
      <c r="S36" s="4">
        <f t="shared" si="6"/>
        <v>44355.715515714895</v>
      </c>
      <c r="T36" s="4">
        <f t="shared" si="6"/>
        <v>44635.621821037515</v>
      </c>
      <c r="U36" s="4">
        <f t="shared" si="6"/>
        <v>47794.463677473585</v>
      </c>
      <c r="V36" s="4">
        <f t="shared" si="6"/>
        <v>48273.238813297219</v>
      </c>
      <c r="W36" s="4">
        <f t="shared" si="6"/>
        <v>48678.12697044191</v>
      </c>
      <c r="X36" s="4">
        <f t="shared" si="6"/>
        <v>12304.967684471989</v>
      </c>
      <c r="Y36" s="4">
        <f t="shared" si="6"/>
        <v>11905.290850698602</v>
      </c>
      <c r="Z36" s="4">
        <f t="shared" si="6"/>
        <v>11257.810007601354</v>
      </c>
    </row>
    <row r="37" spans="1:26" x14ac:dyDescent="0.3">
      <c r="A37" s="4" t="s">
        <v>5</v>
      </c>
      <c r="B37" s="4">
        <v>5149</v>
      </c>
      <c r="C37" s="4">
        <v>5199</v>
      </c>
      <c r="D37" s="4">
        <v>5251</v>
      </c>
      <c r="E37" s="4">
        <v>17505</v>
      </c>
      <c r="F37" s="4">
        <v>15831</v>
      </c>
      <c r="G37" s="4">
        <v>16072</v>
      </c>
      <c r="H37" s="4">
        <v>7258</v>
      </c>
      <c r="I37" s="4">
        <v>7257</v>
      </c>
      <c r="J37" s="4">
        <v>7466</v>
      </c>
      <c r="K37" s="4">
        <v>1548</v>
      </c>
      <c r="L37" s="4">
        <v>1663</v>
      </c>
      <c r="M37" s="4">
        <v>1478</v>
      </c>
      <c r="N37" s="4" t="s">
        <v>5</v>
      </c>
      <c r="O37" s="4">
        <f t="shared" ref="O37:O38" si="7">IF(AND(B41&gt;0.07, B37&gt;550),(B37-550)/(B41-0.045),0)</f>
        <v>4449.4966930057517</v>
      </c>
      <c r="P37" s="4">
        <f t="shared" si="6"/>
        <v>4480.1001607074913</v>
      </c>
      <c r="Q37" s="4">
        <f t="shared" si="6"/>
        <v>4522.8013648405449</v>
      </c>
      <c r="R37" s="4">
        <f t="shared" si="6"/>
        <v>16013.410526425581</v>
      </c>
      <c r="S37" s="4">
        <f t="shared" si="6"/>
        <v>14847.453840929898</v>
      </c>
      <c r="T37" s="4">
        <f t="shared" si="6"/>
        <v>15056.747136667682</v>
      </c>
      <c r="U37" s="4">
        <f t="shared" si="6"/>
        <v>6457.4511645492612</v>
      </c>
      <c r="V37" s="4">
        <f t="shared" si="6"/>
        <v>6478.3156300145365</v>
      </c>
      <c r="W37" s="4">
        <f t="shared" si="6"/>
        <v>6659.6050224537948</v>
      </c>
      <c r="X37" s="4">
        <f t="shared" si="6"/>
        <v>946.68942349592044</v>
      </c>
      <c r="Y37" s="4">
        <f t="shared" si="6"/>
        <v>1035.6378958012576</v>
      </c>
      <c r="Z37" s="4">
        <f t="shared" si="6"/>
        <v>863.81829400058564</v>
      </c>
    </row>
    <row r="38" spans="1:26" x14ac:dyDescent="0.3">
      <c r="A38" s="4" t="s">
        <v>6</v>
      </c>
      <c r="B38" s="4">
        <v>682</v>
      </c>
      <c r="C38" s="4">
        <v>635</v>
      </c>
      <c r="D38" s="4">
        <v>633</v>
      </c>
      <c r="E38" s="4">
        <v>3032</v>
      </c>
      <c r="F38" s="4">
        <v>3014</v>
      </c>
      <c r="G38" s="4">
        <v>3054</v>
      </c>
      <c r="H38" s="4">
        <v>24233</v>
      </c>
      <c r="I38" s="4">
        <v>24351</v>
      </c>
      <c r="J38" s="4">
        <v>24755</v>
      </c>
      <c r="K38" s="4">
        <v>11868</v>
      </c>
      <c r="L38" s="4">
        <v>12588</v>
      </c>
      <c r="M38" s="4">
        <v>13148</v>
      </c>
      <c r="N38" s="4" t="s">
        <v>6</v>
      </c>
      <c r="O38" s="4">
        <f t="shared" si="7"/>
        <v>0</v>
      </c>
      <c r="P38" s="4">
        <f t="shared" si="6"/>
        <v>0</v>
      </c>
      <c r="Q38" s="4">
        <f t="shared" si="6"/>
        <v>0</v>
      </c>
      <c r="R38" s="4">
        <f t="shared" si="6"/>
        <v>50653.064551725052</v>
      </c>
      <c r="S38" s="4">
        <f t="shared" si="6"/>
        <v>51983.122911959043</v>
      </c>
      <c r="T38" s="4">
        <f t="shared" si="6"/>
        <v>51522.636436710032</v>
      </c>
      <c r="U38" s="4">
        <f t="shared" si="6"/>
        <v>72028.586729064657</v>
      </c>
      <c r="V38" s="4">
        <f t="shared" si="6"/>
        <v>72211.773328131807</v>
      </c>
      <c r="W38" s="4">
        <f t="shared" si="6"/>
        <v>71974.427094355036</v>
      </c>
      <c r="X38" s="4">
        <f t="shared" si="6"/>
        <v>19926.057191154418</v>
      </c>
      <c r="Y38" s="4">
        <f t="shared" si="6"/>
        <v>20870.318804698552</v>
      </c>
      <c r="Z38" s="4">
        <f t="shared" si="6"/>
        <v>21077.463028696828</v>
      </c>
    </row>
    <row r="39" spans="1:26" x14ac:dyDescent="0.3">
      <c r="A39" s="10" t="s">
        <v>7</v>
      </c>
    </row>
    <row r="40" spans="1:26" x14ac:dyDescent="0.3">
      <c r="A40" s="4" t="s">
        <v>4</v>
      </c>
      <c r="B40" s="4">
        <v>1.0439000129699707</v>
      </c>
      <c r="C40" s="4">
        <v>1.0556000471115112</v>
      </c>
      <c r="D40" s="4">
        <v>1.0872000455856323</v>
      </c>
      <c r="E40" s="4">
        <v>0.40079998970031738</v>
      </c>
      <c r="F40" s="4">
        <v>0.37560001015663147</v>
      </c>
      <c r="G40" s="4">
        <v>0.37569999694824219</v>
      </c>
      <c r="H40" s="4">
        <v>1.1104999780654907</v>
      </c>
      <c r="I40" s="4">
        <v>1.0960999727249146</v>
      </c>
      <c r="J40" s="4">
        <v>1.1094000339508057</v>
      </c>
      <c r="K40" s="4">
        <v>1.117900013923645</v>
      </c>
      <c r="L40" s="4">
        <v>1.1261999607086182</v>
      </c>
      <c r="M40" s="4">
        <v>1.1333999633789063</v>
      </c>
    </row>
    <row r="41" spans="1:26" x14ac:dyDescent="0.3">
      <c r="A41" s="4" t="s">
        <v>5</v>
      </c>
      <c r="B41" s="4">
        <v>1.0786000490188599</v>
      </c>
      <c r="C41" s="4">
        <v>1.0827000141143799</v>
      </c>
      <c r="D41" s="4">
        <v>1.0844000577926636</v>
      </c>
      <c r="E41" s="4">
        <v>1.1038000583648682</v>
      </c>
      <c r="F41" s="4">
        <v>1.0742000341415405</v>
      </c>
      <c r="G41" s="4">
        <v>1.0758999586105347</v>
      </c>
      <c r="H41" s="4">
        <v>1.0837999582290649</v>
      </c>
      <c r="I41" s="4">
        <v>1.080299973487854</v>
      </c>
      <c r="J41" s="4">
        <v>1.0835000276565552</v>
      </c>
      <c r="K41" s="4">
        <v>1.0992000102996826</v>
      </c>
      <c r="L41" s="4">
        <v>1.1196999549865723</v>
      </c>
      <c r="M41" s="4">
        <v>1.1193000078201294</v>
      </c>
    </row>
    <row r="42" spans="1:26" x14ac:dyDescent="0.3">
      <c r="A42" s="4" t="s">
        <v>6</v>
      </c>
      <c r="B42" s="4">
        <v>6.0899998992681503E-2</v>
      </c>
      <c r="C42" s="4">
        <v>6.3500002026557922E-2</v>
      </c>
      <c r="D42" s="4">
        <v>6.4999997615814209E-2</v>
      </c>
      <c r="E42" s="4">
        <v>9.3999996781349182E-2</v>
      </c>
      <c r="F42" s="4">
        <v>9.2399999499320984E-2</v>
      </c>
      <c r="G42" s="4">
        <v>9.3599997460842133E-2</v>
      </c>
      <c r="H42" s="4">
        <v>0.37380000948905945</v>
      </c>
      <c r="I42" s="4">
        <v>0.37459999322891235</v>
      </c>
      <c r="J42" s="4">
        <v>0.38130000233650208</v>
      </c>
      <c r="K42" s="4">
        <v>0.61299997568130493</v>
      </c>
      <c r="L42" s="4">
        <v>0.6218000054359436</v>
      </c>
      <c r="M42" s="4">
        <v>0.64270001649856567</v>
      </c>
    </row>
    <row r="45" spans="1:26" x14ac:dyDescent="0.3">
      <c r="A45" s="6" t="s">
        <v>13</v>
      </c>
      <c r="B45" s="5" t="s">
        <v>0</v>
      </c>
      <c r="C45" s="5"/>
      <c r="D45" s="5"/>
      <c r="E45" s="5" t="s">
        <v>1</v>
      </c>
      <c r="F45" s="5"/>
      <c r="G45" s="5"/>
      <c r="H45" s="5" t="s">
        <v>2</v>
      </c>
      <c r="I45" s="5"/>
      <c r="J45" s="5"/>
      <c r="K45" s="5" t="s">
        <v>3</v>
      </c>
      <c r="L45" s="5"/>
      <c r="M45" s="5"/>
      <c r="N45" s="7"/>
      <c r="O45" s="5" t="s">
        <v>0</v>
      </c>
      <c r="P45" s="5"/>
      <c r="Q45" s="5"/>
      <c r="R45" s="5" t="s">
        <v>1</v>
      </c>
      <c r="S45" s="5"/>
      <c r="T45" s="5"/>
      <c r="U45" s="5" t="s">
        <v>2</v>
      </c>
      <c r="V45" s="5"/>
      <c r="W45" s="5"/>
      <c r="X45" s="5" t="s">
        <v>3</v>
      </c>
      <c r="Y45" s="5"/>
      <c r="Z45" s="5"/>
    </row>
    <row r="46" spans="1:26" x14ac:dyDescent="0.3">
      <c r="A46" s="8" t="s">
        <v>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9" t="s">
        <v>19</v>
      </c>
    </row>
    <row r="47" spans="1:26" x14ac:dyDescent="0.3">
      <c r="A47" s="4" t="s">
        <v>4</v>
      </c>
      <c r="B47" s="4">
        <v>5355</v>
      </c>
      <c r="C47" s="4">
        <v>4970</v>
      </c>
      <c r="D47" s="4">
        <v>4866</v>
      </c>
      <c r="E47" s="4">
        <v>14349</v>
      </c>
      <c r="F47" s="4">
        <v>14558</v>
      </c>
      <c r="G47" s="4">
        <v>14521</v>
      </c>
      <c r="H47" s="4">
        <v>57133</v>
      </c>
      <c r="I47" s="4">
        <v>56637</v>
      </c>
      <c r="J47" s="4">
        <v>58304</v>
      </c>
      <c r="K47" s="4">
        <v>28412</v>
      </c>
      <c r="L47" s="4">
        <v>28685</v>
      </c>
      <c r="M47" s="4">
        <v>28797</v>
      </c>
      <c r="N47" s="4" t="s">
        <v>4</v>
      </c>
      <c r="O47" s="4">
        <f>IF(AND(B51&gt;0.07, B47&gt;550),(B47-550)/(B51-0.045),0)</f>
        <v>4748.4928195177381</v>
      </c>
      <c r="P47" s="4">
        <f t="shared" ref="P47:Z49" si="8">IF(AND(C51&gt;0.07, C47&gt;550),(C47-550)/(C51-0.045),0)</f>
        <v>4380.5747396130082</v>
      </c>
      <c r="Q47" s="4">
        <f t="shared" si="8"/>
        <v>4182.1704537462629</v>
      </c>
      <c r="R47" s="4">
        <f t="shared" si="8"/>
        <v>19517.681050303821</v>
      </c>
      <c r="S47" s="4">
        <f t="shared" si="8"/>
        <v>21077.340648491103</v>
      </c>
      <c r="T47" s="4">
        <f t="shared" si="8"/>
        <v>21268.077160018594</v>
      </c>
      <c r="U47" s="4">
        <f t="shared" si="8"/>
        <v>62192.788959134989</v>
      </c>
      <c r="V47" s="4">
        <f t="shared" si="8"/>
        <v>62534.283721326232</v>
      </c>
      <c r="W47" s="4">
        <f t="shared" si="8"/>
        <v>63312.870626709744</v>
      </c>
      <c r="X47" s="4">
        <f t="shared" si="8"/>
        <v>25058.007726236865</v>
      </c>
      <c r="Y47" s="4">
        <f t="shared" si="8"/>
        <v>25042.279784069447</v>
      </c>
      <c r="Z47" s="4">
        <f t="shared" si="8"/>
        <v>25171.093185672613</v>
      </c>
    </row>
    <row r="48" spans="1:26" x14ac:dyDescent="0.3">
      <c r="A48" s="4" t="s">
        <v>5</v>
      </c>
      <c r="B48" s="4">
        <v>5333</v>
      </c>
      <c r="C48" s="4">
        <v>5368</v>
      </c>
      <c r="D48" s="4">
        <v>5434</v>
      </c>
      <c r="E48" s="4">
        <v>17920</v>
      </c>
      <c r="F48" s="4">
        <v>16285</v>
      </c>
      <c r="G48" s="4">
        <v>16617</v>
      </c>
      <c r="H48" s="4">
        <v>8198</v>
      </c>
      <c r="I48" s="4">
        <v>8170</v>
      </c>
      <c r="J48" s="4">
        <v>8394</v>
      </c>
      <c r="K48" s="4">
        <v>2959</v>
      </c>
      <c r="L48" s="4">
        <v>3175</v>
      </c>
      <c r="M48" s="4">
        <v>2856</v>
      </c>
      <c r="N48" s="4" t="s">
        <v>5</v>
      </c>
      <c r="O48" s="4">
        <f t="shared" ref="O48:O49" si="9">IF(AND(B52&gt;0.07, B48&gt;550),(B48-550)/(B52-0.045),0)</f>
        <v>4614.5680207964106</v>
      </c>
      <c r="P48" s="4">
        <f t="shared" si="8"/>
        <v>4653.2741415415912</v>
      </c>
      <c r="Q48" s="4">
        <f t="shared" si="8"/>
        <v>4693.8971562201841</v>
      </c>
      <c r="R48" s="4">
        <f t="shared" si="8"/>
        <v>16165.657828830874</v>
      </c>
      <c r="S48" s="4">
        <f t="shared" si="8"/>
        <v>15041.583346273408</v>
      </c>
      <c r="T48" s="4">
        <f t="shared" si="8"/>
        <v>15309.195647641011</v>
      </c>
      <c r="U48" s="4">
        <f t="shared" si="8"/>
        <v>7228.0506735925719</v>
      </c>
      <c r="V48" s="4">
        <f t="shared" si="8"/>
        <v>7228.9157058159617</v>
      </c>
      <c r="W48" s="4">
        <f t="shared" si="8"/>
        <v>7417.4943574042118</v>
      </c>
      <c r="X48" s="4">
        <f t="shared" si="8"/>
        <v>2206.6501096103011</v>
      </c>
      <c r="Y48" s="4">
        <f t="shared" si="8"/>
        <v>2358.2786621679275</v>
      </c>
      <c r="Z48" s="4">
        <f t="shared" si="8"/>
        <v>2088.7680239200859</v>
      </c>
    </row>
    <row r="49" spans="1:26" x14ac:dyDescent="0.3">
      <c r="A49" s="4" t="s">
        <v>6</v>
      </c>
      <c r="B49" s="4">
        <v>704</v>
      </c>
      <c r="C49" s="4">
        <v>577</v>
      </c>
      <c r="D49" s="4">
        <v>617</v>
      </c>
      <c r="E49" s="4">
        <v>3077</v>
      </c>
      <c r="F49" s="4">
        <v>3097</v>
      </c>
      <c r="G49" s="4">
        <v>3135</v>
      </c>
      <c r="H49" s="4">
        <v>27224</v>
      </c>
      <c r="I49" s="4">
        <v>27349</v>
      </c>
      <c r="J49" s="4">
        <v>27807</v>
      </c>
      <c r="K49" s="4">
        <v>21701</v>
      </c>
      <c r="L49" s="4">
        <v>22347</v>
      </c>
      <c r="M49" s="4">
        <v>21325</v>
      </c>
      <c r="N49" s="4" t="s">
        <v>6</v>
      </c>
      <c r="O49" s="4">
        <f t="shared" si="9"/>
        <v>4338.0282637004575</v>
      </c>
      <c r="P49" s="4">
        <f t="shared" si="8"/>
        <v>96.153845598685649</v>
      </c>
      <c r="Q49" s="4">
        <f t="shared" si="8"/>
        <v>501.87267172420047</v>
      </c>
      <c r="R49" s="4">
        <f t="shared" si="8"/>
        <v>13314.015031669929</v>
      </c>
      <c r="S49" s="4">
        <f t="shared" si="8"/>
        <v>26838.777970861654</v>
      </c>
      <c r="T49" s="4">
        <f t="shared" si="8"/>
        <v>29275.196069566053</v>
      </c>
      <c r="U49" s="4">
        <f t="shared" si="8"/>
        <v>82099.110405872823</v>
      </c>
      <c r="V49" s="4">
        <f t="shared" si="8"/>
        <v>82155.120747482157</v>
      </c>
      <c r="W49" s="4">
        <f t="shared" si="8"/>
        <v>81656.679492283714</v>
      </c>
      <c r="X49" s="4">
        <f t="shared" si="8"/>
        <v>33477.365588113571</v>
      </c>
      <c r="Y49" s="4">
        <f t="shared" si="8"/>
        <v>34587.433356671267</v>
      </c>
      <c r="Z49" s="4">
        <f t="shared" si="8"/>
        <v>32334.630350194555</v>
      </c>
    </row>
    <row r="50" spans="1:26" x14ac:dyDescent="0.3">
      <c r="A50" s="10" t="s">
        <v>7</v>
      </c>
    </row>
    <row r="51" spans="1:26" x14ac:dyDescent="0.3">
      <c r="A51" s="4" t="s">
        <v>4</v>
      </c>
      <c r="B51" s="4">
        <v>1.0569000244140625</v>
      </c>
      <c r="C51" s="4">
        <v>1.0540000200271606</v>
      </c>
      <c r="D51" s="4">
        <v>1.0770000219345093</v>
      </c>
      <c r="E51" s="4">
        <v>0.75199997425079346</v>
      </c>
      <c r="F51" s="4">
        <v>0.70959997177124023</v>
      </c>
      <c r="G51" s="4">
        <v>0.70190000534057617</v>
      </c>
      <c r="H51" s="4">
        <v>0.95480000972747803</v>
      </c>
      <c r="I51" s="4">
        <v>0.94190001487731934</v>
      </c>
      <c r="J51" s="4">
        <v>0.95719999074935913</v>
      </c>
      <c r="K51" s="4">
        <v>1.1569000482559204</v>
      </c>
      <c r="L51" s="4">
        <v>1.1684999465942383</v>
      </c>
      <c r="M51" s="4">
        <v>1.167199969291687</v>
      </c>
    </row>
    <row r="52" spans="1:26" x14ac:dyDescent="0.3">
      <c r="A52" s="4" t="s">
        <v>5</v>
      </c>
      <c r="B52" s="4">
        <v>1.0815000534057617</v>
      </c>
      <c r="C52" s="4">
        <v>1.0803999900817871</v>
      </c>
      <c r="D52" s="4">
        <v>1.0855000019073486</v>
      </c>
      <c r="E52" s="4">
        <v>1.1195000410079956</v>
      </c>
      <c r="F52" s="4">
        <v>1.0910999774932861</v>
      </c>
      <c r="G52" s="4">
        <v>1.094499945640564</v>
      </c>
      <c r="H52" s="4">
        <v>1.1030999422073364</v>
      </c>
      <c r="I52" s="4">
        <v>1.0990999937057495</v>
      </c>
      <c r="J52" s="4">
        <v>1.1024999618530273</v>
      </c>
      <c r="K52" s="4">
        <v>1.1367000341415405</v>
      </c>
      <c r="L52" s="4">
        <v>1.1581000089645386</v>
      </c>
      <c r="M52" s="4">
        <v>1.1490000486373901</v>
      </c>
    </row>
    <row r="53" spans="1:26" x14ac:dyDescent="0.3">
      <c r="A53" s="4" t="s">
        <v>6</v>
      </c>
      <c r="B53" s="4">
        <v>8.0499999225139618E-2</v>
      </c>
      <c r="C53" s="4">
        <v>0.32580000162124634</v>
      </c>
      <c r="D53" s="4">
        <v>0.17849999666213989</v>
      </c>
      <c r="E53" s="4">
        <v>0.23479999601840973</v>
      </c>
      <c r="F53" s="4">
        <v>0.13989999890327454</v>
      </c>
      <c r="G53" s="4">
        <v>0.13330000638961792</v>
      </c>
      <c r="H53" s="4">
        <v>0.36989998817443848</v>
      </c>
      <c r="I53" s="4">
        <v>0.37119999527931213</v>
      </c>
      <c r="J53" s="4">
        <v>0.37880000472068787</v>
      </c>
      <c r="K53" s="4">
        <v>0.67680001258850098</v>
      </c>
      <c r="L53" s="4">
        <v>0.67519998550415039</v>
      </c>
      <c r="M53" s="4">
        <v>0.6875</v>
      </c>
    </row>
    <row r="56" spans="1:26" x14ac:dyDescent="0.3">
      <c r="A56" s="6" t="s">
        <v>14</v>
      </c>
      <c r="B56" s="5" t="s">
        <v>0</v>
      </c>
      <c r="C56" s="5"/>
      <c r="D56" s="5"/>
      <c r="E56" s="5" t="s">
        <v>1</v>
      </c>
      <c r="F56" s="5"/>
      <c r="G56" s="5"/>
      <c r="H56" s="5" t="s">
        <v>2</v>
      </c>
      <c r="I56" s="5"/>
      <c r="J56" s="5"/>
      <c r="K56" s="5" t="s">
        <v>3</v>
      </c>
      <c r="L56" s="5"/>
      <c r="M56" s="5"/>
      <c r="N56" s="7"/>
      <c r="O56" s="5" t="s">
        <v>0</v>
      </c>
      <c r="P56" s="5"/>
      <c r="Q56" s="5"/>
      <c r="R56" s="5" t="s">
        <v>1</v>
      </c>
      <c r="S56" s="5"/>
      <c r="T56" s="5"/>
      <c r="U56" s="5" t="s">
        <v>2</v>
      </c>
      <c r="V56" s="5"/>
      <c r="W56" s="5"/>
      <c r="X56" s="5" t="s">
        <v>3</v>
      </c>
      <c r="Y56" s="5"/>
      <c r="Z56" s="5"/>
    </row>
    <row r="57" spans="1:26" x14ac:dyDescent="0.3">
      <c r="A57" s="8" t="s">
        <v>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9" t="s">
        <v>19</v>
      </c>
    </row>
    <row r="58" spans="1:26" x14ac:dyDescent="0.3">
      <c r="A58" s="4" t="s">
        <v>4</v>
      </c>
      <c r="B58" s="4">
        <v>5149</v>
      </c>
      <c r="C58" s="4">
        <v>4789</v>
      </c>
      <c r="D58" s="4">
        <v>4685</v>
      </c>
      <c r="E58" s="4">
        <v>13360</v>
      </c>
      <c r="F58" s="4">
        <v>13565</v>
      </c>
      <c r="G58" s="4">
        <v>13499</v>
      </c>
      <c r="H58" s="4">
        <v>57697</v>
      </c>
      <c r="I58" s="4">
        <v>56328</v>
      </c>
      <c r="J58" s="4">
        <v>59029</v>
      </c>
      <c r="K58" s="4">
        <v>39296</v>
      </c>
      <c r="L58" s="4">
        <v>39680</v>
      </c>
      <c r="M58" s="4">
        <v>40079</v>
      </c>
      <c r="N58" s="4" t="s">
        <v>4</v>
      </c>
      <c r="O58" s="4">
        <f>IF(AND(B62&gt;0.07, B58&gt;550),(B58-550)/(B62-0.045),0)</f>
        <v>4026.7925639175419</v>
      </c>
      <c r="P58" s="4">
        <f t="shared" ref="P58:Z60" si="10">IF(AND(C62&gt;0.07, C58&gt;550),(C58-550)/(C62-0.045),0)</f>
        <v>3747.6791984663842</v>
      </c>
      <c r="Q58" s="4">
        <f t="shared" si="10"/>
        <v>3722.8775707875234</v>
      </c>
      <c r="R58" s="4">
        <f t="shared" si="10"/>
        <v>11805.36343230573</v>
      </c>
      <c r="S58" s="4">
        <f t="shared" si="10"/>
        <v>12391.698091778702</v>
      </c>
      <c r="T58" s="4">
        <f t="shared" si="10"/>
        <v>12370.08054658039</v>
      </c>
      <c r="U58" s="4">
        <f t="shared" si="10"/>
        <v>102782.37207330855</v>
      </c>
      <c r="V58" s="4">
        <f t="shared" si="10"/>
        <v>100682.3146289446</v>
      </c>
      <c r="W58" s="4">
        <f t="shared" si="10"/>
        <v>106694.03172625223</v>
      </c>
      <c r="X58" s="4">
        <f t="shared" si="10"/>
        <v>42998.557482658791</v>
      </c>
      <c r="Y58" s="4">
        <f t="shared" si="10"/>
        <v>43352.536776039124</v>
      </c>
      <c r="Z58" s="4">
        <f t="shared" si="10"/>
        <v>44245.58014758506</v>
      </c>
    </row>
    <row r="59" spans="1:26" x14ac:dyDescent="0.3">
      <c r="A59" s="4" t="s">
        <v>5</v>
      </c>
      <c r="B59" s="4">
        <v>6511</v>
      </c>
      <c r="C59" s="4">
        <v>6508</v>
      </c>
      <c r="D59" s="4">
        <v>6508</v>
      </c>
      <c r="E59" s="4">
        <v>18480</v>
      </c>
      <c r="F59" s="4">
        <v>16723</v>
      </c>
      <c r="G59" s="4">
        <v>17014</v>
      </c>
      <c r="H59" s="4">
        <v>9540</v>
      </c>
      <c r="I59" s="4">
        <v>9559</v>
      </c>
      <c r="J59" s="4">
        <v>9735</v>
      </c>
      <c r="K59" s="4">
        <v>5029</v>
      </c>
      <c r="L59" s="4">
        <v>5405</v>
      </c>
      <c r="M59" s="4">
        <v>5281</v>
      </c>
      <c r="N59" s="4" t="s">
        <v>5</v>
      </c>
      <c r="O59" s="4">
        <f t="shared" ref="O59:O60" si="11">IF(AND(B63&gt;0.07, B59&gt;550),(B59-550)/(B63-0.045),0)</f>
        <v>5501.1074129339504</v>
      </c>
      <c r="P59" s="4">
        <f t="shared" si="10"/>
        <v>5462.5470512196562</v>
      </c>
      <c r="Q59" s="4">
        <f t="shared" si="10"/>
        <v>5432.1660743062248</v>
      </c>
      <c r="R59" s="4">
        <f t="shared" si="10"/>
        <v>14293.686543978585</v>
      </c>
      <c r="S59" s="4">
        <f t="shared" si="10"/>
        <v>13324.270558198339</v>
      </c>
      <c r="T59" s="4">
        <f t="shared" si="10"/>
        <v>13564.013508327302</v>
      </c>
      <c r="U59" s="4">
        <f t="shared" si="10"/>
        <v>7387.0174697271377</v>
      </c>
      <c r="V59" s="4">
        <f t="shared" si="10"/>
        <v>7441.1497961433497</v>
      </c>
      <c r="W59" s="4">
        <f t="shared" si="10"/>
        <v>7531.7751822830724</v>
      </c>
      <c r="X59" s="4">
        <f t="shared" si="10"/>
        <v>3651.5571259969602</v>
      </c>
      <c r="Y59" s="4">
        <f t="shared" si="10"/>
        <v>3930.8558393930275</v>
      </c>
      <c r="Z59" s="4">
        <f t="shared" si="10"/>
        <v>3865.8276857665464</v>
      </c>
    </row>
    <row r="60" spans="1:26" x14ac:dyDescent="0.3">
      <c r="A60" s="4" t="s">
        <v>6</v>
      </c>
      <c r="B60" s="4">
        <v>916</v>
      </c>
      <c r="C60" s="4">
        <v>575</v>
      </c>
      <c r="D60" s="4">
        <v>675</v>
      </c>
      <c r="E60" s="4">
        <v>2843</v>
      </c>
      <c r="F60" s="4">
        <v>3080</v>
      </c>
      <c r="G60" s="4">
        <v>3026</v>
      </c>
      <c r="H60" s="4">
        <v>33499</v>
      </c>
      <c r="I60" s="4">
        <v>34136</v>
      </c>
      <c r="J60" s="4">
        <v>34210</v>
      </c>
      <c r="K60" s="4">
        <v>27671</v>
      </c>
      <c r="L60" s="4">
        <v>28297</v>
      </c>
      <c r="M60" s="4">
        <v>27224</v>
      </c>
      <c r="N60" s="4" t="s">
        <v>6</v>
      </c>
      <c r="O60" s="4">
        <f t="shared" si="11"/>
        <v>399.78153930909582</v>
      </c>
      <c r="P60" s="4">
        <f t="shared" si="10"/>
        <v>24.406910714949333</v>
      </c>
      <c r="Q60" s="4">
        <f t="shared" si="10"/>
        <v>122.20159061398699</v>
      </c>
      <c r="R60" s="4">
        <f t="shared" si="10"/>
        <v>2132.2299632564896</v>
      </c>
      <c r="S60" s="4">
        <f t="shared" si="10"/>
        <v>2651.7135749479953</v>
      </c>
      <c r="T60" s="4">
        <f t="shared" si="10"/>
        <v>2465.8897499632922</v>
      </c>
      <c r="U60" s="4">
        <f t="shared" si="10"/>
        <v>98502.241661006425</v>
      </c>
      <c r="V60" s="4">
        <f t="shared" si="10"/>
        <v>111507.30807113726</v>
      </c>
      <c r="W60" s="4">
        <f t="shared" si="10"/>
        <v>83731.343929155235</v>
      </c>
      <c r="X60" s="4">
        <f t="shared" si="10"/>
        <v>29418.592324247864</v>
      </c>
      <c r="Y60" s="4">
        <f t="shared" si="10"/>
        <v>29870.814295321026</v>
      </c>
      <c r="Z60" s="4">
        <f t="shared" si="10"/>
        <v>28731.150466566723</v>
      </c>
    </row>
    <row r="61" spans="1:26" x14ac:dyDescent="0.3">
      <c r="A61" s="10" t="s">
        <v>7</v>
      </c>
    </row>
    <row r="62" spans="1:26" x14ac:dyDescent="0.3">
      <c r="A62" s="4" t="s">
        <v>4</v>
      </c>
      <c r="B62" s="4">
        <v>1.1871000528335571</v>
      </c>
      <c r="C62" s="4">
        <v>1.1761000156402588</v>
      </c>
      <c r="D62" s="4">
        <v>1.1556999683380127</v>
      </c>
      <c r="E62" s="4">
        <v>1.1301000118255615</v>
      </c>
      <c r="F62" s="4">
        <v>1.0952999591827393</v>
      </c>
      <c r="G62" s="4">
        <v>1.0917999744415283</v>
      </c>
      <c r="H62" s="4">
        <v>0.60100001096725464</v>
      </c>
      <c r="I62" s="4">
        <v>0.59899997711181641</v>
      </c>
      <c r="J62" s="4">
        <v>0.59310001134872437</v>
      </c>
      <c r="K62" s="4">
        <v>0.94609999656677246</v>
      </c>
      <c r="L62" s="4">
        <v>0.94760000705718994</v>
      </c>
      <c r="M62" s="4">
        <v>0.93839997053146362</v>
      </c>
    </row>
    <row r="63" spans="1:26" x14ac:dyDescent="0.3">
      <c r="A63" s="4" t="s">
        <v>5</v>
      </c>
      <c r="B63" s="4">
        <v>1.128600001335144</v>
      </c>
      <c r="C63" s="4">
        <v>1.135699987411499</v>
      </c>
      <c r="D63" s="4">
        <v>1.1418000459671021</v>
      </c>
      <c r="E63" s="4">
        <v>1.2993999719619751</v>
      </c>
      <c r="F63" s="4">
        <v>1.2588000297546387</v>
      </c>
      <c r="G63" s="4">
        <v>1.2588000297546387</v>
      </c>
      <c r="H63" s="4">
        <v>1.2619999647140503</v>
      </c>
      <c r="I63" s="4">
        <v>1.2556999921798706</v>
      </c>
      <c r="J63" s="4">
        <v>1.2645000219345093</v>
      </c>
      <c r="K63" s="4">
        <v>1.2716000080108643</v>
      </c>
      <c r="L63" s="4">
        <v>1.2800999879837036</v>
      </c>
      <c r="M63" s="4">
        <v>1.2688000202178955</v>
      </c>
    </row>
    <row r="64" spans="1:26" x14ac:dyDescent="0.3">
      <c r="A64" s="4" t="s">
        <v>6</v>
      </c>
      <c r="B64" s="4">
        <v>0.96050000190734863</v>
      </c>
      <c r="C64" s="4">
        <v>1.0693000555038452</v>
      </c>
      <c r="D64" s="4">
        <v>1.0678999423980713</v>
      </c>
      <c r="E64" s="4">
        <v>1.1203999519348145</v>
      </c>
      <c r="F64" s="4">
        <v>0.99910002946853638</v>
      </c>
      <c r="G64" s="4">
        <v>1.0491000413894653</v>
      </c>
      <c r="H64" s="4">
        <v>0.37950000166893005</v>
      </c>
      <c r="I64" s="4">
        <v>0.34619998931884766</v>
      </c>
      <c r="J64" s="4">
        <v>0.44699999690055847</v>
      </c>
      <c r="K64" s="4">
        <v>0.96689999103546143</v>
      </c>
      <c r="L64" s="4">
        <v>0.97390002012252808</v>
      </c>
      <c r="M64" s="4">
        <v>0.97339999675750732</v>
      </c>
    </row>
    <row r="67" spans="1:26" x14ac:dyDescent="0.3">
      <c r="A67" s="6" t="s">
        <v>15</v>
      </c>
      <c r="B67" s="5" t="s">
        <v>0</v>
      </c>
      <c r="C67" s="5"/>
      <c r="D67" s="5"/>
      <c r="E67" s="5" t="s">
        <v>1</v>
      </c>
      <c r="F67" s="5"/>
      <c r="G67" s="5"/>
      <c r="H67" s="5" t="s">
        <v>2</v>
      </c>
      <c r="I67" s="5"/>
      <c r="J67" s="5"/>
      <c r="K67" s="5" t="s">
        <v>3</v>
      </c>
      <c r="L67" s="5"/>
      <c r="M67" s="5"/>
      <c r="N67" s="7"/>
      <c r="O67" s="5" t="s">
        <v>0</v>
      </c>
      <c r="P67" s="5"/>
      <c r="Q67" s="5"/>
      <c r="R67" s="5" t="s">
        <v>1</v>
      </c>
      <c r="S67" s="5"/>
      <c r="T67" s="5"/>
      <c r="U67" s="5" t="s">
        <v>2</v>
      </c>
      <c r="V67" s="5"/>
      <c r="W67" s="5"/>
      <c r="X67" s="5" t="s">
        <v>3</v>
      </c>
      <c r="Y67" s="5"/>
      <c r="Z67" s="5"/>
    </row>
    <row r="68" spans="1:26" x14ac:dyDescent="0.3">
      <c r="A68" s="8" t="s">
        <v>8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9" t="s">
        <v>19</v>
      </c>
    </row>
    <row r="69" spans="1:26" x14ac:dyDescent="0.3">
      <c r="A69" s="4" t="s">
        <v>4</v>
      </c>
      <c r="B69" s="4">
        <v>5216</v>
      </c>
      <c r="C69" s="4">
        <v>4815</v>
      </c>
      <c r="D69" s="4">
        <v>4762</v>
      </c>
      <c r="E69" s="4">
        <v>13022</v>
      </c>
      <c r="F69" s="4">
        <v>13205</v>
      </c>
      <c r="G69" s="4">
        <v>13165</v>
      </c>
      <c r="H69" s="4">
        <v>55053</v>
      </c>
      <c r="I69" s="4">
        <v>53673</v>
      </c>
      <c r="J69" s="4">
        <v>56387</v>
      </c>
      <c r="K69" s="4">
        <v>37946</v>
      </c>
      <c r="L69" s="4">
        <v>38233</v>
      </c>
      <c r="M69" s="4">
        <v>38880</v>
      </c>
      <c r="N69" s="4" t="s">
        <v>4</v>
      </c>
      <c r="O69" s="4">
        <f>IF(AND(B73&gt;0.07, B69&gt;550),(B69-550)/(B73-0.045),0)</f>
        <v>4187.7582090224969</v>
      </c>
      <c r="P69" s="4">
        <f t="shared" ref="P69:Z71" si="12">IF(AND(C73&gt;0.07, C69&gt;550),(C69-550)/(C73-0.045),0)</f>
        <v>3854.4962055698834</v>
      </c>
      <c r="Q69" s="4">
        <f t="shared" si="12"/>
        <v>3851.8519391940727</v>
      </c>
      <c r="R69" s="4">
        <f t="shared" si="12"/>
        <v>12168.99167103368</v>
      </c>
      <c r="S69" s="4">
        <f t="shared" si="12"/>
        <v>12562.040985361036</v>
      </c>
      <c r="T69" s="4">
        <f t="shared" si="12"/>
        <v>12584.79651716312</v>
      </c>
      <c r="U69" s="4">
        <f t="shared" si="12"/>
        <v>68956.225977646056</v>
      </c>
      <c r="V69" s="4">
        <f t="shared" si="12"/>
        <v>62153.973173437844</v>
      </c>
      <c r="W69" s="4">
        <f t="shared" si="12"/>
        <v>70164.615342999183</v>
      </c>
      <c r="X69" s="4">
        <f t="shared" si="12"/>
        <v>34629.132859184654</v>
      </c>
      <c r="Y69" s="4">
        <f t="shared" si="12"/>
        <v>34457.754464711674</v>
      </c>
      <c r="Z69" s="4">
        <f t="shared" si="12"/>
        <v>35123.248540428416</v>
      </c>
    </row>
    <row r="70" spans="1:26" x14ac:dyDescent="0.3">
      <c r="A70" s="4" t="s">
        <v>5</v>
      </c>
      <c r="B70" s="4">
        <v>7859</v>
      </c>
      <c r="C70" s="4">
        <v>7674</v>
      </c>
      <c r="D70" s="4">
        <v>7665</v>
      </c>
      <c r="E70" s="4">
        <v>20809</v>
      </c>
      <c r="F70" s="4">
        <v>18947</v>
      </c>
      <c r="G70" s="4">
        <v>19311</v>
      </c>
      <c r="H70" s="4">
        <v>11808</v>
      </c>
      <c r="I70" s="4">
        <v>11803</v>
      </c>
      <c r="J70" s="4">
        <v>11914</v>
      </c>
      <c r="K70" s="4">
        <v>6979</v>
      </c>
      <c r="L70" s="4">
        <v>7419</v>
      </c>
      <c r="M70" s="4">
        <v>7308</v>
      </c>
      <c r="N70" s="4" t="s">
        <v>5</v>
      </c>
      <c r="O70" s="4">
        <f t="shared" ref="O70:O71" si="13">IF(AND(B74&gt;0.07, B70&gt;550),(B70-550)/(B74-0.045),0)</f>
        <v>6502.6688681100732</v>
      </c>
      <c r="P70" s="4">
        <f t="shared" si="12"/>
        <v>6279.9719728695791</v>
      </c>
      <c r="Q70" s="4">
        <f t="shared" si="12"/>
        <v>6257.6954647180755</v>
      </c>
      <c r="R70" s="4">
        <f t="shared" si="12"/>
        <v>15709.522676380537</v>
      </c>
      <c r="S70" s="4">
        <f t="shared" si="12"/>
        <v>14792.152632091111</v>
      </c>
      <c r="T70" s="4">
        <f t="shared" si="12"/>
        <v>15055.773710730082</v>
      </c>
      <c r="U70" s="4">
        <f t="shared" si="12"/>
        <v>9047.6575725544371</v>
      </c>
      <c r="V70" s="4">
        <f t="shared" si="12"/>
        <v>9082.3241685837347</v>
      </c>
      <c r="W70" s="4">
        <f t="shared" si="12"/>
        <v>9129.1770267879692</v>
      </c>
      <c r="X70" s="4">
        <f t="shared" si="12"/>
        <v>5255.027172274552</v>
      </c>
      <c r="Y70" s="4">
        <f t="shared" si="12"/>
        <v>5594.1038212869762</v>
      </c>
      <c r="Z70" s="4">
        <f t="shared" si="12"/>
        <v>5574.0677995085916</v>
      </c>
    </row>
    <row r="71" spans="1:26" x14ac:dyDescent="0.3">
      <c r="A71" s="4" t="s">
        <v>6</v>
      </c>
      <c r="B71" s="4">
        <v>904</v>
      </c>
      <c r="C71" s="4">
        <v>568</v>
      </c>
      <c r="D71" s="4">
        <v>665</v>
      </c>
      <c r="E71" s="4">
        <v>2757</v>
      </c>
      <c r="F71" s="4">
        <v>2892</v>
      </c>
      <c r="G71" s="4">
        <v>2868</v>
      </c>
      <c r="H71" s="4">
        <v>31228</v>
      </c>
      <c r="I71" s="4">
        <v>37090</v>
      </c>
      <c r="J71" s="4">
        <v>31025</v>
      </c>
      <c r="K71" s="4">
        <v>27059</v>
      </c>
      <c r="L71" s="4">
        <v>27588</v>
      </c>
      <c r="M71" s="4">
        <v>26542</v>
      </c>
      <c r="N71" s="4" t="s">
        <v>6</v>
      </c>
      <c r="O71" s="4">
        <f t="shared" si="13"/>
        <v>331.9891238733598</v>
      </c>
      <c r="P71" s="4">
        <f t="shared" si="12"/>
        <v>18.399263057301205</v>
      </c>
      <c r="Q71" s="4">
        <f t="shared" si="12"/>
        <v>97.474148932865063</v>
      </c>
      <c r="R71" s="4">
        <f t="shared" si="12"/>
        <v>1959.5133578770744</v>
      </c>
      <c r="S71" s="4">
        <f t="shared" si="12"/>
        <v>2278.2102181791706</v>
      </c>
      <c r="T71" s="4">
        <f t="shared" si="12"/>
        <v>2126.9958624289479</v>
      </c>
      <c r="U71" s="4">
        <f t="shared" si="12"/>
        <v>32006.260290429604</v>
      </c>
      <c r="V71" s="4">
        <f t="shared" si="12"/>
        <v>43484.470834037209</v>
      </c>
      <c r="W71" s="4">
        <f t="shared" si="12"/>
        <v>31385.168879853965</v>
      </c>
      <c r="X71" s="4">
        <f t="shared" si="12"/>
        <v>23866.931444741585</v>
      </c>
      <c r="Y71" s="4">
        <f t="shared" si="12"/>
        <v>24264.561371145606</v>
      </c>
      <c r="Z71" s="4">
        <f t="shared" si="12"/>
        <v>23483.916827315214</v>
      </c>
    </row>
    <row r="72" spans="1:26" x14ac:dyDescent="0.3">
      <c r="A72" s="10" t="s">
        <v>7</v>
      </c>
    </row>
    <row r="73" spans="1:26" x14ac:dyDescent="0.3">
      <c r="A73" s="4" t="s">
        <v>4</v>
      </c>
      <c r="B73" s="4">
        <v>1.1591999530792236</v>
      </c>
      <c r="C73" s="4">
        <v>1.1514999866485596</v>
      </c>
      <c r="D73" s="4">
        <v>1.1384999752044678</v>
      </c>
      <c r="E73" s="4">
        <v>1.0699000358581543</v>
      </c>
      <c r="F73" s="4">
        <v>1.0523999929428101</v>
      </c>
      <c r="G73" s="4">
        <v>1.0473999977111816</v>
      </c>
      <c r="H73" s="4">
        <v>0.83539998531341553</v>
      </c>
      <c r="I73" s="4">
        <v>0.89969998598098755</v>
      </c>
      <c r="J73" s="4">
        <v>0.84079998731613159</v>
      </c>
      <c r="K73" s="4">
        <v>1.1248999834060669</v>
      </c>
      <c r="L73" s="4">
        <v>1.1385999917984009</v>
      </c>
      <c r="M73" s="4">
        <v>1.1362999677658081</v>
      </c>
    </row>
    <row r="74" spans="1:26" x14ac:dyDescent="0.3">
      <c r="A74" s="4" t="s">
        <v>5</v>
      </c>
      <c r="B74" s="4">
        <v>1.1690000295639038</v>
      </c>
      <c r="C74" s="4">
        <v>1.1793999671936035</v>
      </c>
      <c r="D74" s="4">
        <v>1.1820000410079956</v>
      </c>
      <c r="E74" s="4">
        <v>1.3345999717712402</v>
      </c>
      <c r="F74" s="4">
        <v>1.2886999845504761</v>
      </c>
      <c r="G74" s="4">
        <v>1.291100025177002</v>
      </c>
      <c r="H74" s="4">
        <v>1.2892999649047852</v>
      </c>
      <c r="I74" s="4">
        <v>1.284000039100647</v>
      </c>
      <c r="J74" s="4">
        <v>1.2898000478744507</v>
      </c>
      <c r="K74" s="4">
        <v>1.2683999538421631</v>
      </c>
      <c r="L74" s="4">
        <v>1.2728999853134155</v>
      </c>
      <c r="M74" s="4">
        <v>1.2574000358581543</v>
      </c>
    </row>
    <row r="75" spans="1:26" x14ac:dyDescent="0.3">
      <c r="A75" s="4" t="s">
        <v>6</v>
      </c>
      <c r="B75" s="4">
        <v>1.111299991607666</v>
      </c>
      <c r="C75" s="4">
        <v>1.0233000516891479</v>
      </c>
      <c r="D75" s="4">
        <v>1.2247999906539917</v>
      </c>
      <c r="E75" s="4">
        <v>1.1713000535964966</v>
      </c>
      <c r="F75" s="4">
        <v>1.0729999542236328</v>
      </c>
      <c r="G75" s="4">
        <v>1.1347999572753906</v>
      </c>
      <c r="H75" s="4">
        <v>1.0034999847412109</v>
      </c>
      <c r="I75" s="4">
        <v>0.88529998064041138</v>
      </c>
      <c r="J75" s="4">
        <v>1.0160000324249268</v>
      </c>
      <c r="K75" s="4">
        <v>1.1556999683380127</v>
      </c>
      <c r="L75" s="4">
        <v>1.1592999696731567</v>
      </c>
      <c r="M75" s="4">
        <v>1.1518000364303589</v>
      </c>
    </row>
  </sheetData>
  <mergeCells count="56"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  <mergeCell ref="O23:Q23"/>
    <mergeCell ref="R23:T23"/>
    <mergeCell ref="U23:W23"/>
    <mergeCell ref="X23:Z23"/>
    <mergeCell ref="O34:Q34"/>
    <mergeCell ref="R34:T34"/>
    <mergeCell ref="U34:W34"/>
    <mergeCell ref="X34:Z34"/>
    <mergeCell ref="O1:Q1"/>
    <mergeCell ref="R1:T1"/>
    <mergeCell ref="U1:W1"/>
    <mergeCell ref="X1:Z1"/>
    <mergeCell ref="O12:Q12"/>
    <mergeCell ref="R12:T12"/>
    <mergeCell ref="U12:W12"/>
    <mergeCell ref="X12:Z12"/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Figure 1c</vt:lpstr>
      <vt:lpstr>Figure 1e-f</vt:lpstr>
      <vt:lpstr>Figure 2a</vt:lpstr>
      <vt:lpstr>Figure 2b</vt:lpstr>
      <vt:lpstr>Figure 3a-b</vt:lpstr>
      <vt:lpstr>Fugure 3d-e</vt:lpstr>
      <vt:lpstr>Figure S1</vt:lpstr>
      <vt:lpstr>Figure S2a</vt:lpstr>
      <vt:lpstr>Figure S2b</vt:lpstr>
      <vt:lpstr>Figure S3</vt:lpstr>
      <vt:lpstr>Figure S4a</vt:lpstr>
      <vt:lpstr>Figure S4b</vt:lpstr>
      <vt:lpstr>Figure S5a</vt:lpstr>
      <vt:lpstr>Figure S5b</vt:lpstr>
      <vt:lpstr>Figure S6a</vt:lpstr>
      <vt:lpstr>Figure S6b</vt:lpstr>
      <vt:lpstr>Figure S9a</vt:lpstr>
      <vt:lpstr>Figure S9b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李洋</dc:creator>
  <cp:lastModifiedBy>Yaokang Wu</cp:lastModifiedBy>
  <dcterms:created xsi:type="dcterms:W3CDTF">2015-06-05T18:19:34Z</dcterms:created>
  <dcterms:modified xsi:type="dcterms:W3CDTF">2023-08-16T06:36:12Z</dcterms:modified>
</cp:coreProperties>
</file>