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312" activeTab="3"/>
  </bookViews>
  <sheets>
    <sheet name="SI-1" sheetId="5" r:id="rId1"/>
    <sheet name="Sheet1" sheetId="8" r:id="rId2"/>
    <sheet name="Sun" sheetId="9" r:id="rId3"/>
    <sheet name="Sun_agg" sheetId="11" r:id="rId4"/>
    <sheet name="Sheet2" sheetId="10" r:id="rId5"/>
  </sheets>
  <definedNames>
    <definedName name="_xlnm._FilterDatabase" localSheetId="0" hidden="1">'SI-1'!$A$1:$BC$261</definedName>
    <definedName name="_xlnm._FilterDatabase" localSheetId="1" hidden="1">Sheet1!$A$1:$AJ$261</definedName>
    <definedName name="_xlnm._FilterDatabase" localSheetId="2" hidden="1">Sun!$A$1:$P$261</definedName>
    <definedName name="_xlnm._FilterDatabase" localSheetId="3" hidden="1">Sun_agg!$A$1:$P$158</definedName>
  </definedNames>
  <calcPr calcId="144525"/>
</workbook>
</file>

<file path=xl/sharedStrings.xml><?xml version="1.0" encoding="utf-8"?>
<sst xmlns="http://schemas.openxmlformats.org/spreadsheetml/2006/main" count="4638" uniqueCount="483">
  <si>
    <t>Author</t>
  </si>
  <si>
    <t>Year</t>
  </si>
  <si>
    <t>Country</t>
  </si>
  <si>
    <t>Site</t>
  </si>
  <si>
    <t>LAT</t>
  </si>
  <si>
    <t>LON</t>
  </si>
  <si>
    <t>yind</t>
  </si>
  <si>
    <t>xind</t>
  </si>
  <si>
    <t>MAT</t>
  </si>
  <si>
    <t>MAP</t>
  </si>
  <si>
    <r>
      <rPr>
        <b/>
        <sz val="9"/>
        <rFont val="Calibri"/>
        <charset val="134"/>
      </rPr>
      <t>AI</t>
    </r>
    <r>
      <rPr>
        <b/>
        <vertAlign val="subscript"/>
        <sz val="9"/>
        <rFont val="Calibri"/>
        <charset val="134"/>
      </rPr>
      <t>Lang</t>
    </r>
  </si>
  <si>
    <t>Clay%</t>
  </si>
  <si>
    <t>CLAY</t>
  </si>
  <si>
    <t>Silt%</t>
  </si>
  <si>
    <t>SILT</t>
  </si>
  <si>
    <t>Sand%</t>
  </si>
  <si>
    <t>SAND</t>
  </si>
  <si>
    <t>pH</t>
  </si>
  <si>
    <t>SM</t>
  </si>
  <si>
    <t>NPP</t>
  </si>
  <si>
    <t>Initial year</t>
  </si>
  <si>
    <t xml:space="preserve">  Duration (years)</t>
  </si>
  <si>
    <t>Crops in rotation</t>
  </si>
  <si>
    <t>Yield-CT</t>
  </si>
  <si>
    <t>Yield-NT</t>
  </si>
  <si>
    <t>Replicates</t>
  </si>
  <si>
    <t>Legume/cover crop</t>
  </si>
  <si>
    <t>Rotation(number of crops)</t>
  </si>
  <si>
    <t>Annual crop</t>
  </si>
  <si>
    <t>∆Cinput</t>
  </si>
  <si>
    <t>N input</t>
  </si>
  <si>
    <t>SOC stock</t>
  </si>
  <si>
    <t>Bulk density</t>
  </si>
  <si>
    <t>SOC content</t>
  </si>
  <si>
    <t>Maximum depth (cm)</t>
  </si>
  <si>
    <t>Soil profiles which SOC measured</t>
  </si>
  <si>
    <t>Determined BD equation</t>
  </si>
  <si>
    <t>Profile SOC Simulated</t>
  </si>
  <si>
    <t>SOC stock-CT (0-30cm, Mg/ha)</t>
  </si>
  <si>
    <t>SOC stock-NT (0-30cm, MgC/ha)</t>
  </si>
  <si>
    <t>SOCNew_CT_30cm</t>
  </si>
  <si>
    <t>SOCNew_NT_30cm</t>
  </si>
  <si>
    <t>SOCNew_CT_100cm</t>
  </si>
  <si>
    <t>SOCNew_NT_100cm</t>
  </si>
  <si>
    <t>Newunite</t>
  </si>
  <si>
    <t>Lòpez-Fando &amp; Pardo</t>
  </si>
  <si>
    <t>Spain</t>
  </si>
  <si>
    <t>CCMA-CSIC, Santa Olalla, Toledo</t>
  </si>
  <si>
    <t>barley, chick pea</t>
  </si>
  <si>
    <t>na.</t>
  </si>
  <si>
    <t>yes</t>
  </si>
  <si>
    <t>0-5, 5-10, 10-20, 20-30</t>
  </si>
  <si>
    <t>no</t>
  </si>
  <si>
    <t>mg/cm3</t>
  </si>
  <si>
    <t>Hernanz et al.</t>
  </si>
  <si>
    <t>Alcalá de Henares, Madrid</t>
  </si>
  <si>
    <t>winter wheat, vetch, forage pea</t>
  </si>
  <si>
    <t>0-10, 10-20, 20-30, 30-40</t>
  </si>
  <si>
    <t>winter wheat, vetch</t>
  </si>
  <si>
    <t>wheat, barley</t>
  </si>
  <si>
    <t>no/na.</t>
  </si>
  <si>
    <t>Álvaro-Fuentes et al.</t>
  </si>
  <si>
    <t>Selvanera</t>
  </si>
  <si>
    <t>Wheat, Barly, Rapeseed</t>
  </si>
  <si>
    <t>0-5, 5-10, 10-20, 20-30, 30-40</t>
  </si>
  <si>
    <t>Agramunt</t>
  </si>
  <si>
    <t>Peñaflor</t>
  </si>
  <si>
    <t>Barley</t>
  </si>
  <si>
    <t>Fernández et al.</t>
  </si>
  <si>
    <t>Seville</t>
  </si>
  <si>
    <t>Wheat, Sunflower, Legumes</t>
  </si>
  <si>
    <t>0-3, 3-13,13-26, 26-52</t>
  </si>
  <si>
    <t>Hermle et al.</t>
  </si>
  <si>
    <t>Switzerland</t>
  </si>
  <si>
    <t>Tanikon</t>
  </si>
  <si>
    <t>Wheat, Maize, Canola</t>
  </si>
  <si>
    <t>Manojlovic´ et al.</t>
  </si>
  <si>
    <t>Russia</t>
  </si>
  <si>
    <t>Novi Sad</t>
  </si>
  <si>
    <t>Maize</t>
  </si>
  <si>
    <t>0-10, 10-20, 20-40</t>
  </si>
  <si>
    <t>Maize, Soybean</t>
  </si>
  <si>
    <t>Yang &amp; Kay</t>
  </si>
  <si>
    <t>Canada</t>
  </si>
  <si>
    <t>Southern Ontario</t>
  </si>
  <si>
    <t>Maize, Soybean, Wheat</t>
  </si>
  <si>
    <t>0-5, 5-10, 10-20, 20-30, 30-40, 40-50, 50-60</t>
  </si>
  <si>
    <t>Poirier et al.</t>
  </si>
  <si>
    <t>Quebec</t>
  </si>
  <si>
    <t>Soon et al.</t>
  </si>
  <si>
    <t>Alberta</t>
  </si>
  <si>
    <t>Pea, Wheat, Canola</t>
  </si>
  <si>
    <t>0-15, 15-30</t>
  </si>
  <si>
    <t>Gregorich et al.</t>
  </si>
  <si>
    <t>Ottawa, Ontario</t>
  </si>
  <si>
    <t>0-10, 10-20, 20-30</t>
  </si>
  <si>
    <t xml:space="preserve">Shi et al. </t>
  </si>
  <si>
    <t>Woodslee, Ontario</t>
  </si>
  <si>
    <t>Deen &amp; Kataki</t>
  </si>
  <si>
    <t>Ontario (University of Guelph)</t>
  </si>
  <si>
    <t>0-5, 5-10, 10-20, 20-40, 40-60</t>
  </si>
  <si>
    <t>Ramnarine</t>
  </si>
  <si>
    <t>Ontario (Elora Research Station)</t>
  </si>
  <si>
    <t>0-10, 10-20, 20-30, 30-50</t>
  </si>
  <si>
    <t>Potter et al.</t>
  </si>
  <si>
    <t>U.S.</t>
  </si>
  <si>
    <t>Bushland, Texas</t>
  </si>
  <si>
    <t>Wheat</t>
  </si>
  <si>
    <t>0-4, 4-10, 10-20, 20-35, 35-50, 50-65</t>
  </si>
  <si>
    <t>Sorghum</t>
  </si>
  <si>
    <t>Temple, Texas</t>
  </si>
  <si>
    <t>Corpus Christi, TX</t>
  </si>
  <si>
    <t>NA</t>
  </si>
  <si>
    <t>Maize, Cotton</t>
  </si>
  <si>
    <t>0-5, 5-12.5, 12.5-20, 20-35, 35-50</t>
  </si>
  <si>
    <t>Zibilske et al.</t>
  </si>
  <si>
    <t>Weslaco, Texas</t>
  </si>
  <si>
    <t>0-4, 4-8, 8-12, 12-16, 16-20, 20-30</t>
  </si>
  <si>
    <t>Dou et al.</t>
  </si>
  <si>
    <t>2007; 2008</t>
  </si>
  <si>
    <t>Burleson county, Texas</t>
  </si>
  <si>
    <t>Sorghum, Wheat, Soybean</t>
  </si>
  <si>
    <t>0-5, 5-15, 15-30, 30-55, 55-80, 80-105</t>
  </si>
  <si>
    <t>Wheat, Soybean</t>
  </si>
  <si>
    <t>Soybean</t>
  </si>
  <si>
    <t>Yang &amp; Wander</t>
  </si>
  <si>
    <t>University of Illinois, Urbana, IL</t>
  </si>
  <si>
    <t>0-5, 5-10, 10-20, 20-30, 30-40, 40-50, 50-70, 70-90</t>
  </si>
  <si>
    <t>Olson et al.</t>
  </si>
  <si>
    <t>southern Illinois</t>
  </si>
  <si>
    <t>0-5, 5-15, 15-30, 30-45, 45-60, 60-75</t>
  </si>
  <si>
    <t>Syswerda et al.</t>
  </si>
  <si>
    <t>Michigan</t>
  </si>
  <si>
    <t>0-20, 20-55.8, 55.8-100</t>
  </si>
  <si>
    <t>Hernandez-Ramirez et al.</t>
  </si>
  <si>
    <t>Sac, Lowa</t>
  </si>
  <si>
    <t>Venterea et al.</t>
  </si>
  <si>
    <t>Minnesota</t>
  </si>
  <si>
    <t>0-5, 5-10, 10-20, 20-30, 30-45, 45-60</t>
  </si>
  <si>
    <t>Gal et al.</t>
  </si>
  <si>
    <t>Indiana</t>
  </si>
  <si>
    <t>0-5, 5-15, 15-30, 30-50, 50-75, 75-100</t>
  </si>
  <si>
    <t>Venterea &amp; Stanenas</t>
  </si>
  <si>
    <t>Rosemount, MN</t>
  </si>
  <si>
    <t>Dolan et al.</t>
  </si>
  <si>
    <t>0-5, 5-10, 10-15, 15-20, 20-25, 25-30, 30-45</t>
  </si>
  <si>
    <t>Mishra et al.</t>
  </si>
  <si>
    <t>Coshocton, Ohio</t>
  </si>
  <si>
    <t>South Charleston, Ohio</t>
  </si>
  <si>
    <t>Hoytville, Ohio</t>
  </si>
  <si>
    <t>Delaware</t>
  </si>
  <si>
    <t>Coshocton</t>
  </si>
  <si>
    <t>Maize, Alfalfa</t>
  </si>
  <si>
    <t>Hoytville</t>
  </si>
  <si>
    <t>Jacinthe &amp; Lal</t>
  </si>
  <si>
    <t>Elnora, Indiana</t>
  </si>
  <si>
    <t>Blanco-Canqui &amp; Lal</t>
  </si>
  <si>
    <t>Fremont, OH</t>
  </si>
  <si>
    <t>0-5, 5-10, 10-30, 30-50, 50-60</t>
  </si>
  <si>
    <t>Canal Fulton, OH</t>
  </si>
  <si>
    <t>Grove City, PA</t>
  </si>
  <si>
    <t>Troy, PA</t>
  </si>
  <si>
    <t>Georgetown, KY</t>
  </si>
  <si>
    <t>Maize, Soybean, Pumpkin</t>
  </si>
  <si>
    <t>Glasgow, KY</t>
  </si>
  <si>
    <t>McKee, KY</t>
  </si>
  <si>
    <t>Corn silage, Tobacco, Wheat, Rye</t>
  </si>
  <si>
    <t>Jackson, OH</t>
  </si>
  <si>
    <t>Maize, Soybean, Alfalfa</t>
  </si>
  <si>
    <t>Lewisburg, PA</t>
  </si>
  <si>
    <t>Frey &amp; Blevins</t>
  </si>
  <si>
    <t>Lexington, KY</t>
  </si>
  <si>
    <t>0-5, 5-15, 15-30</t>
  </si>
  <si>
    <t>Black &amp; Tanaka</t>
  </si>
  <si>
    <t>Mandan</t>
  </si>
  <si>
    <t>0-7.6, 7.6-15.2, 15.2-30.4, 30.4-60.9, 60.9-91.2</t>
  </si>
  <si>
    <t>Wheat, Sunflower</t>
  </si>
  <si>
    <t>Havlin &amp; Kissel</t>
  </si>
  <si>
    <t>Kansas</t>
  </si>
  <si>
    <t>0-2.5, 2.5-7.5, 7.5-15, 15-30</t>
  </si>
  <si>
    <t>Sorghum, Soybean</t>
  </si>
  <si>
    <t>Matowo et al.</t>
  </si>
  <si>
    <t>Manhattan, KS</t>
  </si>
  <si>
    <t xml:space="preserve">Omonode et al. </t>
  </si>
  <si>
    <t>West Lafayette, IN (Purdue University Agronomy Center for Research and Education)</t>
  </si>
  <si>
    <t>Puget &amp; Lal</t>
  </si>
  <si>
    <t>Columbus, OH</t>
  </si>
  <si>
    <t>0-5, 5-10, 10-15, 15-20, 20-30, 30-40, 40-60, 60-80</t>
  </si>
  <si>
    <t>Mestelan</t>
  </si>
  <si>
    <t>0-7.5, 7.5-15, 15-22.5, 22.5-30, 30-45</t>
  </si>
  <si>
    <t>Wooster, Ohio</t>
  </si>
  <si>
    <t>Chatterjee &amp; Lal</t>
  </si>
  <si>
    <t>Temperence, MI</t>
  </si>
  <si>
    <t>Lenawee, MI</t>
  </si>
  <si>
    <t>Scioto, OH</t>
  </si>
  <si>
    <t>Salisbury, PA</t>
  </si>
  <si>
    <t>Alfalfa</t>
  </si>
  <si>
    <t>Halvorson et al.</t>
  </si>
  <si>
    <t>0-7.6, 7.6-15.2, 15.2-30.4</t>
  </si>
  <si>
    <t>Thomas et al.</t>
  </si>
  <si>
    <t>Australia</t>
  </si>
  <si>
    <t>Queensland</t>
  </si>
  <si>
    <t>Sá et al.</t>
  </si>
  <si>
    <t>Brazil</t>
  </si>
  <si>
    <t>Ponta Grossa (Frankanna Farm)</t>
  </si>
  <si>
    <t>Soybean, Maize, Wheat, Oat, Lupine</t>
  </si>
  <si>
    <t>0-2.5, 2.5-5, 5-10, 10-20, 20-40</t>
  </si>
  <si>
    <t>Freixo et al.</t>
  </si>
  <si>
    <t>Passo Fundo, Rio Grande do Sul</t>
  </si>
  <si>
    <t>Wheat, Soybean, Vetch, Maize</t>
  </si>
  <si>
    <t>Roscoe &amp; Buurman</t>
  </si>
  <si>
    <t>Embrapa CNPMS, Sete Lagoas MG</t>
  </si>
  <si>
    <t>Maize, Bean</t>
  </si>
  <si>
    <t>0-7.5, 7.5-15, 15-30, 30-45</t>
  </si>
  <si>
    <t>DeMaria et al.</t>
  </si>
  <si>
    <t>Soybean, Oat, Maize</t>
  </si>
  <si>
    <t>Sisti et al.</t>
  </si>
  <si>
    <t>Passo Fundo RS</t>
  </si>
  <si>
    <t>0-5, 5-10, 10-15, 15-20, 20-30, 30-40, 40-55, 55-70, 70-85, 85-100</t>
  </si>
  <si>
    <t>Bayer et al.</t>
  </si>
  <si>
    <t>UFRGS, Eldor. Do Sul RS</t>
  </si>
  <si>
    <t>Oat, Maize</t>
  </si>
  <si>
    <t>0-2.5, 2.5-5, 5-7.5, 7.5-12.5, 12.5-17.5, 17.5-30</t>
  </si>
  <si>
    <t>Oat, Vetch, Maize, Cowpea</t>
  </si>
  <si>
    <t>Zanatta et al.</t>
  </si>
  <si>
    <t>Vetch, Maize</t>
  </si>
  <si>
    <t>Metay et al.</t>
  </si>
  <si>
    <t>Goiânia, Goiás</t>
  </si>
  <si>
    <t>Rice, Soybean</t>
  </si>
  <si>
    <t>0-30</t>
  </si>
  <si>
    <t>Marchão et al.</t>
  </si>
  <si>
    <t>Planaltina, Distrito Federal</t>
  </si>
  <si>
    <t>Soybean, Maize</t>
  </si>
  <si>
    <t>na..</t>
  </si>
  <si>
    <t>0-2, 5-5, 5-10, 10-20, 20-30</t>
  </si>
  <si>
    <t>Calegari et al.</t>
  </si>
  <si>
    <t>Parana State</t>
  </si>
  <si>
    <t>0-5, 5-10, 10-20, 20-30, 30-40, 40-60</t>
  </si>
  <si>
    <t xml:space="preserve">Parana </t>
  </si>
  <si>
    <t>Soybean, Maize, Wheat, Oat, Lupine, Rye</t>
  </si>
  <si>
    <t>Machado et al.</t>
  </si>
  <si>
    <t>Londrina</t>
  </si>
  <si>
    <t>Soybean, Wheat, Maize, Cotton</t>
  </si>
  <si>
    <t>Follett et al.</t>
  </si>
  <si>
    <t>Mexico</t>
  </si>
  <si>
    <t>Gelaya, Gto</t>
  </si>
  <si>
    <t>Wheat, Maize</t>
  </si>
  <si>
    <t>Wheat, Bean</t>
  </si>
  <si>
    <t>Slavo et al.</t>
  </si>
  <si>
    <t>Uruguay</t>
  </si>
  <si>
    <t>Paysandu</t>
  </si>
  <si>
    <t>Barley, Sorghum, Wheat, Sunflower, Oat, Soybean, Maize</t>
  </si>
  <si>
    <t>0-3, 3-6, 6-12, 12-18, 18-40, 40-60, 60-80</t>
  </si>
  <si>
    <t>Chivenge et al.</t>
  </si>
  <si>
    <t>Zimbabwe</t>
  </si>
  <si>
    <t>Harare (Institute of Agricultural Engineering</t>
  </si>
  <si>
    <t>near Harare (Domboshawa Training Centre)</t>
  </si>
  <si>
    <t>Gwenzi et al.</t>
  </si>
  <si>
    <t>Lowveld</t>
  </si>
  <si>
    <t>Wheat, Cotton</t>
  </si>
  <si>
    <t>0-15, 15-30, 30-45, 45-60</t>
  </si>
  <si>
    <t>Shemdoe et al.</t>
  </si>
  <si>
    <t>Tanzania</t>
  </si>
  <si>
    <t>Mpwapwa</t>
  </si>
  <si>
    <t>Zhang et al.</t>
  </si>
  <si>
    <t>China</t>
  </si>
  <si>
    <t>Zhangwu, Liaoning</t>
  </si>
  <si>
    <t xml:space="preserve">Chen et al. </t>
  </si>
  <si>
    <t>Chenghuang, Linfen, Shanxi</t>
  </si>
  <si>
    <t>Jin et al.</t>
  </si>
  <si>
    <t>Luoyang, Henan</t>
  </si>
  <si>
    <t>0-10, 10-20, 20-30, 30-60</t>
  </si>
  <si>
    <t>Shao et al.</t>
  </si>
  <si>
    <t>Chongqing</t>
  </si>
  <si>
    <t>Rice, Wheat</t>
  </si>
  <si>
    <t>Gao et al.</t>
  </si>
  <si>
    <t>Rice, Rape</t>
  </si>
  <si>
    <t>0-10, 10-20, 20-30, 30-40, 40-60</t>
  </si>
  <si>
    <t>Liu et al.</t>
  </si>
  <si>
    <t>Linfen, Shanxi</t>
  </si>
  <si>
    <t>Du et al.</t>
  </si>
  <si>
    <t>Luancheng</t>
  </si>
  <si>
    <t>0-5, 5-10, 10-20, 20-30, 30-40, 40-50</t>
  </si>
  <si>
    <t>Liang et al.</t>
  </si>
  <si>
    <t>Dehui, Jilin</t>
  </si>
  <si>
    <t>Hou et al.</t>
  </si>
  <si>
    <t>Yucheng</t>
  </si>
  <si>
    <t>0-2.5, 2.5-5, 5-10, 10-20, 20-40, 40-60</t>
  </si>
  <si>
    <t>Abreu</t>
  </si>
  <si>
    <t>Altus, Oklahoma</t>
  </si>
  <si>
    <t>Cotton, Wheat, Sorghum</t>
  </si>
  <si>
    <t>0-10, 10-20, 20-40, 40-70, 70-110</t>
  </si>
  <si>
    <t>Cotton, Sorghum</t>
  </si>
  <si>
    <t>Wheat, Soybean, Sorghum, Cotton</t>
  </si>
  <si>
    <t>Cotton</t>
  </si>
  <si>
    <t>Lahoma, Oklahoma</t>
  </si>
  <si>
    <t>Ottawa, Miami</t>
  </si>
  <si>
    <t>Soybean, Maize, Wheat</t>
  </si>
  <si>
    <t>Noble, Perry1</t>
  </si>
  <si>
    <t>Wheat, Soybean, Maize</t>
  </si>
  <si>
    <t>Noble, Perry2</t>
  </si>
  <si>
    <t>Maize, Wheat</t>
  </si>
  <si>
    <t>Garfield, Lahoma1</t>
  </si>
  <si>
    <t>Garfield, Lahoma2</t>
  </si>
  <si>
    <t>Textas, Goodwell</t>
  </si>
  <si>
    <t>Wheat, Sorghum</t>
  </si>
  <si>
    <t>Washita, Canute</t>
  </si>
  <si>
    <t>Cotton, Walters</t>
  </si>
  <si>
    <t>Gaocheng, Hebei</t>
  </si>
  <si>
    <t>Al-Kaisi et al.</t>
  </si>
  <si>
    <t>Kanawha, IA</t>
  </si>
  <si>
    <t>0-5, 5-10, 10-15, 15-30, 30-60</t>
  </si>
  <si>
    <t>Sutherland, IA</t>
  </si>
  <si>
    <t>Nashua, IA</t>
  </si>
  <si>
    <t>Armstrong, IA</t>
  </si>
  <si>
    <t>Crawfordsville, IA</t>
  </si>
  <si>
    <t>Hulugalle &amp; Entwistle</t>
  </si>
  <si>
    <t>Narrabri, NSW</t>
  </si>
  <si>
    <t>Yang et al.</t>
  </si>
  <si>
    <t>Elora, Ontario</t>
  </si>
  <si>
    <t>Urbana, Illinois</t>
  </si>
  <si>
    <t>Sun et al.</t>
  </si>
  <si>
    <t>UK</t>
  </si>
  <si>
    <t>Invergowrie, Dundee, Scotland</t>
  </si>
  <si>
    <t>Barley, Wheat</t>
  </si>
  <si>
    <t>Bhattacharyya et al.</t>
  </si>
  <si>
    <t>India</t>
  </si>
  <si>
    <t>Hawalbagh</t>
  </si>
  <si>
    <t>Fort Collins, CO</t>
  </si>
  <si>
    <t>0-30, 30-60, 60-90, 90-120</t>
  </si>
  <si>
    <t>Franzluebbers et al.</t>
  </si>
  <si>
    <t>Georgia</t>
  </si>
  <si>
    <t>Sorghum, Soybean, Maize, Wheat, Rye, Millet, cover crops</t>
  </si>
  <si>
    <t>0-20, 20-40, 40-60, 60-90</t>
  </si>
  <si>
    <t>Jemai et al.</t>
  </si>
  <si>
    <t>Tunisia</t>
  </si>
  <si>
    <t>Hamrounia region</t>
  </si>
  <si>
    <t>Wheat, Sulla</t>
  </si>
  <si>
    <t>0-10, 10-20, 20-30, 30-40, 40-50</t>
  </si>
  <si>
    <t>Kumar et al.</t>
  </si>
  <si>
    <t>Wooster</t>
  </si>
  <si>
    <t xml:space="preserve">Lu et al. </t>
  </si>
  <si>
    <t>Linfen</t>
  </si>
  <si>
    <t>0-5, 5-10, 10-20, 20-30, 30-40, 40-50, 50--60</t>
  </si>
  <si>
    <t>Lou et al.</t>
  </si>
  <si>
    <t>Jianping</t>
  </si>
  <si>
    <t>0-5, 5-10, 10-20, 20-40, 40-60, 60-80, 80-100</t>
  </si>
  <si>
    <t>Changtu</t>
  </si>
  <si>
    <t>Mikha et al.</t>
  </si>
  <si>
    <t>Akron, CO</t>
  </si>
  <si>
    <t>Soybean, Maize, Wheat, Vetch</t>
  </si>
  <si>
    <t>0-20, 20-40, 40-60, 60-80, 80-100</t>
  </si>
  <si>
    <t>Toosi et al.</t>
  </si>
  <si>
    <t>U.S</t>
  </si>
  <si>
    <t>IA</t>
  </si>
  <si>
    <t>0-25, 25-50, 50-75, 75-100</t>
  </si>
  <si>
    <t>Araya et al.</t>
  </si>
  <si>
    <t>Ethiopia</t>
  </si>
  <si>
    <t>May Zegzeg</t>
  </si>
  <si>
    <t>Wheat, Grass pea, Barley</t>
  </si>
  <si>
    <t>Getahum et al.</t>
  </si>
  <si>
    <t>Denmark</t>
  </si>
  <si>
    <t>Flakkebjerg</t>
  </si>
  <si>
    <t>Wheat, Barley, Pea, Oat</t>
  </si>
  <si>
    <t>0-10, 10-20, 20-25, 25-30</t>
  </si>
  <si>
    <t>Villamil et al.</t>
  </si>
  <si>
    <t>DeKalb, Monmouth, Perry and Urbana</t>
  </si>
  <si>
    <t>Kibet et al.</t>
  </si>
  <si>
    <t>Lincoln</t>
  </si>
  <si>
    <t>Sorghum, Soybean, Maize</t>
  </si>
  <si>
    <t>0-10, 10-20, 20-40, 40-60, 60-100</t>
  </si>
  <si>
    <t>Page et al.</t>
  </si>
  <si>
    <t>Biloela, Queensland</t>
  </si>
  <si>
    <t>Hermitage, Queensland</t>
  </si>
  <si>
    <t>0-10, 10-30</t>
  </si>
  <si>
    <t>Goodger, Queensland</t>
  </si>
  <si>
    <t>Wheat, Legume</t>
  </si>
  <si>
    <t>Mateur</t>
  </si>
  <si>
    <t>Hati et al.</t>
  </si>
  <si>
    <t>Bhopal</t>
  </si>
  <si>
    <t>Sainju et al.</t>
  </si>
  <si>
    <t>Montana</t>
  </si>
  <si>
    <t>0-7.5, 7.5-15, 15-30, 30-60, 60-90, 90-120</t>
  </si>
  <si>
    <t>Wang et al.</t>
  </si>
  <si>
    <t>Shrestha et al.</t>
  </si>
  <si>
    <t>Norway</t>
  </si>
  <si>
    <t>Ås</t>
  </si>
  <si>
    <t>Muhlbachová et al.</t>
  </si>
  <si>
    <t>Czech</t>
  </si>
  <si>
    <t>Prague-Ruzyně</t>
  </si>
  <si>
    <t>Pea, Wheat, Rape</t>
  </si>
  <si>
    <t>Chaudhary et al.</t>
  </si>
  <si>
    <t>Varanasi</t>
  </si>
  <si>
    <t xml:space="preserve">Huang et al. </t>
  </si>
  <si>
    <t>Beiqiu,YellowRiver Delta</t>
  </si>
  <si>
    <t>Zuber et al.</t>
  </si>
  <si>
    <t>Northwest of Monmouth, IL</t>
  </si>
  <si>
    <t>0-20, 20-40, 40-60</t>
  </si>
  <si>
    <t>North East of Moree</t>
  </si>
  <si>
    <t>Wheat, Chickpea</t>
  </si>
  <si>
    <t>Blanco-Moure et al.</t>
  </si>
  <si>
    <t>Barly</t>
  </si>
  <si>
    <t>0-5, 5-20, 20-40</t>
  </si>
  <si>
    <t>Lanaja</t>
  </si>
  <si>
    <t>Torres de Alcanadre</t>
  </si>
  <si>
    <t>Undués de Lerda</t>
  </si>
  <si>
    <t>Artieda</t>
  </si>
  <si>
    <t>Engel et al.</t>
  </si>
  <si>
    <t>USA</t>
  </si>
  <si>
    <t>Kushwa et al.</t>
  </si>
  <si>
    <t xml:space="preserve">India </t>
  </si>
  <si>
    <t>Soybean, Wheat</t>
  </si>
  <si>
    <t>0-5, 5-15, 15-30, 30-45</t>
  </si>
  <si>
    <t>Si et al.</t>
  </si>
  <si>
    <t>Shouyang</t>
  </si>
  <si>
    <t>Singh et al.</t>
  </si>
  <si>
    <t>Inida</t>
  </si>
  <si>
    <t>New Delhi</t>
  </si>
  <si>
    <t>Rice, Maize</t>
  </si>
  <si>
    <t>Parihar et al.</t>
  </si>
  <si>
    <t>Maize, Wheat, Mungbean</t>
  </si>
  <si>
    <t>0-15, 15-30, 30-45</t>
  </si>
  <si>
    <t>Maize, Chickpea, Sesbaina</t>
  </si>
  <si>
    <t>Maize, Mustard, Mungbean</t>
  </si>
  <si>
    <t>Maize, Sesbania</t>
  </si>
  <si>
    <t>Guardia et al.</t>
  </si>
  <si>
    <t>Madrid</t>
  </si>
  <si>
    <t>Legume, Wheat, Vetch, Barley</t>
  </si>
  <si>
    <t>0-7.5, 7.5-15, 15-30</t>
  </si>
  <si>
    <t>Somasundaram et al.</t>
  </si>
  <si>
    <t>Cereal crops</t>
  </si>
  <si>
    <t>Sapkota et al.</t>
  </si>
  <si>
    <t>Bihar</t>
  </si>
  <si>
    <t>0-5, 5-15, 15-30, 30-60</t>
  </si>
  <si>
    <t>Paraná State</t>
  </si>
  <si>
    <t>Soybean, Oat, Maize, Wheat, Vetch</t>
  </si>
  <si>
    <t xml:space="preserve">Moussadek et al. </t>
  </si>
  <si>
    <t>Morocco</t>
  </si>
  <si>
    <t>Merchouch plateau</t>
  </si>
  <si>
    <t>Wheat, Lentil</t>
  </si>
  <si>
    <t>Badagliacca et al.</t>
  </si>
  <si>
    <t>Italy</t>
  </si>
  <si>
    <t>Sicily</t>
  </si>
  <si>
    <t>Wheat, Fafa bean</t>
  </si>
  <si>
    <t>Jilin</t>
  </si>
  <si>
    <t>Hernandez et al.</t>
  </si>
  <si>
    <t>Veloso et al.</t>
  </si>
  <si>
    <t>Eldorado do Sul-RS</t>
  </si>
  <si>
    <t>0-30, 30-100</t>
  </si>
  <si>
    <t>Tiecher et al.</t>
  </si>
  <si>
    <t>Maize, Soybean, Winter crops</t>
  </si>
  <si>
    <t>Maillard et al.</t>
  </si>
  <si>
    <t>Saskatchewan</t>
  </si>
  <si>
    <t>Wheat, Pea, Chickpea, Lentil</t>
  </si>
  <si>
    <t>Chatterjee et al.</t>
  </si>
  <si>
    <t>US</t>
  </si>
  <si>
    <t>North Dakota</t>
  </si>
  <si>
    <t>0-15, 15-30, 30-60, 60-90</t>
  </si>
  <si>
    <t>Carr et al.</t>
  </si>
  <si>
    <t>North Dakato</t>
  </si>
  <si>
    <t>Wheat, Pea, Canola, Legume, barley, Maize</t>
  </si>
  <si>
    <t>depth</t>
  </si>
  <si>
    <t>BD</t>
  </si>
  <si>
    <t>BS</t>
  </si>
  <si>
    <t>CEC</t>
  </si>
  <si>
    <t>TN</t>
  </si>
  <si>
    <t>TP</t>
  </si>
  <si>
    <t>TK</t>
  </si>
  <si>
    <t>Tmin</t>
  </si>
  <si>
    <t>Tmax</t>
  </si>
  <si>
    <t>Clay</t>
  </si>
  <si>
    <t>CLAY_GSDE_30cm</t>
  </si>
  <si>
    <t>CLAY_GSDE_1m</t>
  </si>
  <si>
    <t>BD_GSDE_1m</t>
  </si>
  <si>
    <t>BS_GSDE_30cm</t>
  </si>
  <si>
    <t>BS_GSDE_1m</t>
  </si>
  <si>
    <t>MAT_WC</t>
  </si>
  <si>
    <t>NPP_MODIS</t>
  </si>
  <si>
    <t>Sdepth_ini</t>
  </si>
  <si>
    <t>SOC</t>
  </si>
  <si>
    <t>unit</t>
  </si>
  <si>
    <t>BD_new</t>
  </si>
  <si>
    <t>g/kg</t>
  </si>
</sst>
</file>

<file path=xl/styles.xml><?xml version="1.0" encoding="utf-8"?>
<styleSheet xmlns="http://schemas.openxmlformats.org/spreadsheetml/2006/main">
  <numFmts count="13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0_ "/>
    <numFmt numFmtId="178" formatCode="[$-409]mmmm\ d\,\ yyyy;@"/>
    <numFmt numFmtId="179" formatCode="0.00_ ;\-0.00\ "/>
    <numFmt numFmtId="180" formatCode="0.0_);[Red]\(0.0\)"/>
    <numFmt numFmtId="181" formatCode="0.0_ "/>
    <numFmt numFmtId="182" formatCode="0.00_);[Red]\(0.00\)"/>
    <numFmt numFmtId="183" formatCode="0_);[Red]\(0\)"/>
    <numFmt numFmtId="184" formatCode="0_ "/>
  </numFmts>
  <fonts count="38">
    <font>
      <sz val="11"/>
      <color theme="1"/>
      <name val="宋体"/>
      <charset val="134"/>
      <scheme val="minor"/>
    </font>
    <font>
      <sz val="9"/>
      <name val="Calibri"/>
      <charset val="134"/>
    </font>
    <font>
      <b/>
      <sz val="9"/>
      <name val="Calibri"/>
      <charset val="134"/>
    </font>
    <font>
      <b/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theme="1"/>
      <name val="Calibri"/>
      <charset val="134"/>
    </font>
    <font>
      <b/>
      <sz val="9"/>
      <color rgb="FF00B050"/>
      <name val="Calibri"/>
      <charset val="134"/>
    </font>
    <font>
      <sz val="9"/>
      <color rgb="FFFF0000"/>
      <name val="Calibri"/>
      <charset val="134"/>
    </font>
    <font>
      <b/>
      <sz val="9"/>
      <color theme="1"/>
      <name val="Calibri"/>
      <charset val="134"/>
    </font>
    <font>
      <sz val="9"/>
      <color rgb="FF00B050"/>
      <name val="Calibri"/>
      <charset val="134"/>
    </font>
    <font>
      <sz val="8"/>
      <name val="Calibri"/>
      <charset val="134"/>
    </font>
    <font>
      <sz val="8"/>
      <name val="Arial"/>
      <charset val="134"/>
    </font>
    <font>
      <b/>
      <sz val="9"/>
      <color rgb="FFFF0000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Arial"/>
      <charset val="134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Calibri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Arial Unicode MS"/>
      <charset val="134"/>
    </font>
    <font>
      <b/>
      <vertAlign val="subscript"/>
      <sz val="9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9" fontId="21" fillId="0" borderId="0" applyFont="0" applyFill="0" applyBorder="0" applyAlignment="0" applyProtection="0"/>
    <xf numFmtId="0" fontId="0" fillId="9" borderId="4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9" fontId="21" fillId="0" borderId="0" applyFont="0" applyFill="0" applyBorder="0" applyAlignment="0" applyProtection="0"/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9" fillId="13" borderId="7" applyNumberFormat="0" applyAlignment="0" applyProtection="0">
      <alignment vertical="center"/>
    </xf>
    <xf numFmtId="0" fontId="30" fillId="13" borderId="3" applyNumberFormat="0" applyAlignment="0" applyProtection="0">
      <alignment vertical="center"/>
    </xf>
    <xf numFmtId="0" fontId="31" fillId="14" borderId="8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9" fontId="21" fillId="0" borderId="0" applyFont="0" applyFill="0" applyBorder="0" applyAlignment="0" applyProtection="0"/>
    <xf numFmtId="0" fontId="14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0" borderId="0"/>
    <xf numFmtId="0" fontId="1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0" borderId="0"/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0" borderId="0"/>
    <xf numFmtId="0" fontId="14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1" fillId="0" borderId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36" fillId="0" borderId="0">
      <alignment vertical="center"/>
    </xf>
    <xf numFmtId="0" fontId="21" fillId="0" borderId="0"/>
  </cellStyleXfs>
  <cellXfs count="77">
    <xf numFmtId="0" fontId="0" fillId="0" borderId="0" xfId="0"/>
    <xf numFmtId="0" fontId="1" fillId="0" borderId="0" xfId="0" applyFont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177" fontId="1" fillId="0" borderId="0" xfId="0" applyNumberFormat="1" applyFont="1" applyFill="1" applyAlignment="1"/>
    <xf numFmtId="178" fontId="2" fillId="0" borderId="1" xfId="0" applyNumberFormat="1" applyFont="1" applyFill="1" applyBorder="1" applyAlignment="1"/>
    <xf numFmtId="176" fontId="2" fillId="0" borderId="1" xfId="0" applyNumberFormat="1" applyFont="1" applyFill="1" applyBorder="1" applyAlignment="1"/>
    <xf numFmtId="177" fontId="2" fillId="0" borderId="1" xfId="0" applyNumberFormat="1" applyFont="1" applyFill="1" applyBorder="1" applyAlignment="1"/>
    <xf numFmtId="0" fontId="3" fillId="0" borderId="2" xfId="0" applyFont="1" applyFill="1" applyBorder="1" applyAlignment="1">
      <alignment horizontal="center" vertical="top"/>
    </xf>
    <xf numFmtId="179" fontId="1" fillId="0" borderId="0" xfId="0" applyNumberFormat="1" applyFont="1" applyAlignment="1"/>
    <xf numFmtId="1" fontId="1" fillId="0" borderId="0" xfId="0" applyNumberFormat="1" applyFont="1" applyFill="1" applyAlignment="1"/>
    <xf numFmtId="181" fontId="1" fillId="0" borderId="0" xfId="0" applyNumberFormat="1" applyFont="1" applyFill="1" applyAlignment="1"/>
    <xf numFmtId="176" fontId="1" fillId="0" borderId="0" xfId="0" applyNumberFormat="1" applyFont="1" applyFill="1" applyBorder="1" applyAlignment="1"/>
    <xf numFmtId="0" fontId="4" fillId="0" borderId="2" xfId="0" applyFont="1" applyFill="1" applyBorder="1" applyAlignment="1">
      <alignment horizontal="center" vertical="top"/>
    </xf>
    <xf numFmtId="0" fontId="5" fillId="0" borderId="0" xfId="0" applyFont="1"/>
    <xf numFmtId="0" fontId="4" fillId="0" borderId="0" xfId="0" applyFont="1"/>
    <xf numFmtId="1" fontId="1" fillId="0" borderId="0" xfId="0" applyNumberFormat="1" applyFont="1" applyFill="1" applyBorder="1" applyAlignment="1"/>
    <xf numFmtId="180" fontId="1" fillId="0" borderId="0" xfId="0" applyNumberFormat="1" applyFont="1" applyFill="1" applyAlignment="1"/>
    <xf numFmtId="182" fontId="1" fillId="0" borderId="0" xfId="0" applyNumberFormat="1" applyFont="1" applyFill="1" applyAlignment="1"/>
    <xf numFmtId="183" fontId="1" fillId="0" borderId="0" xfId="0" applyNumberFormat="1" applyFont="1" applyFill="1" applyBorder="1" applyAlignment="1">
      <alignment horizontal="right"/>
    </xf>
    <xf numFmtId="0" fontId="6" fillId="0" borderId="0" xfId="0" applyFont="1"/>
    <xf numFmtId="182" fontId="1" fillId="0" borderId="0" xfId="0" applyNumberFormat="1" applyFont="1" applyAlignment="1"/>
    <xf numFmtId="176" fontId="1" fillId="0" borderId="0" xfId="0" applyNumberFormat="1" applyFont="1" applyAlignment="1"/>
    <xf numFmtId="1" fontId="1" fillId="0" borderId="0" xfId="0" applyNumberFormat="1" applyFont="1" applyAlignment="1"/>
    <xf numFmtId="178" fontId="7" fillId="0" borderId="1" xfId="0" applyNumberFormat="1" applyFont="1" applyFill="1" applyBorder="1"/>
    <xf numFmtId="182" fontId="2" fillId="0" borderId="1" xfId="0" applyNumberFormat="1" applyFont="1" applyFill="1" applyBorder="1" applyAlignment="1"/>
    <xf numFmtId="176" fontId="1" fillId="0" borderId="0" xfId="0" applyNumberFormat="1" applyFont="1" applyBorder="1" applyAlignment="1"/>
    <xf numFmtId="176" fontId="8" fillId="0" borderId="0" xfId="0" applyNumberFormat="1" applyFont="1" applyAlignment="1"/>
    <xf numFmtId="176" fontId="8" fillId="0" borderId="0" xfId="0" applyNumberFormat="1" applyFont="1" applyBorder="1" applyAlignment="1"/>
    <xf numFmtId="1" fontId="2" fillId="0" borderId="1" xfId="0" applyNumberFormat="1" applyFont="1" applyFill="1" applyBorder="1" applyAlignment="1"/>
    <xf numFmtId="0" fontId="9" fillId="0" borderId="0" xfId="0" applyFont="1"/>
    <xf numFmtId="1" fontId="1" fillId="0" borderId="0" xfId="0" applyNumberFormat="1" applyFont="1" applyBorder="1" applyAlignment="1"/>
    <xf numFmtId="176" fontId="10" fillId="0" borderId="0" xfId="0" applyNumberFormat="1" applyFont="1" applyFill="1" applyAlignment="1"/>
    <xf numFmtId="176" fontId="8" fillId="0" borderId="0" xfId="0" applyNumberFormat="1" applyFont="1" applyFill="1" applyAlignment="1"/>
    <xf numFmtId="11" fontId="0" fillId="0" borderId="0" xfId="0" applyNumberFormat="1"/>
    <xf numFmtId="178" fontId="2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177" fontId="1" fillId="0" borderId="0" xfId="0" applyNumberFormat="1" applyFont="1" applyAlignment="1">
      <alignment horizontal="center"/>
    </xf>
    <xf numFmtId="182" fontId="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178" fontId="2" fillId="0" borderId="1" xfId="0" applyNumberFormat="1" applyFont="1" applyFill="1" applyBorder="1" applyAlignment="1">
      <alignment horizontal="center"/>
    </xf>
    <xf numFmtId="184" fontId="1" fillId="0" borderId="0" xfId="0" applyNumberFormat="1" applyFont="1" applyFill="1" applyAlignment="1">
      <alignment horizontal="left"/>
    </xf>
    <xf numFmtId="0" fontId="1" fillId="0" borderId="0" xfId="0" applyFont="1" applyBorder="1" applyAlignment="1">
      <alignment horizontal="left"/>
    </xf>
    <xf numFmtId="184" fontId="1" fillId="0" borderId="0" xfId="0" applyNumberFormat="1" applyFont="1" applyAlignment="1">
      <alignment horizontal="left"/>
    </xf>
    <xf numFmtId="184" fontId="1" fillId="0" borderId="0" xfId="0" applyNumberFormat="1" applyFont="1" applyFill="1" applyAlignment="1">
      <alignment horizontal="center"/>
    </xf>
    <xf numFmtId="184" fontId="1" fillId="0" borderId="0" xfId="0" applyNumberFormat="1" applyFont="1" applyFill="1" applyAlignment="1"/>
    <xf numFmtId="176" fontId="2" fillId="2" borderId="1" xfId="0" applyNumberFormat="1" applyFont="1" applyFill="1" applyBorder="1" applyAlignment="1"/>
    <xf numFmtId="182" fontId="2" fillId="2" borderId="1" xfId="0" applyNumberFormat="1" applyFont="1" applyFill="1" applyBorder="1" applyAlignment="1"/>
    <xf numFmtId="178" fontId="2" fillId="0" borderId="1" xfId="0" applyNumberFormat="1" applyFont="1" applyFill="1" applyBorder="1" applyAlignment="1">
      <alignment horizontal="left"/>
    </xf>
    <xf numFmtId="177" fontId="2" fillId="0" borderId="1" xfId="0" applyNumberFormat="1" applyFont="1" applyFill="1" applyBorder="1" applyAlignment="1">
      <alignment horizontal="center"/>
    </xf>
    <xf numFmtId="183" fontId="1" fillId="0" borderId="0" xfId="0" applyNumberFormat="1" applyFont="1" applyFill="1" applyBorder="1" applyAlignment="1">
      <alignment horizontal="center"/>
    </xf>
    <xf numFmtId="177" fontId="1" fillId="0" borderId="0" xfId="0" applyNumberFormat="1" applyFont="1" applyBorder="1" applyAlignment="1">
      <alignment horizontal="center"/>
    </xf>
    <xf numFmtId="184" fontId="1" fillId="0" borderId="0" xfId="0" applyNumberFormat="1" applyFont="1" applyAlignment="1">
      <alignment horizontal="center"/>
    </xf>
    <xf numFmtId="181" fontId="1" fillId="0" borderId="0" xfId="0" applyNumberFormat="1" applyFont="1" applyFill="1" applyAlignment="1">
      <alignment horizontal="left"/>
    </xf>
    <xf numFmtId="181" fontId="1" fillId="0" borderId="0" xfId="0" applyNumberFormat="1" applyFont="1" applyAlignment="1">
      <alignment horizontal="left"/>
    </xf>
    <xf numFmtId="183" fontId="11" fillId="0" borderId="0" xfId="0" applyNumberFormat="1" applyFont="1" applyFill="1" applyBorder="1" applyAlignment="1">
      <alignment horizontal="center"/>
    </xf>
    <xf numFmtId="183" fontId="12" fillId="0" borderId="0" xfId="0" applyNumberFormat="1" applyFont="1" applyFill="1" applyBorder="1" applyAlignment="1">
      <alignment horizontal="center"/>
    </xf>
    <xf numFmtId="178" fontId="2" fillId="2" borderId="1" xfId="0" applyNumberFormat="1" applyFont="1" applyFill="1" applyBorder="1"/>
    <xf numFmtId="183" fontId="1" fillId="0" borderId="0" xfId="0" applyNumberFormat="1" applyFont="1" applyFill="1" applyBorder="1" applyAlignment="1">
      <alignment horizontal="left"/>
    </xf>
    <xf numFmtId="181" fontId="1" fillId="0" borderId="0" xfId="0" applyNumberFormat="1" applyFont="1" applyAlignment="1"/>
    <xf numFmtId="178" fontId="13" fillId="0" borderId="1" xfId="0" applyNumberFormat="1" applyFont="1" applyFill="1" applyBorder="1"/>
    <xf numFmtId="184" fontId="1" fillId="3" borderId="0" xfId="0" applyNumberFormat="1" applyFont="1" applyFill="1" applyAlignment="1"/>
    <xf numFmtId="184" fontId="1" fillId="3" borderId="0" xfId="0" applyNumberFormat="1" applyFont="1" applyFill="1" applyAlignment="1">
      <alignment horizontal="center"/>
    </xf>
    <xf numFmtId="177" fontId="1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84" fontId="1" fillId="0" borderId="0" xfId="0" applyNumberFormat="1" applyFont="1" applyFill="1" applyBorder="1" applyAlignment="1">
      <alignment horizontal="center"/>
    </xf>
    <xf numFmtId="184" fontId="6" fillId="0" borderId="0" xfId="0" applyNumberFormat="1" applyFont="1" applyFill="1" applyAlignment="1"/>
    <xf numFmtId="184" fontId="6" fillId="0" borderId="0" xfId="0" applyNumberFormat="1" applyFont="1" applyFill="1" applyAlignment="1">
      <alignment horizontal="center"/>
    </xf>
    <xf numFmtId="184" fontId="1" fillId="0" borderId="0" xfId="0" applyNumberFormat="1" applyFont="1" applyFill="1" applyBorder="1" applyAlignment="1"/>
    <xf numFmtId="177" fontId="1" fillId="0" borderId="0" xfId="0" applyNumberFormat="1" applyFont="1" applyAlignment="1">
      <alignment horizontal="center" wrapText="1"/>
    </xf>
    <xf numFmtId="181" fontId="1" fillId="0" borderId="0" xfId="0" applyNumberFormat="1" applyFont="1" applyAlignment="1">
      <alignment horizontal="left" wrapText="1"/>
    </xf>
    <xf numFmtId="183" fontId="1" fillId="0" borderId="0" xfId="63" applyNumberFormat="1" applyFont="1" applyFill="1" applyBorder="1" applyAlignment="1">
      <alignment horizontal="center"/>
    </xf>
    <xf numFmtId="180" fontId="1" fillId="0" borderId="0" xfId="0" applyNumberFormat="1" applyFont="1" applyAlignment="1"/>
    <xf numFmtId="181" fontId="1" fillId="0" borderId="0" xfId="0" applyNumberFormat="1" applyFont="1" applyAlignment="1">
      <alignment horizontal="center"/>
    </xf>
    <xf numFmtId="182" fontId="1" fillId="0" borderId="0" xfId="0" applyNumberFormat="1" applyFont="1"/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8" xfId="21"/>
    <cellStyle name="百分比 2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百分比 3 2" xfId="42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7" xfId="57"/>
    <cellStyle name="百分比 3" xfId="58"/>
    <cellStyle name="常规 2" xfId="59"/>
    <cellStyle name="常规 3" xfId="60"/>
    <cellStyle name="常规 4" xfId="61"/>
    <cellStyle name="常规 5" xfId="62"/>
    <cellStyle name="常规_Sheet1" xfId="63"/>
  </cellStyles>
  <tableStyles count="0" defaultTableStyle="TableStyleMedium2" defaultPivotStyle="PivotStyleMedium9"/>
  <colors>
    <mruColors>
      <color rgb="000000FF"/>
      <color rgb="00FFFFCC"/>
      <color rgb="00FF45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C342"/>
  <sheetViews>
    <sheetView topLeftCell="V1" workbookViewId="0">
      <selection activeCell="AF4" sqref="AF4"/>
    </sheetView>
  </sheetViews>
  <sheetFormatPr defaultColWidth="8.86666666666667" defaultRowHeight="12"/>
  <cols>
    <col min="1" max="1" width="17.1333333333333" style="1" customWidth="1"/>
    <col min="2" max="2" width="8.13333333333333" style="36" customWidth="1"/>
    <col min="3" max="3" width="7.40833333333333" style="37" customWidth="1"/>
    <col min="4" max="4" width="20.4083333333333" style="37" customWidth="1"/>
    <col min="5" max="5" width="8" style="1" customWidth="1"/>
    <col min="6" max="6" width="7.54166666666667" style="1" customWidth="1"/>
    <col min="7" max="7" width="6.26666666666667" style="37" customWidth="1"/>
    <col min="8" max="8" width="6.68333333333333" style="37" customWidth="1"/>
    <col min="9" max="9" width="6.13333333333333" style="22" customWidth="1"/>
    <col min="10" max="10" width="6.54166666666667" style="23" customWidth="1"/>
    <col min="11" max="11" width="6.40833333333333" style="22" customWidth="1"/>
    <col min="12" max="12" width="6.54166666666667" style="1" customWidth="1"/>
    <col min="13" max="13" width="6.54166666666667" style="21" customWidth="1"/>
    <col min="14" max="14" width="5" style="1" customWidth="1"/>
    <col min="15" max="15" width="5" style="21" customWidth="1"/>
    <col min="16" max="16" width="5" style="1" customWidth="1"/>
    <col min="17" max="17" width="5" style="21" customWidth="1"/>
    <col min="18" max="18" width="5" style="22" customWidth="1"/>
    <col min="19" max="19" width="6.18333333333333" style="37" customWidth="1"/>
    <col min="20" max="20" width="5" style="22" customWidth="1"/>
    <col min="21" max="21" width="6.54166666666667" style="36" customWidth="1"/>
    <col min="22" max="22" width="8.40833333333333" style="36" customWidth="1"/>
    <col min="23" max="23" width="27" style="38" customWidth="1"/>
    <col min="24" max="25" width="6.26666666666667" style="39" customWidth="1"/>
    <col min="26" max="26" width="8.86666666666667" style="36" customWidth="1"/>
    <col min="27" max="27" width="9.725" style="36" customWidth="1"/>
    <col min="28" max="28" width="7.40833333333333" style="36" customWidth="1"/>
    <col min="29" max="29" width="8.725" style="36" customWidth="1"/>
    <col min="30" max="30" width="6.54166666666667" style="40" customWidth="1"/>
    <col min="31" max="31" width="6.54166666666667" style="41" customWidth="1"/>
    <col min="32" max="32" width="7.40833333333333" style="36" customWidth="1"/>
    <col min="33" max="33" width="9.40833333333333" style="36" customWidth="1"/>
    <col min="34" max="34" width="10.4083333333333" style="36" customWidth="1"/>
    <col min="35" max="35" width="9.13333333333333" style="36" customWidth="1"/>
    <col min="36" max="36" width="31.725" style="38" customWidth="1"/>
    <col min="37" max="37" width="17.5416666666667" style="36" customWidth="1"/>
    <col min="38" max="38" width="16.2666666666667" style="36" customWidth="1"/>
    <col min="39" max="39" width="11.2666666666667" style="37" customWidth="1"/>
    <col min="40" max="40" width="11.1333333333333" style="37" customWidth="1"/>
    <col min="41" max="41" width="13.8166666666667" style="37" customWidth="1"/>
    <col min="42" max="42" width="14.0416666666667" style="37" customWidth="1"/>
    <col min="43" max="43" width="14.6333333333333" style="37" customWidth="1"/>
    <col min="44" max="44" width="14.9083333333333" style="37" customWidth="1"/>
    <col min="45" max="16384" width="8.86666666666667" style="37"/>
  </cols>
  <sheetData>
    <row r="1" s="35" customFormat="1" ht="14.45" customHeight="1" spans="1:45">
      <c r="A1" s="5" t="s">
        <v>0</v>
      </c>
      <c r="B1" s="42" t="s">
        <v>1</v>
      </c>
      <c r="C1" s="35" t="s">
        <v>2</v>
      </c>
      <c r="D1" s="35" t="s">
        <v>3</v>
      </c>
      <c r="E1" s="5" t="s">
        <v>4</v>
      </c>
      <c r="F1" s="5" t="s">
        <v>5</v>
      </c>
      <c r="G1" s="35" t="s">
        <v>6</v>
      </c>
      <c r="H1" s="35" t="s">
        <v>7</v>
      </c>
      <c r="I1" s="48" t="s">
        <v>8</v>
      </c>
      <c r="J1" s="29" t="s">
        <v>9</v>
      </c>
      <c r="K1" s="6" t="s">
        <v>10</v>
      </c>
      <c r="L1" s="5" t="s">
        <v>11</v>
      </c>
      <c r="M1" s="49" t="s">
        <v>12</v>
      </c>
      <c r="N1" s="5" t="s">
        <v>13</v>
      </c>
      <c r="O1" s="25" t="s">
        <v>14</v>
      </c>
      <c r="P1" s="5" t="s">
        <v>15</v>
      </c>
      <c r="Q1" s="25" t="s">
        <v>16</v>
      </c>
      <c r="R1" s="6" t="s">
        <v>17</v>
      </c>
      <c r="S1" s="35" t="s">
        <v>18</v>
      </c>
      <c r="T1" s="48" t="s">
        <v>19</v>
      </c>
      <c r="U1" s="42" t="s">
        <v>20</v>
      </c>
      <c r="V1" s="42" t="s">
        <v>21</v>
      </c>
      <c r="W1" s="50" t="s">
        <v>22</v>
      </c>
      <c r="X1" s="51" t="s">
        <v>23</v>
      </c>
      <c r="Y1" s="51" t="s">
        <v>24</v>
      </c>
      <c r="Z1" s="42" t="s">
        <v>25</v>
      </c>
      <c r="AA1" s="50" t="s">
        <v>26</v>
      </c>
      <c r="AB1" s="50" t="s">
        <v>27</v>
      </c>
      <c r="AC1" s="42" t="s">
        <v>28</v>
      </c>
      <c r="AD1" s="42" t="s">
        <v>29</v>
      </c>
      <c r="AE1" s="42" t="s">
        <v>30</v>
      </c>
      <c r="AF1" s="42" t="s">
        <v>31</v>
      </c>
      <c r="AG1" s="42" t="s">
        <v>32</v>
      </c>
      <c r="AH1" s="42" t="s">
        <v>33</v>
      </c>
      <c r="AI1" s="50" t="s">
        <v>34</v>
      </c>
      <c r="AJ1" s="50" t="s">
        <v>35</v>
      </c>
      <c r="AK1" s="42" t="s">
        <v>36</v>
      </c>
      <c r="AL1" s="42" t="s">
        <v>37</v>
      </c>
      <c r="AM1" s="59" t="s">
        <v>38</v>
      </c>
      <c r="AN1" s="35" t="s">
        <v>39</v>
      </c>
      <c r="AO1" s="62" t="s">
        <v>40</v>
      </c>
      <c r="AP1" s="62" t="s">
        <v>41</v>
      </c>
      <c r="AQ1" s="24" t="s">
        <v>42</v>
      </c>
      <c r="AR1" s="24" t="s">
        <v>43</v>
      </c>
      <c r="AS1" s="35" t="s">
        <v>44</v>
      </c>
    </row>
    <row r="2" spans="1:45">
      <c r="A2" s="1" t="s">
        <v>45</v>
      </c>
      <c r="B2" s="36">
        <v>2011</v>
      </c>
      <c r="C2" s="43" t="s">
        <v>46</v>
      </c>
      <c r="D2" s="44" t="s">
        <v>47</v>
      </c>
      <c r="E2" s="9">
        <v>40.05</v>
      </c>
      <c r="F2" s="9">
        <v>-4.43333333333333</v>
      </c>
      <c r="G2" s="37">
        <v>9990</v>
      </c>
      <c r="H2" s="37">
        <v>35113</v>
      </c>
      <c r="I2" s="22">
        <v>14</v>
      </c>
      <c r="J2" s="23">
        <v>431</v>
      </c>
      <c r="K2" s="22">
        <v>30.7857142857143</v>
      </c>
      <c r="L2" s="23">
        <v>18.1</v>
      </c>
      <c r="M2" s="21">
        <f>L2/100</f>
        <v>0.181</v>
      </c>
      <c r="N2" s="23">
        <v>23.9</v>
      </c>
      <c r="O2" s="21">
        <f>N2/100</f>
        <v>0.239</v>
      </c>
      <c r="P2" s="23">
        <v>42</v>
      </c>
      <c r="Q2" s="21">
        <f>P2/100</f>
        <v>0.42</v>
      </c>
      <c r="R2" s="2">
        <v>5.2</v>
      </c>
      <c r="S2" s="37">
        <v>0.128499954938888</v>
      </c>
      <c r="T2" s="2">
        <v>375.4</v>
      </c>
      <c r="U2" s="46">
        <v>1992</v>
      </c>
      <c r="V2" s="52">
        <v>5</v>
      </c>
      <c r="W2" s="44" t="s">
        <v>48</v>
      </c>
      <c r="X2" s="53" t="s">
        <v>49</v>
      </c>
      <c r="Y2" s="53" t="s">
        <v>49</v>
      </c>
      <c r="Z2" s="52">
        <v>3</v>
      </c>
      <c r="AA2" s="52" t="s">
        <v>50</v>
      </c>
      <c r="AB2" s="52">
        <v>2</v>
      </c>
      <c r="AC2" s="52">
        <v>1</v>
      </c>
      <c r="AD2" s="52" t="s">
        <v>49</v>
      </c>
      <c r="AE2" s="57" t="s">
        <v>50</v>
      </c>
      <c r="AF2" s="52" t="s">
        <v>50</v>
      </c>
      <c r="AG2" s="52" t="s">
        <v>49</v>
      </c>
      <c r="AH2" s="52" t="s">
        <v>49</v>
      </c>
      <c r="AI2" s="19">
        <v>30</v>
      </c>
      <c r="AJ2" s="60" t="s">
        <v>51</v>
      </c>
      <c r="AK2" s="52" t="s">
        <v>52</v>
      </c>
      <c r="AL2" s="52" t="s">
        <v>52</v>
      </c>
      <c r="AM2" s="61">
        <v>41.9</v>
      </c>
      <c r="AN2" s="61">
        <v>46.5</v>
      </c>
      <c r="AO2" s="37">
        <f>AM2*0.1/0.3</f>
        <v>13.9666666666667</v>
      </c>
      <c r="AP2" s="37">
        <f>AN2*0.1/0.3</f>
        <v>15.5</v>
      </c>
      <c r="AQ2" s="37">
        <f>AM2*0.1*100/(41+23/2)</f>
        <v>7.98095238095238</v>
      </c>
      <c r="AR2" s="37">
        <f>AN2*0.1*100/(41+23/2)</f>
        <v>8.85714285714286</v>
      </c>
      <c r="AS2" s="37" t="s">
        <v>53</v>
      </c>
    </row>
    <row r="3" spans="1:45">
      <c r="A3" s="1" t="s">
        <v>45</v>
      </c>
      <c r="B3" s="36">
        <v>2011</v>
      </c>
      <c r="C3" s="43" t="s">
        <v>46</v>
      </c>
      <c r="D3" s="44" t="s">
        <v>47</v>
      </c>
      <c r="E3" s="9">
        <v>40.05</v>
      </c>
      <c r="F3" s="9">
        <v>-4.43333333333333</v>
      </c>
      <c r="G3" s="37">
        <v>9990</v>
      </c>
      <c r="H3" s="37">
        <v>35113</v>
      </c>
      <c r="I3" s="26">
        <v>14</v>
      </c>
      <c r="J3" s="31">
        <v>431</v>
      </c>
      <c r="K3" s="22">
        <v>30.7857142857143</v>
      </c>
      <c r="L3" s="23">
        <v>18.1</v>
      </c>
      <c r="M3" s="21">
        <f t="shared" ref="M3:M66" si="0">L3/100</f>
        <v>0.181</v>
      </c>
      <c r="N3" s="23">
        <v>23.9</v>
      </c>
      <c r="O3" s="21">
        <f t="shared" ref="O3:O66" si="1">N3/100</f>
        <v>0.239</v>
      </c>
      <c r="P3" s="23">
        <v>42</v>
      </c>
      <c r="Q3" s="21">
        <f t="shared" ref="Q3:Q66" si="2">P3/100</f>
        <v>0.42</v>
      </c>
      <c r="R3" s="2">
        <v>5.2</v>
      </c>
      <c r="S3" s="37">
        <v>0.128499954938888</v>
      </c>
      <c r="T3" s="2">
        <v>375.4</v>
      </c>
      <c r="U3" s="46">
        <v>1992</v>
      </c>
      <c r="V3" s="52">
        <v>6</v>
      </c>
      <c r="W3" s="44" t="s">
        <v>48</v>
      </c>
      <c r="X3" s="53" t="s">
        <v>49</v>
      </c>
      <c r="Y3" s="53" t="s">
        <v>49</v>
      </c>
      <c r="Z3" s="52">
        <v>3</v>
      </c>
      <c r="AA3" s="52" t="s">
        <v>50</v>
      </c>
      <c r="AB3" s="52">
        <v>2</v>
      </c>
      <c r="AC3" s="52">
        <v>1</v>
      </c>
      <c r="AD3" s="52" t="s">
        <v>49</v>
      </c>
      <c r="AE3" s="57" t="s">
        <v>50</v>
      </c>
      <c r="AF3" s="52" t="s">
        <v>50</v>
      </c>
      <c r="AG3" s="52" t="s">
        <v>49</v>
      </c>
      <c r="AH3" s="52" t="s">
        <v>49</v>
      </c>
      <c r="AI3" s="19">
        <v>30</v>
      </c>
      <c r="AJ3" s="60" t="s">
        <v>51</v>
      </c>
      <c r="AK3" s="52" t="s">
        <v>52</v>
      </c>
      <c r="AL3" s="52" t="s">
        <v>52</v>
      </c>
      <c r="AM3" s="61">
        <v>46.1</v>
      </c>
      <c r="AN3" s="61">
        <v>53.9</v>
      </c>
      <c r="AO3" s="37">
        <f t="shared" ref="AO3:AO66" si="3">AM3*0.1/0.3</f>
        <v>15.3666666666667</v>
      </c>
      <c r="AP3" s="37">
        <f t="shared" ref="AP3:AP66" si="4">AN3*0.1/0.3</f>
        <v>17.9666666666667</v>
      </c>
      <c r="AQ3" s="37">
        <f t="shared" ref="AQ3:AQ66" si="5">AM3*0.1*100/(41+23/2)</f>
        <v>8.78095238095238</v>
      </c>
      <c r="AR3" s="37">
        <f t="shared" ref="AR3:AR66" si="6">AN3*0.1*100/(41+23/2)</f>
        <v>10.2666666666667</v>
      </c>
      <c r="AS3" s="37" t="s">
        <v>53</v>
      </c>
    </row>
    <row r="4" spans="1:45">
      <c r="A4" s="1" t="s">
        <v>45</v>
      </c>
      <c r="B4" s="36">
        <v>2011</v>
      </c>
      <c r="C4" s="43" t="s">
        <v>46</v>
      </c>
      <c r="D4" s="44" t="s">
        <v>47</v>
      </c>
      <c r="E4" s="9">
        <v>40.05</v>
      </c>
      <c r="F4" s="9">
        <v>-4.43333333333333</v>
      </c>
      <c r="G4" s="37">
        <v>9990</v>
      </c>
      <c r="H4" s="37">
        <v>35113</v>
      </c>
      <c r="I4" s="26">
        <v>14</v>
      </c>
      <c r="J4" s="31">
        <v>431</v>
      </c>
      <c r="K4" s="22">
        <v>30.7857142857143</v>
      </c>
      <c r="L4" s="23">
        <v>18.1</v>
      </c>
      <c r="M4" s="21">
        <f t="shared" si="0"/>
        <v>0.181</v>
      </c>
      <c r="N4" s="23">
        <v>23.9</v>
      </c>
      <c r="O4" s="21">
        <f t="shared" si="1"/>
        <v>0.239</v>
      </c>
      <c r="P4" s="23">
        <v>42</v>
      </c>
      <c r="Q4" s="21">
        <f t="shared" si="2"/>
        <v>0.42</v>
      </c>
      <c r="R4" s="2">
        <v>5.2</v>
      </c>
      <c r="S4" s="37">
        <v>0.128499954938888</v>
      </c>
      <c r="T4" s="2">
        <v>375.4</v>
      </c>
      <c r="U4" s="46">
        <v>1992</v>
      </c>
      <c r="V4" s="52">
        <v>7</v>
      </c>
      <c r="W4" s="44" t="s">
        <v>48</v>
      </c>
      <c r="X4" s="53" t="s">
        <v>49</v>
      </c>
      <c r="Y4" s="53" t="s">
        <v>49</v>
      </c>
      <c r="Z4" s="52">
        <v>3</v>
      </c>
      <c r="AA4" s="52" t="s">
        <v>50</v>
      </c>
      <c r="AB4" s="52">
        <v>2</v>
      </c>
      <c r="AC4" s="52">
        <v>1</v>
      </c>
      <c r="AD4" s="52" t="s">
        <v>49</v>
      </c>
      <c r="AE4" s="57" t="s">
        <v>50</v>
      </c>
      <c r="AF4" s="52" t="s">
        <v>50</v>
      </c>
      <c r="AG4" s="52" t="s">
        <v>49</v>
      </c>
      <c r="AH4" s="52" t="s">
        <v>49</v>
      </c>
      <c r="AI4" s="19">
        <v>30</v>
      </c>
      <c r="AJ4" s="60" t="s">
        <v>51</v>
      </c>
      <c r="AK4" s="52" t="s">
        <v>52</v>
      </c>
      <c r="AL4" s="52" t="s">
        <v>52</v>
      </c>
      <c r="AM4" s="61">
        <v>49</v>
      </c>
      <c r="AN4" s="61">
        <v>58.3</v>
      </c>
      <c r="AO4" s="37">
        <f t="shared" si="3"/>
        <v>16.3333333333333</v>
      </c>
      <c r="AP4" s="37">
        <f t="shared" si="4"/>
        <v>19.4333333333333</v>
      </c>
      <c r="AQ4" s="37">
        <f t="shared" si="5"/>
        <v>9.33333333333333</v>
      </c>
      <c r="AR4" s="37">
        <f t="shared" si="6"/>
        <v>11.1047619047619</v>
      </c>
      <c r="AS4" s="37" t="s">
        <v>53</v>
      </c>
    </row>
    <row r="5" spans="1:45">
      <c r="A5" s="1" t="s">
        <v>45</v>
      </c>
      <c r="B5" s="36">
        <v>2011</v>
      </c>
      <c r="C5" s="43" t="s">
        <v>46</v>
      </c>
      <c r="D5" s="44" t="s">
        <v>47</v>
      </c>
      <c r="E5" s="9">
        <v>40.05</v>
      </c>
      <c r="F5" s="9">
        <v>-4.43333333333333</v>
      </c>
      <c r="G5" s="37">
        <v>9990</v>
      </c>
      <c r="H5" s="37">
        <v>35113</v>
      </c>
      <c r="I5" s="26">
        <v>14</v>
      </c>
      <c r="J5" s="31">
        <v>431</v>
      </c>
      <c r="K5" s="22">
        <v>30.7857142857143</v>
      </c>
      <c r="L5" s="23">
        <v>18.1</v>
      </c>
      <c r="M5" s="21">
        <f t="shared" si="0"/>
        <v>0.181</v>
      </c>
      <c r="N5" s="23">
        <v>23.9</v>
      </c>
      <c r="O5" s="21">
        <f t="shared" si="1"/>
        <v>0.239</v>
      </c>
      <c r="P5" s="23">
        <v>42</v>
      </c>
      <c r="Q5" s="21">
        <f t="shared" si="2"/>
        <v>0.42</v>
      </c>
      <c r="R5" s="2">
        <v>5.2</v>
      </c>
      <c r="S5" s="37">
        <v>0.128499954938888</v>
      </c>
      <c r="T5" s="2">
        <v>375.4</v>
      </c>
      <c r="U5" s="46">
        <v>1992</v>
      </c>
      <c r="V5" s="52">
        <v>8</v>
      </c>
      <c r="W5" s="44" t="s">
        <v>48</v>
      </c>
      <c r="X5" s="53" t="s">
        <v>49</v>
      </c>
      <c r="Y5" s="53" t="s">
        <v>49</v>
      </c>
      <c r="Z5" s="52">
        <v>3</v>
      </c>
      <c r="AA5" s="52" t="s">
        <v>50</v>
      </c>
      <c r="AB5" s="52">
        <v>2</v>
      </c>
      <c r="AC5" s="52">
        <v>1</v>
      </c>
      <c r="AD5" s="52" t="s">
        <v>49</v>
      </c>
      <c r="AE5" s="57" t="s">
        <v>50</v>
      </c>
      <c r="AF5" s="52" t="s">
        <v>50</v>
      </c>
      <c r="AG5" s="52" t="s">
        <v>49</v>
      </c>
      <c r="AH5" s="52" t="s">
        <v>49</v>
      </c>
      <c r="AI5" s="19">
        <v>30</v>
      </c>
      <c r="AJ5" s="60" t="s">
        <v>51</v>
      </c>
      <c r="AK5" s="52" t="s">
        <v>52</v>
      </c>
      <c r="AL5" s="52" t="s">
        <v>52</v>
      </c>
      <c r="AM5" s="61">
        <v>42.2</v>
      </c>
      <c r="AN5" s="61">
        <v>56.3</v>
      </c>
      <c r="AO5" s="37">
        <f t="shared" si="3"/>
        <v>14.0666666666667</v>
      </c>
      <c r="AP5" s="37">
        <f t="shared" si="4"/>
        <v>18.7666666666667</v>
      </c>
      <c r="AQ5" s="37">
        <f t="shared" si="5"/>
        <v>8.03809523809524</v>
      </c>
      <c r="AR5" s="37">
        <f t="shared" si="6"/>
        <v>10.7238095238095</v>
      </c>
      <c r="AS5" s="37" t="s">
        <v>53</v>
      </c>
    </row>
    <row r="6" spans="1:45">
      <c r="A6" s="1" t="s">
        <v>45</v>
      </c>
      <c r="B6" s="36">
        <v>2011</v>
      </c>
      <c r="C6" s="43" t="s">
        <v>46</v>
      </c>
      <c r="D6" s="44" t="s">
        <v>47</v>
      </c>
      <c r="E6" s="9">
        <v>40.05</v>
      </c>
      <c r="F6" s="9">
        <v>-4.43333333333333</v>
      </c>
      <c r="G6" s="37">
        <v>9990</v>
      </c>
      <c r="H6" s="37">
        <v>35113</v>
      </c>
      <c r="I6" s="26">
        <v>14</v>
      </c>
      <c r="J6" s="31">
        <v>431</v>
      </c>
      <c r="K6" s="22">
        <v>30.7857142857143</v>
      </c>
      <c r="L6" s="23">
        <v>18.1</v>
      </c>
      <c r="M6" s="21">
        <f t="shared" si="0"/>
        <v>0.181</v>
      </c>
      <c r="N6" s="23">
        <v>23.9</v>
      </c>
      <c r="O6" s="21">
        <f t="shared" si="1"/>
        <v>0.239</v>
      </c>
      <c r="P6" s="23">
        <v>42</v>
      </c>
      <c r="Q6" s="21">
        <f t="shared" si="2"/>
        <v>0.42</v>
      </c>
      <c r="R6" s="2">
        <v>5.2</v>
      </c>
      <c r="S6" s="37">
        <v>0.128499954938888</v>
      </c>
      <c r="T6" s="2">
        <v>375.4</v>
      </c>
      <c r="U6" s="46">
        <v>1992</v>
      </c>
      <c r="V6" s="52">
        <v>9</v>
      </c>
      <c r="W6" s="44" t="s">
        <v>48</v>
      </c>
      <c r="X6" s="53" t="s">
        <v>49</v>
      </c>
      <c r="Y6" s="53" t="s">
        <v>49</v>
      </c>
      <c r="Z6" s="52">
        <v>3</v>
      </c>
      <c r="AA6" s="52" t="s">
        <v>50</v>
      </c>
      <c r="AB6" s="52">
        <v>2</v>
      </c>
      <c r="AC6" s="52">
        <v>1</v>
      </c>
      <c r="AD6" s="52" t="s">
        <v>49</v>
      </c>
      <c r="AE6" s="57" t="s">
        <v>50</v>
      </c>
      <c r="AF6" s="52" t="s">
        <v>50</v>
      </c>
      <c r="AG6" s="52" t="s">
        <v>49</v>
      </c>
      <c r="AH6" s="52" t="s">
        <v>49</v>
      </c>
      <c r="AI6" s="19">
        <v>30</v>
      </c>
      <c r="AJ6" s="60" t="s">
        <v>51</v>
      </c>
      <c r="AK6" s="52" t="s">
        <v>52</v>
      </c>
      <c r="AL6" s="52" t="s">
        <v>52</v>
      </c>
      <c r="AM6" s="61">
        <v>58.4</v>
      </c>
      <c r="AN6" s="61">
        <v>62.1</v>
      </c>
      <c r="AO6" s="37">
        <f t="shared" si="3"/>
        <v>19.4666666666667</v>
      </c>
      <c r="AP6" s="37">
        <f t="shared" si="4"/>
        <v>20.7</v>
      </c>
      <c r="AQ6" s="37">
        <f t="shared" si="5"/>
        <v>11.1238095238095</v>
      </c>
      <c r="AR6" s="37">
        <f t="shared" si="6"/>
        <v>11.8285714285714</v>
      </c>
      <c r="AS6" s="37" t="s">
        <v>53</v>
      </c>
    </row>
    <row r="7" spans="1:45">
      <c r="A7" s="1" t="s">
        <v>45</v>
      </c>
      <c r="B7" s="36">
        <v>2011</v>
      </c>
      <c r="C7" s="43" t="s">
        <v>46</v>
      </c>
      <c r="D7" s="44" t="s">
        <v>47</v>
      </c>
      <c r="E7" s="9">
        <v>40.05</v>
      </c>
      <c r="F7" s="9">
        <v>-4.43333333333333</v>
      </c>
      <c r="G7" s="37">
        <v>9990</v>
      </c>
      <c r="H7" s="37">
        <v>35113</v>
      </c>
      <c r="I7" s="26">
        <v>14</v>
      </c>
      <c r="J7" s="31">
        <v>431</v>
      </c>
      <c r="K7" s="22">
        <v>30.7857142857143</v>
      </c>
      <c r="L7" s="23">
        <v>18.1</v>
      </c>
      <c r="M7" s="21">
        <f t="shared" si="0"/>
        <v>0.181</v>
      </c>
      <c r="N7" s="23">
        <v>23.9</v>
      </c>
      <c r="O7" s="21">
        <f t="shared" si="1"/>
        <v>0.239</v>
      </c>
      <c r="P7" s="23">
        <v>42</v>
      </c>
      <c r="Q7" s="21">
        <f t="shared" si="2"/>
        <v>0.42</v>
      </c>
      <c r="R7" s="2">
        <v>5.2</v>
      </c>
      <c r="S7" s="37">
        <v>0.128499954938888</v>
      </c>
      <c r="T7" s="2">
        <v>375.4</v>
      </c>
      <c r="U7" s="46">
        <v>1992</v>
      </c>
      <c r="V7" s="52">
        <v>10</v>
      </c>
      <c r="W7" s="44" t="s">
        <v>48</v>
      </c>
      <c r="X7" s="53" t="s">
        <v>49</v>
      </c>
      <c r="Y7" s="53" t="s">
        <v>49</v>
      </c>
      <c r="Z7" s="52">
        <v>3</v>
      </c>
      <c r="AA7" s="52" t="s">
        <v>50</v>
      </c>
      <c r="AB7" s="52">
        <v>2</v>
      </c>
      <c r="AC7" s="52">
        <v>1</v>
      </c>
      <c r="AD7" s="52" t="s">
        <v>49</v>
      </c>
      <c r="AE7" s="57" t="s">
        <v>50</v>
      </c>
      <c r="AF7" s="52" t="s">
        <v>50</v>
      </c>
      <c r="AG7" s="52" t="s">
        <v>49</v>
      </c>
      <c r="AH7" s="52" t="s">
        <v>49</v>
      </c>
      <c r="AI7" s="19">
        <v>30</v>
      </c>
      <c r="AJ7" s="60" t="s">
        <v>51</v>
      </c>
      <c r="AK7" s="52" t="s">
        <v>52</v>
      </c>
      <c r="AL7" s="52" t="s">
        <v>52</v>
      </c>
      <c r="AM7" s="61">
        <v>46.8</v>
      </c>
      <c r="AN7" s="61">
        <v>55.1</v>
      </c>
      <c r="AO7" s="37">
        <f t="shared" si="3"/>
        <v>15.6</v>
      </c>
      <c r="AP7" s="37">
        <f t="shared" si="4"/>
        <v>18.3666666666667</v>
      </c>
      <c r="AQ7" s="37">
        <f t="shared" si="5"/>
        <v>8.91428571428571</v>
      </c>
      <c r="AR7" s="37">
        <f t="shared" si="6"/>
        <v>10.4952380952381</v>
      </c>
      <c r="AS7" s="37" t="s">
        <v>53</v>
      </c>
    </row>
    <row r="8" spans="1:45">
      <c r="A8" s="1" t="s">
        <v>45</v>
      </c>
      <c r="B8" s="36">
        <v>2011</v>
      </c>
      <c r="C8" s="43" t="s">
        <v>46</v>
      </c>
      <c r="D8" s="44" t="s">
        <v>47</v>
      </c>
      <c r="E8" s="9">
        <v>40.05</v>
      </c>
      <c r="F8" s="9">
        <v>-4.43333333333333</v>
      </c>
      <c r="G8" s="37">
        <v>9990</v>
      </c>
      <c r="H8" s="37">
        <v>35113</v>
      </c>
      <c r="I8" s="26">
        <v>14</v>
      </c>
      <c r="J8" s="31">
        <v>431</v>
      </c>
      <c r="K8" s="22">
        <v>30.7857142857143</v>
      </c>
      <c r="L8" s="23">
        <v>18.1</v>
      </c>
      <c r="M8" s="21">
        <f t="shared" si="0"/>
        <v>0.181</v>
      </c>
      <c r="N8" s="23">
        <v>23.9</v>
      </c>
      <c r="O8" s="21">
        <f t="shared" si="1"/>
        <v>0.239</v>
      </c>
      <c r="P8" s="23">
        <v>42</v>
      </c>
      <c r="Q8" s="21">
        <f t="shared" si="2"/>
        <v>0.42</v>
      </c>
      <c r="R8" s="2">
        <v>5.2</v>
      </c>
      <c r="S8" s="37">
        <v>0.128499954938888</v>
      </c>
      <c r="T8" s="2">
        <v>375.4</v>
      </c>
      <c r="U8" s="46">
        <v>1992</v>
      </c>
      <c r="V8" s="52">
        <v>11</v>
      </c>
      <c r="W8" s="44" t="s">
        <v>48</v>
      </c>
      <c r="X8" s="53" t="s">
        <v>49</v>
      </c>
      <c r="Y8" s="53" t="s">
        <v>49</v>
      </c>
      <c r="Z8" s="52">
        <v>3</v>
      </c>
      <c r="AA8" s="52" t="s">
        <v>50</v>
      </c>
      <c r="AB8" s="52">
        <v>2</v>
      </c>
      <c r="AC8" s="52">
        <v>1</v>
      </c>
      <c r="AD8" s="52" t="s">
        <v>49</v>
      </c>
      <c r="AE8" s="57" t="s">
        <v>50</v>
      </c>
      <c r="AF8" s="52" t="s">
        <v>50</v>
      </c>
      <c r="AG8" s="52" t="s">
        <v>49</v>
      </c>
      <c r="AH8" s="52" t="s">
        <v>49</v>
      </c>
      <c r="AI8" s="19">
        <v>30</v>
      </c>
      <c r="AJ8" s="60" t="s">
        <v>51</v>
      </c>
      <c r="AK8" s="52" t="s">
        <v>52</v>
      </c>
      <c r="AL8" s="52" t="s">
        <v>52</v>
      </c>
      <c r="AM8" s="61">
        <v>57.5</v>
      </c>
      <c r="AN8" s="61">
        <v>61</v>
      </c>
      <c r="AO8" s="37">
        <f t="shared" si="3"/>
        <v>19.1666666666667</v>
      </c>
      <c r="AP8" s="37">
        <f t="shared" si="4"/>
        <v>20.3333333333333</v>
      </c>
      <c r="AQ8" s="37">
        <f t="shared" si="5"/>
        <v>10.952380952381</v>
      </c>
      <c r="AR8" s="37">
        <f t="shared" si="6"/>
        <v>11.6190476190476</v>
      </c>
      <c r="AS8" s="37" t="s">
        <v>53</v>
      </c>
    </row>
    <row r="9" spans="1:45">
      <c r="A9" s="1" t="s">
        <v>45</v>
      </c>
      <c r="B9" s="36">
        <v>2011</v>
      </c>
      <c r="C9" s="43" t="s">
        <v>46</v>
      </c>
      <c r="D9" s="44" t="s">
        <v>47</v>
      </c>
      <c r="E9" s="9">
        <v>40.05</v>
      </c>
      <c r="F9" s="9">
        <v>-4.43333333333333</v>
      </c>
      <c r="G9" s="37">
        <v>9990</v>
      </c>
      <c r="H9" s="37">
        <v>35113</v>
      </c>
      <c r="I9" s="26">
        <v>14</v>
      </c>
      <c r="J9" s="31">
        <v>431</v>
      </c>
      <c r="K9" s="22">
        <v>30.7857142857143</v>
      </c>
      <c r="L9" s="23">
        <v>18.1</v>
      </c>
      <c r="M9" s="21">
        <f t="shared" si="0"/>
        <v>0.181</v>
      </c>
      <c r="N9" s="23">
        <v>23.9</v>
      </c>
      <c r="O9" s="21">
        <f t="shared" si="1"/>
        <v>0.239</v>
      </c>
      <c r="P9" s="23">
        <v>42</v>
      </c>
      <c r="Q9" s="21">
        <f t="shared" si="2"/>
        <v>0.42</v>
      </c>
      <c r="R9" s="2">
        <v>5.2</v>
      </c>
      <c r="S9" s="37">
        <v>0.128499954938888</v>
      </c>
      <c r="T9" s="2">
        <v>375.4</v>
      </c>
      <c r="U9" s="46">
        <v>1992</v>
      </c>
      <c r="V9" s="52">
        <v>12</v>
      </c>
      <c r="W9" s="44" t="s">
        <v>48</v>
      </c>
      <c r="X9" s="53" t="s">
        <v>49</v>
      </c>
      <c r="Y9" s="53" t="s">
        <v>49</v>
      </c>
      <c r="Z9" s="52">
        <v>3</v>
      </c>
      <c r="AA9" s="52" t="s">
        <v>50</v>
      </c>
      <c r="AB9" s="52">
        <v>2</v>
      </c>
      <c r="AC9" s="52">
        <v>1</v>
      </c>
      <c r="AD9" s="52" t="s">
        <v>49</v>
      </c>
      <c r="AE9" s="57" t="s">
        <v>50</v>
      </c>
      <c r="AF9" s="52" t="s">
        <v>50</v>
      </c>
      <c r="AG9" s="52" t="s">
        <v>49</v>
      </c>
      <c r="AH9" s="52" t="s">
        <v>49</v>
      </c>
      <c r="AI9" s="19">
        <v>30</v>
      </c>
      <c r="AJ9" s="60" t="s">
        <v>51</v>
      </c>
      <c r="AK9" s="52" t="s">
        <v>52</v>
      </c>
      <c r="AL9" s="52" t="s">
        <v>52</v>
      </c>
      <c r="AM9" s="61">
        <v>44.1</v>
      </c>
      <c r="AN9" s="61">
        <v>51</v>
      </c>
      <c r="AO9" s="37">
        <f t="shared" si="3"/>
        <v>14.7</v>
      </c>
      <c r="AP9" s="37">
        <f t="shared" si="4"/>
        <v>17</v>
      </c>
      <c r="AQ9" s="37">
        <f t="shared" si="5"/>
        <v>8.4</v>
      </c>
      <c r="AR9" s="37">
        <f t="shared" si="6"/>
        <v>9.71428571428572</v>
      </c>
      <c r="AS9" s="37" t="s">
        <v>53</v>
      </c>
    </row>
    <row r="10" spans="1:45">
      <c r="A10" s="1" t="s">
        <v>45</v>
      </c>
      <c r="B10" s="36">
        <v>2011</v>
      </c>
      <c r="C10" s="43" t="s">
        <v>46</v>
      </c>
      <c r="D10" s="44" t="s">
        <v>47</v>
      </c>
      <c r="E10" s="9">
        <v>40.05</v>
      </c>
      <c r="F10" s="9">
        <v>-4.43333333333333</v>
      </c>
      <c r="G10" s="37">
        <v>9990</v>
      </c>
      <c r="H10" s="37">
        <v>35113</v>
      </c>
      <c r="I10" s="26">
        <v>14</v>
      </c>
      <c r="J10" s="31">
        <v>431</v>
      </c>
      <c r="K10" s="22">
        <v>30.7857142857143</v>
      </c>
      <c r="L10" s="23">
        <v>18.1</v>
      </c>
      <c r="M10" s="21">
        <f t="shared" si="0"/>
        <v>0.181</v>
      </c>
      <c r="N10" s="23">
        <v>23.9</v>
      </c>
      <c r="O10" s="21">
        <f t="shared" si="1"/>
        <v>0.239</v>
      </c>
      <c r="P10" s="23">
        <v>42</v>
      </c>
      <c r="Q10" s="21">
        <f t="shared" si="2"/>
        <v>0.42</v>
      </c>
      <c r="R10" s="2">
        <v>5.2</v>
      </c>
      <c r="S10" s="37">
        <v>0.128499954938888</v>
      </c>
      <c r="T10" s="2">
        <v>375.4</v>
      </c>
      <c r="U10" s="46">
        <v>1992</v>
      </c>
      <c r="V10" s="52">
        <v>13</v>
      </c>
      <c r="W10" s="44" t="s">
        <v>48</v>
      </c>
      <c r="X10" s="53" t="s">
        <v>49</v>
      </c>
      <c r="Y10" s="53" t="s">
        <v>49</v>
      </c>
      <c r="Z10" s="52">
        <v>3</v>
      </c>
      <c r="AA10" s="52" t="s">
        <v>50</v>
      </c>
      <c r="AB10" s="52">
        <v>2</v>
      </c>
      <c r="AC10" s="52">
        <v>1</v>
      </c>
      <c r="AD10" s="52" t="s">
        <v>49</v>
      </c>
      <c r="AE10" s="57" t="s">
        <v>50</v>
      </c>
      <c r="AF10" s="52" t="s">
        <v>50</v>
      </c>
      <c r="AG10" s="52" t="s">
        <v>49</v>
      </c>
      <c r="AH10" s="52" t="s">
        <v>49</v>
      </c>
      <c r="AI10" s="19">
        <v>30</v>
      </c>
      <c r="AJ10" s="60" t="s">
        <v>51</v>
      </c>
      <c r="AK10" s="52" t="s">
        <v>52</v>
      </c>
      <c r="AL10" s="52" t="s">
        <v>52</v>
      </c>
      <c r="AM10" s="61">
        <v>46.4</v>
      </c>
      <c r="AN10" s="61">
        <v>53.1</v>
      </c>
      <c r="AO10" s="37">
        <f t="shared" si="3"/>
        <v>15.4666666666667</v>
      </c>
      <c r="AP10" s="37">
        <f t="shared" si="4"/>
        <v>17.7</v>
      </c>
      <c r="AQ10" s="37">
        <f t="shared" si="5"/>
        <v>8.83809523809524</v>
      </c>
      <c r="AR10" s="37">
        <f t="shared" si="6"/>
        <v>10.1142857142857</v>
      </c>
      <c r="AS10" s="37" t="s">
        <v>53</v>
      </c>
    </row>
    <row r="11" spans="1:45">
      <c r="A11" s="1" t="s">
        <v>45</v>
      </c>
      <c r="B11" s="36">
        <v>2011</v>
      </c>
      <c r="C11" s="43" t="s">
        <v>46</v>
      </c>
      <c r="D11" s="44" t="s">
        <v>47</v>
      </c>
      <c r="E11" s="9">
        <v>40.05</v>
      </c>
      <c r="F11" s="9">
        <v>-4.43333333333333</v>
      </c>
      <c r="G11" s="37">
        <v>9990</v>
      </c>
      <c r="H11" s="37">
        <v>35113</v>
      </c>
      <c r="I11" s="26">
        <v>14</v>
      </c>
      <c r="J11" s="31">
        <v>431</v>
      </c>
      <c r="K11" s="22">
        <v>30.7857142857143</v>
      </c>
      <c r="L11" s="23">
        <v>18.1</v>
      </c>
      <c r="M11" s="21">
        <f t="shared" si="0"/>
        <v>0.181</v>
      </c>
      <c r="N11" s="23">
        <v>23.9</v>
      </c>
      <c r="O11" s="21">
        <f t="shared" si="1"/>
        <v>0.239</v>
      </c>
      <c r="P11" s="23">
        <v>42</v>
      </c>
      <c r="Q11" s="21">
        <f t="shared" si="2"/>
        <v>0.42</v>
      </c>
      <c r="R11" s="2">
        <v>5.2</v>
      </c>
      <c r="S11" s="37">
        <v>0.128499954938888</v>
      </c>
      <c r="T11" s="2">
        <v>375.4</v>
      </c>
      <c r="U11" s="46">
        <v>1992</v>
      </c>
      <c r="V11" s="52">
        <v>14</v>
      </c>
      <c r="W11" s="44" t="s">
        <v>48</v>
      </c>
      <c r="X11" s="53" t="s">
        <v>49</v>
      </c>
      <c r="Y11" s="53" t="s">
        <v>49</v>
      </c>
      <c r="Z11" s="52">
        <v>3</v>
      </c>
      <c r="AA11" s="52" t="s">
        <v>50</v>
      </c>
      <c r="AB11" s="52">
        <v>2</v>
      </c>
      <c r="AC11" s="52">
        <v>1</v>
      </c>
      <c r="AD11" s="52" t="s">
        <v>49</v>
      </c>
      <c r="AE11" s="57" t="s">
        <v>50</v>
      </c>
      <c r="AF11" s="52" t="s">
        <v>50</v>
      </c>
      <c r="AG11" s="52" t="s">
        <v>49</v>
      </c>
      <c r="AH11" s="52" t="s">
        <v>49</v>
      </c>
      <c r="AI11" s="19">
        <v>30</v>
      </c>
      <c r="AJ11" s="60" t="s">
        <v>51</v>
      </c>
      <c r="AK11" s="52" t="s">
        <v>52</v>
      </c>
      <c r="AL11" s="52" t="s">
        <v>52</v>
      </c>
      <c r="AM11" s="61">
        <v>47.9</v>
      </c>
      <c r="AN11" s="61">
        <v>54.7</v>
      </c>
      <c r="AO11" s="37">
        <f t="shared" si="3"/>
        <v>15.9666666666667</v>
      </c>
      <c r="AP11" s="37">
        <f t="shared" si="4"/>
        <v>18.2333333333333</v>
      </c>
      <c r="AQ11" s="37">
        <f t="shared" si="5"/>
        <v>9.12380952380953</v>
      </c>
      <c r="AR11" s="37">
        <f t="shared" si="6"/>
        <v>10.4190476190476</v>
      </c>
      <c r="AS11" s="37" t="s">
        <v>53</v>
      </c>
    </row>
    <row r="12" spans="1:45">
      <c r="A12" s="1" t="s">
        <v>45</v>
      </c>
      <c r="B12" s="36">
        <v>2011</v>
      </c>
      <c r="C12" s="43" t="s">
        <v>46</v>
      </c>
      <c r="D12" s="44" t="s">
        <v>47</v>
      </c>
      <c r="E12" s="9">
        <v>40.05</v>
      </c>
      <c r="F12" s="9">
        <v>-4.43333333333333</v>
      </c>
      <c r="G12" s="37">
        <v>9990</v>
      </c>
      <c r="H12" s="37">
        <v>35113</v>
      </c>
      <c r="I12" s="26">
        <v>14</v>
      </c>
      <c r="J12" s="31">
        <v>431</v>
      </c>
      <c r="K12" s="22">
        <v>30.7857142857143</v>
      </c>
      <c r="L12" s="23">
        <v>18.1</v>
      </c>
      <c r="M12" s="21">
        <f t="shared" si="0"/>
        <v>0.181</v>
      </c>
      <c r="N12" s="23">
        <v>23.9</v>
      </c>
      <c r="O12" s="21">
        <f t="shared" si="1"/>
        <v>0.239</v>
      </c>
      <c r="P12" s="23">
        <v>42</v>
      </c>
      <c r="Q12" s="21">
        <f t="shared" si="2"/>
        <v>0.42</v>
      </c>
      <c r="R12" s="2">
        <v>5.2</v>
      </c>
      <c r="S12" s="37">
        <v>0.128499954938888</v>
      </c>
      <c r="T12" s="2">
        <v>375.4</v>
      </c>
      <c r="U12" s="46">
        <v>1992</v>
      </c>
      <c r="V12" s="52">
        <v>15</v>
      </c>
      <c r="W12" s="44" t="s">
        <v>48</v>
      </c>
      <c r="X12" s="53" t="s">
        <v>49</v>
      </c>
      <c r="Y12" s="53" t="s">
        <v>49</v>
      </c>
      <c r="Z12" s="52">
        <v>3</v>
      </c>
      <c r="AA12" s="52" t="s">
        <v>50</v>
      </c>
      <c r="AB12" s="52">
        <v>2</v>
      </c>
      <c r="AC12" s="52">
        <v>1</v>
      </c>
      <c r="AD12" s="52" t="s">
        <v>49</v>
      </c>
      <c r="AE12" s="57" t="s">
        <v>50</v>
      </c>
      <c r="AF12" s="52" t="s">
        <v>50</v>
      </c>
      <c r="AG12" s="52" t="s">
        <v>49</v>
      </c>
      <c r="AH12" s="52" t="s">
        <v>49</v>
      </c>
      <c r="AI12" s="19">
        <v>30</v>
      </c>
      <c r="AJ12" s="60" t="s">
        <v>51</v>
      </c>
      <c r="AK12" s="52" t="s">
        <v>52</v>
      </c>
      <c r="AL12" s="52" t="s">
        <v>52</v>
      </c>
      <c r="AM12" s="61">
        <v>46.3</v>
      </c>
      <c r="AN12" s="61">
        <v>55.2</v>
      </c>
      <c r="AO12" s="37">
        <f t="shared" si="3"/>
        <v>15.4333333333333</v>
      </c>
      <c r="AP12" s="37">
        <f t="shared" si="4"/>
        <v>18.4</v>
      </c>
      <c r="AQ12" s="37">
        <f t="shared" si="5"/>
        <v>8.81904761904762</v>
      </c>
      <c r="AR12" s="37">
        <f t="shared" si="6"/>
        <v>10.5142857142857</v>
      </c>
      <c r="AS12" s="37" t="s">
        <v>53</v>
      </c>
    </row>
    <row r="13" spans="1:45">
      <c r="A13" s="1" t="s">
        <v>45</v>
      </c>
      <c r="B13" s="36">
        <v>2011</v>
      </c>
      <c r="C13" s="43" t="s">
        <v>46</v>
      </c>
      <c r="D13" s="44" t="s">
        <v>47</v>
      </c>
      <c r="E13" s="9">
        <v>40.05</v>
      </c>
      <c r="F13" s="9">
        <v>-4.43333333333333</v>
      </c>
      <c r="G13" s="37">
        <v>9990</v>
      </c>
      <c r="H13" s="37">
        <v>35113</v>
      </c>
      <c r="I13" s="22">
        <v>14</v>
      </c>
      <c r="J13" s="23">
        <v>431</v>
      </c>
      <c r="K13" s="22">
        <v>30.7857142857143</v>
      </c>
      <c r="L13" s="23">
        <v>18.1</v>
      </c>
      <c r="M13" s="21">
        <f t="shared" si="0"/>
        <v>0.181</v>
      </c>
      <c r="N13" s="23">
        <v>23.9</v>
      </c>
      <c r="O13" s="21">
        <f t="shared" si="1"/>
        <v>0.239</v>
      </c>
      <c r="P13" s="23">
        <v>42</v>
      </c>
      <c r="Q13" s="21">
        <f t="shared" si="2"/>
        <v>0.42</v>
      </c>
      <c r="R13" s="2">
        <v>5.2</v>
      </c>
      <c r="S13" s="37">
        <v>0.128499954938888</v>
      </c>
      <c r="T13" s="2">
        <v>375.4</v>
      </c>
      <c r="U13" s="46">
        <v>1992</v>
      </c>
      <c r="V13" s="52">
        <v>16</v>
      </c>
      <c r="W13" s="44" t="s">
        <v>48</v>
      </c>
      <c r="X13" s="53" t="s">
        <v>49</v>
      </c>
      <c r="Y13" s="53" t="s">
        <v>49</v>
      </c>
      <c r="Z13" s="52">
        <v>3</v>
      </c>
      <c r="AA13" s="52" t="s">
        <v>50</v>
      </c>
      <c r="AB13" s="52">
        <v>2</v>
      </c>
      <c r="AC13" s="52">
        <v>1</v>
      </c>
      <c r="AD13" s="52" t="s">
        <v>49</v>
      </c>
      <c r="AE13" s="57" t="s">
        <v>50</v>
      </c>
      <c r="AF13" s="52" t="s">
        <v>50</v>
      </c>
      <c r="AG13" s="52" t="s">
        <v>49</v>
      </c>
      <c r="AH13" s="52" t="s">
        <v>49</v>
      </c>
      <c r="AI13" s="19">
        <v>30</v>
      </c>
      <c r="AJ13" s="60" t="s">
        <v>51</v>
      </c>
      <c r="AK13" s="52" t="s">
        <v>52</v>
      </c>
      <c r="AL13" s="52" t="s">
        <v>52</v>
      </c>
      <c r="AM13" s="61">
        <v>46.4</v>
      </c>
      <c r="AN13" s="61">
        <v>52.4</v>
      </c>
      <c r="AO13" s="37">
        <f t="shared" si="3"/>
        <v>15.4666666666667</v>
      </c>
      <c r="AP13" s="37">
        <f t="shared" si="4"/>
        <v>17.4666666666667</v>
      </c>
      <c r="AQ13" s="37">
        <f t="shared" si="5"/>
        <v>8.83809523809524</v>
      </c>
      <c r="AR13" s="37">
        <f t="shared" si="6"/>
        <v>9.98095238095238</v>
      </c>
      <c r="AS13" s="37" t="s">
        <v>53</v>
      </c>
    </row>
    <row r="14" spans="1:45">
      <c r="A14" s="1" t="s">
        <v>54</v>
      </c>
      <c r="B14" s="36">
        <v>2009</v>
      </c>
      <c r="C14" s="43" t="s">
        <v>46</v>
      </c>
      <c r="D14" s="44" t="s">
        <v>55</v>
      </c>
      <c r="E14" s="9">
        <v>40.4833333333333</v>
      </c>
      <c r="F14" s="9">
        <v>-3.36666666666667</v>
      </c>
      <c r="G14" s="37">
        <v>9903</v>
      </c>
      <c r="H14" s="37">
        <v>35326</v>
      </c>
      <c r="I14" s="22">
        <v>13.1</v>
      </c>
      <c r="J14" s="23">
        <v>430</v>
      </c>
      <c r="K14" s="26">
        <v>32.824427480916</v>
      </c>
      <c r="L14" s="23">
        <v>24.6868286133</v>
      </c>
      <c r="M14" s="21">
        <f t="shared" si="0"/>
        <v>0.246868286133</v>
      </c>
      <c r="N14" s="23">
        <v>41.844581604</v>
      </c>
      <c r="O14" s="21">
        <f t="shared" si="1"/>
        <v>0.41844581604</v>
      </c>
      <c r="P14" s="23">
        <v>66.5314102173</v>
      </c>
      <c r="Q14" s="21">
        <f t="shared" si="2"/>
        <v>0.665314102173</v>
      </c>
      <c r="R14" s="2">
        <v>7.9</v>
      </c>
      <c r="S14" s="37">
        <v>0.102730788290501</v>
      </c>
      <c r="T14" s="32">
        <v>517.6</v>
      </c>
      <c r="U14" s="46">
        <v>1985</v>
      </c>
      <c r="V14" s="52">
        <v>6</v>
      </c>
      <c r="W14" s="44" t="s">
        <v>56</v>
      </c>
      <c r="X14" s="53" t="s">
        <v>49</v>
      </c>
      <c r="Y14" s="53" t="s">
        <v>49</v>
      </c>
      <c r="Z14" s="52">
        <v>4</v>
      </c>
      <c r="AA14" s="52" t="s">
        <v>50</v>
      </c>
      <c r="AB14" s="52">
        <v>2</v>
      </c>
      <c r="AC14" s="52">
        <v>1</v>
      </c>
      <c r="AD14" s="52" t="s">
        <v>49</v>
      </c>
      <c r="AE14" s="57" t="s">
        <v>50</v>
      </c>
      <c r="AF14" s="52" t="s">
        <v>50</v>
      </c>
      <c r="AG14" s="52" t="s">
        <v>49</v>
      </c>
      <c r="AH14" s="52" t="s">
        <v>50</v>
      </c>
      <c r="AI14" s="19">
        <v>40</v>
      </c>
      <c r="AJ14" s="60" t="s">
        <v>57</v>
      </c>
      <c r="AK14" s="52" t="s">
        <v>52</v>
      </c>
      <c r="AL14" s="52" t="s">
        <v>52</v>
      </c>
      <c r="AM14" s="61">
        <v>28.5</v>
      </c>
      <c r="AN14" s="61">
        <v>31.5</v>
      </c>
      <c r="AO14" s="37">
        <f t="shared" si="3"/>
        <v>9.5</v>
      </c>
      <c r="AP14" s="37">
        <f t="shared" si="4"/>
        <v>10.5</v>
      </c>
      <c r="AQ14" s="37">
        <f t="shared" si="5"/>
        <v>5.42857142857143</v>
      </c>
      <c r="AR14" s="37">
        <f t="shared" si="6"/>
        <v>6</v>
      </c>
      <c r="AS14" s="37" t="s">
        <v>53</v>
      </c>
    </row>
    <row r="15" spans="1:45">
      <c r="A15" s="1" t="s">
        <v>54</v>
      </c>
      <c r="B15" s="36">
        <v>2009</v>
      </c>
      <c r="C15" s="43" t="s">
        <v>46</v>
      </c>
      <c r="D15" s="44" t="s">
        <v>55</v>
      </c>
      <c r="E15" s="9">
        <v>40.4833333333333</v>
      </c>
      <c r="F15" s="9">
        <v>-3.36666666666667</v>
      </c>
      <c r="G15" s="37">
        <v>9903</v>
      </c>
      <c r="H15" s="37">
        <v>35326</v>
      </c>
      <c r="I15" s="22">
        <v>13.1</v>
      </c>
      <c r="J15" s="23">
        <v>430</v>
      </c>
      <c r="K15" s="26">
        <v>32.824427480916</v>
      </c>
      <c r="L15" s="23">
        <v>24.6868286133</v>
      </c>
      <c r="M15" s="21">
        <f t="shared" si="0"/>
        <v>0.246868286133</v>
      </c>
      <c r="N15" s="23">
        <v>41.844581604</v>
      </c>
      <c r="O15" s="21">
        <f t="shared" si="1"/>
        <v>0.41844581604</v>
      </c>
      <c r="P15" s="23">
        <v>66.5314102173</v>
      </c>
      <c r="Q15" s="21">
        <f t="shared" si="2"/>
        <v>0.665314102173</v>
      </c>
      <c r="R15" s="22">
        <v>7.9</v>
      </c>
      <c r="S15" s="37">
        <v>0.102730788290501</v>
      </c>
      <c r="T15" s="32">
        <v>517.6</v>
      </c>
      <c r="U15" s="46">
        <v>1985</v>
      </c>
      <c r="V15" s="52">
        <v>11</v>
      </c>
      <c r="W15" s="44" t="s">
        <v>56</v>
      </c>
      <c r="X15" s="53" t="s">
        <v>49</v>
      </c>
      <c r="Y15" s="53" t="s">
        <v>49</v>
      </c>
      <c r="Z15" s="52">
        <v>4</v>
      </c>
      <c r="AA15" s="52" t="s">
        <v>50</v>
      </c>
      <c r="AB15" s="52">
        <v>2</v>
      </c>
      <c r="AC15" s="52">
        <v>1</v>
      </c>
      <c r="AD15" s="52" t="s">
        <v>49</v>
      </c>
      <c r="AE15" s="57" t="s">
        <v>50</v>
      </c>
      <c r="AF15" s="52" t="s">
        <v>50</v>
      </c>
      <c r="AG15" s="52" t="s">
        <v>49</v>
      </c>
      <c r="AH15" s="52" t="s">
        <v>50</v>
      </c>
      <c r="AI15" s="19">
        <v>40</v>
      </c>
      <c r="AJ15" s="60" t="s">
        <v>57</v>
      </c>
      <c r="AK15" s="52" t="s">
        <v>52</v>
      </c>
      <c r="AL15" s="52" t="s">
        <v>52</v>
      </c>
      <c r="AM15" s="61">
        <v>35.9</v>
      </c>
      <c r="AN15" s="61">
        <v>38.7</v>
      </c>
      <c r="AO15" s="37">
        <f t="shared" si="3"/>
        <v>11.9666666666667</v>
      </c>
      <c r="AP15" s="37">
        <f t="shared" si="4"/>
        <v>12.9</v>
      </c>
      <c r="AQ15" s="37">
        <f t="shared" si="5"/>
        <v>6.83809523809524</v>
      </c>
      <c r="AR15" s="37">
        <f t="shared" si="6"/>
        <v>7.37142857142857</v>
      </c>
      <c r="AS15" s="37" t="s">
        <v>53</v>
      </c>
    </row>
    <row r="16" spans="1:45">
      <c r="A16" s="1" t="s">
        <v>54</v>
      </c>
      <c r="B16" s="36">
        <v>2009</v>
      </c>
      <c r="C16" s="43" t="s">
        <v>46</v>
      </c>
      <c r="D16" s="44" t="s">
        <v>55</v>
      </c>
      <c r="E16" s="9">
        <v>40.4833333333333</v>
      </c>
      <c r="F16" s="9">
        <v>-3.36666666666667</v>
      </c>
      <c r="G16" s="37">
        <v>9903</v>
      </c>
      <c r="H16" s="37">
        <v>35326</v>
      </c>
      <c r="I16" s="22">
        <v>13.1</v>
      </c>
      <c r="J16" s="23">
        <v>430</v>
      </c>
      <c r="K16" s="26">
        <v>32.824427480916</v>
      </c>
      <c r="L16" s="23">
        <v>24.6868286133</v>
      </c>
      <c r="M16" s="21">
        <f t="shared" si="0"/>
        <v>0.246868286133</v>
      </c>
      <c r="N16" s="23">
        <v>41.844581604</v>
      </c>
      <c r="O16" s="21">
        <f t="shared" si="1"/>
        <v>0.41844581604</v>
      </c>
      <c r="P16" s="23">
        <v>66.5314102173</v>
      </c>
      <c r="Q16" s="21">
        <f t="shared" si="2"/>
        <v>0.665314102173</v>
      </c>
      <c r="R16" s="22">
        <v>7.9</v>
      </c>
      <c r="S16" s="37">
        <v>0.102730788290501</v>
      </c>
      <c r="T16" s="32">
        <v>517.6</v>
      </c>
      <c r="U16" s="46">
        <v>1985</v>
      </c>
      <c r="V16" s="52">
        <v>13</v>
      </c>
      <c r="W16" s="44" t="s">
        <v>56</v>
      </c>
      <c r="X16" s="53" t="s">
        <v>49</v>
      </c>
      <c r="Y16" s="53" t="s">
        <v>49</v>
      </c>
      <c r="Z16" s="52">
        <v>4</v>
      </c>
      <c r="AA16" s="52" t="s">
        <v>50</v>
      </c>
      <c r="AB16" s="52">
        <v>2</v>
      </c>
      <c r="AC16" s="52">
        <v>1</v>
      </c>
      <c r="AD16" s="52" t="s">
        <v>49</v>
      </c>
      <c r="AE16" s="57" t="s">
        <v>50</v>
      </c>
      <c r="AF16" s="52" t="s">
        <v>50</v>
      </c>
      <c r="AG16" s="52" t="s">
        <v>49</v>
      </c>
      <c r="AH16" s="52" t="s">
        <v>50</v>
      </c>
      <c r="AI16" s="19">
        <v>40</v>
      </c>
      <c r="AJ16" s="60" t="s">
        <v>57</v>
      </c>
      <c r="AK16" s="52" t="s">
        <v>52</v>
      </c>
      <c r="AL16" s="52" t="s">
        <v>52</v>
      </c>
      <c r="AM16" s="61">
        <v>33</v>
      </c>
      <c r="AN16" s="61">
        <v>40.6</v>
      </c>
      <c r="AO16" s="37">
        <f t="shared" si="3"/>
        <v>11</v>
      </c>
      <c r="AP16" s="37">
        <f t="shared" si="4"/>
        <v>13.5333333333333</v>
      </c>
      <c r="AQ16" s="37">
        <f t="shared" si="5"/>
        <v>6.28571428571429</v>
      </c>
      <c r="AR16" s="37">
        <f t="shared" si="6"/>
        <v>7.73333333333333</v>
      </c>
      <c r="AS16" s="37" t="s">
        <v>53</v>
      </c>
    </row>
    <row r="17" spans="1:45">
      <c r="A17" s="1" t="s">
        <v>54</v>
      </c>
      <c r="B17" s="36">
        <v>2009</v>
      </c>
      <c r="C17" s="43" t="s">
        <v>46</v>
      </c>
      <c r="D17" s="44" t="s">
        <v>55</v>
      </c>
      <c r="E17" s="9">
        <v>40.4833333333333</v>
      </c>
      <c r="F17" s="9">
        <v>-3.36666666666667</v>
      </c>
      <c r="G17" s="37">
        <v>9903</v>
      </c>
      <c r="H17" s="37">
        <v>35326</v>
      </c>
      <c r="I17" s="26">
        <v>13.1</v>
      </c>
      <c r="J17" s="31">
        <v>430</v>
      </c>
      <c r="K17" s="26">
        <v>32.824427480916</v>
      </c>
      <c r="L17" s="23">
        <v>24.6868286133</v>
      </c>
      <c r="M17" s="21">
        <f t="shared" si="0"/>
        <v>0.246868286133</v>
      </c>
      <c r="N17" s="23">
        <v>41.844581604</v>
      </c>
      <c r="O17" s="21">
        <f t="shared" si="1"/>
        <v>0.41844581604</v>
      </c>
      <c r="P17" s="23">
        <v>66.5314102173</v>
      </c>
      <c r="Q17" s="21">
        <f t="shared" si="2"/>
        <v>0.665314102173</v>
      </c>
      <c r="R17" s="22">
        <v>7.9</v>
      </c>
      <c r="S17" s="37">
        <v>0.102730788290501</v>
      </c>
      <c r="T17" s="32">
        <v>517.6</v>
      </c>
      <c r="U17" s="46">
        <v>1985</v>
      </c>
      <c r="V17" s="52">
        <v>15</v>
      </c>
      <c r="W17" s="44" t="s">
        <v>56</v>
      </c>
      <c r="X17" s="53" t="s">
        <v>49</v>
      </c>
      <c r="Y17" s="53" t="s">
        <v>49</v>
      </c>
      <c r="Z17" s="52">
        <v>4</v>
      </c>
      <c r="AA17" s="52" t="s">
        <v>50</v>
      </c>
      <c r="AB17" s="52">
        <v>2</v>
      </c>
      <c r="AC17" s="52">
        <v>1</v>
      </c>
      <c r="AD17" s="52" t="s">
        <v>49</v>
      </c>
      <c r="AE17" s="57" t="s">
        <v>50</v>
      </c>
      <c r="AF17" s="52" t="s">
        <v>50</v>
      </c>
      <c r="AG17" s="52" t="s">
        <v>49</v>
      </c>
      <c r="AH17" s="52" t="s">
        <v>50</v>
      </c>
      <c r="AI17" s="19">
        <v>40</v>
      </c>
      <c r="AJ17" s="60" t="s">
        <v>57</v>
      </c>
      <c r="AK17" s="52" t="s">
        <v>52</v>
      </c>
      <c r="AL17" s="52" t="s">
        <v>52</v>
      </c>
      <c r="AM17" s="61">
        <v>31.8</v>
      </c>
      <c r="AN17" s="61">
        <v>38.2</v>
      </c>
      <c r="AO17" s="37">
        <f t="shared" si="3"/>
        <v>10.6</v>
      </c>
      <c r="AP17" s="37">
        <f t="shared" si="4"/>
        <v>12.7333333333333</v>
      </c>
      <c r="AQ17" s="37">
        <f t="shared" si="5"/>
        <v>6.05714285714286</v>
      </c>
      <c r="AR17" s="37">
        <f t="shared" si="6"/>
        <v>7.27619047619048</v>
      </c>
      <c r="AS17" s="37" t="s">
        <v>53</v>
      </c>
    </row>
    <row r="18" spans="1:45">
      <c r="A18" s="1" t="s">
        <v>54</v>
      </c>
      <c r="B18" s="36">
        <v>2009</v>
      </c>
      <c r="C18" s="43" t="s">
        <v>46</v>
      </c>
      <c r="D18" s="44" t="s">
        <v>55</v>
      </c>
      <c r="E18" s="9">
        <v>40.4833333333333</v>
      </c>
      <c r="F18" s="9">
        <v>-3.36666666666667</v>
      </c>
      <c r="G18" s="37">
        <v>9903</v>
      </c>
      <c r="H18" s="37">
        <v>35326</v>
      </c>
      <c r="I18" s="26">
        <v>13.1</v>
      </c>
      <c r="J18" s="31">
        <v>430</v>
      </c>
      <c r="K18" s="26">
        <v>32.824427480916</v>
      </c>
      <c r="L18" s="23">
        <v>24.6868286133</v>
      </c>
      <c r="M18" s="21">
        <f t="shared" si="0"/>
        <v>0.246868286133</v>
      </c>
      <c r="N18" s="23">
        <v>41.844581604</v>
      </c>
      <c r="O18" s="21">
        <f t="shared" si="1"/>
        <v>0.41844581604</v>
      </c>
      <c r="P18" s="23">
        <v>66.5314102173</v>
      </c>
      <c r="Q18" s="21">
        <f t="shared" si="2"/>
        <v>0.665314102173</v>
      </c>
      <c r="R18" s="22">
        <v>7.9</v>
      </c>
      <c r="S18" s="37">
        <v>0.102730788290501</v>
      </c>
      <c r="T18" s="32">
        <v>517.6</v>
      </c>
      <c r="U18" s="46">
        <v>1985</v>
      </c>
      <c r="V18" s="52">
        <v>17</v>
      </c>
      <c r="W18" s="44" t="s">
        <v>56</v>
      </c>
      <c r="X18" s="53" t="s">
        <v>49</v>
      </c>
      <c r="Y18" s="53" t="s">
        <v>49</v>
      </c>
      <c r="Z18" s="52">
        <v>4</v>
      </c>
      <c r="AA18" s="52" t="s">
        <v>50</v>
      </c>
      <c r="AB18" s="52">
        <v>2</v>
      </c>
      <c r="AC18" s="52">
        <v>1</v>
      </c>
      <c r="AD18" s="52" t="s">
        <v>49</v>
      </c>
      <c r="AE18" s="57" t="s">
        <v>50</v>
      </c>
      <c r="AF18" s="52" t="s">
        <v>50</v>
      </c>
      <c r="AG18" s="52" t="s">
        <v>49</v>
      </c>
      <c r="AH18" s="52" t="s">
        <v>50</v>
      </c>
      <c r="AI18" s="19">
        <v>40</v>
      </c>
      <c r="AJ18" s="60" t="s">
        <v>57</v>
      </c>
      <c r="AK18" s="52" t="s">
        <v>52</v>
      </c>
      <c r="AL18" s="52" t="s">
        <v>52</v>
      </c>
      <c r="AM18" s="61">
        <v>33.1</v>
      </c>
      <c r="AN18" s="61">
        <v>39.5</v>
      </c>
      <c r="AO18" s="37">
        <f t="shared" si="3"/>
        <v>11.0333333333333</v>
      </c>
      <c r="AP18" s="37">
        <f t="shared" si="4"/>
        <v>13.1666666666667</v>
      </c>
      <c r="AQ18" s="37">
        <f t="shared" si="5"/>
        <v>6.30476190476191</v>
      </c>
      <c r="AR18" s="37">
        <f t="shared" si="6"/>
        <v>7.52380952380952</v>
      </c>
      <c r="AS18" s="37" t="s">
        <v>53</v>
      </c>
    </row>
    <row r="19" spans="1:45">
      <c r="A19" s="1" t="s">
        <v>54</v>
      </c>
      <c r="B19" s="36">
        <v>2009</v>
      </c>
      <c r="C19" s="43" t="s">
        <v>46</v>
      </c>
      <c r="D19" s="44" t="s">
        <v>55</v>
      </c>
      <c r="E19" s="9">
        <v>40.4833333333333</v>
      </c>
      <c r="F19" s="9">
        <v>-3.36666666666667</v>
      </c>
      <c r="G19" s="37">
        <v>9903</v>
      </c>
      <c r="H19" s="37">
        <v>35326</v>
      </c>
      <c r="I19" s="26">
        <v>13.1</v>
      </c>
      <c r="J19" s="31">
        <v>430</v>
      </c>
      <c r="K19" s="26">
        <v>32.824427480916</v>
      </c>
      <c r="L19" s="23">
        <v>24.6868286133</v>
      </c>
      <c r="M19" s="21">
        <f t="shared" si="0"/>
        <v>0.246868286133</v>
      </c>
      <c r="N19" s="23">
        <v>41.844581604</v>
      </c>
      <c r="O19" s="21">
        <f t="shared" si="1"/>
        <v>0.41844581604</v>
      </c>
      <c r="P19" s="23">
        <v>66.5314102173</v>
      </c>
      <c r="Q19" s="21">
        <f t="shared" si="2"/>
        <v>0.665314102173</v>
      </c>
      <c r="R19" s="22">
        <v>7.9</v>
      </c>
      <c r="S19" s="37">
        <v>0.102730788290501</v>
      </c>
      <c r="T19" s="32">
        <v>517.6</v>
      </c>
      <c r="U19" s="46">
        <v>1985</v>
      </c>
      <c r="V19" s="52">
        <v>18</v>
      </c>
      <c r="W19" s="44" t="s">
        <v>56</v>
      </c>
      <c r="X19" s="53" t="s">
        <v>49</v>
      </c>
      <c r="Y19" s="53" t="s">
        <v>49</v>
      </c>
      <c r="Z19" s="52">
        <v>4</v>
      </c>
      <c r="AA19" s="52" t="s">
        <v>50</v>
      </c>
      <c r="AB19" s="52">
        <v>2</v>
      </c>
      <c r="AC19" s="52">
        <v>1</v>
      </c>
      <c r="AD19" s="52" t="s">
        <v>49</v>
      </c>
      <c r="AE19" s="57" t="s">
        <v>50</v>
      </c>
      <c r="AF19" s="52" t="s">
        <v>50</v>
      </c>
      <c r="AG19" s="52" t="s">
        <v>49</v>
      </c>
      <c r="AH19" s="52" t="s">
        <v>50</v>
      </c>
      <c r="AI19" s="19">
        <v>40</v>
      </c>
      <c r="AJ19" s="60" t="s">
        <v>57</v>
      </c>
      <c r="AK19" s="52" t="s">
        <v>52</v>
      </c>
      <c r="AL19" s="52" t="s">
        <v>52</v>
      </c>
      <c r="AM19" s="61">
        <v>31.2</v>
      </c>
      <c r="AN19" s="61">
        <v>39</v>
      </c>
      <c r="AO19" s="37">
        <f t="shared" si="3"/>
        <v>10.4</v>
      </c>
      <c r="AP19" s="37">
        <f t="shared" si="4"/>
        <v>13</v>
      </c>
      <c r="AQ19" s="37">
        <f t="shared" si="5"/>
        <v>5.94285714285714</v>
      </c>
      <c r="AR19" s="37">
        <f t="shared" si="6"/>
        <v>7.42857142857143</v>
      </c>
      <c r="AS19" s="37" t="s">
        <v>53</v>
      </c>
    </row>
    <row r="20" spans="1:45">
      <c r="A20" s="1" t="s">
        <v>54</v>
      </c>
      <c r="B20" s="36">
        <v>2009</v>
      </c>
      <c r="C20" s="43" t="s">
        <v>46</v>
      </c>
      <c r="D20" s="44" t="s">
        <v>55</v>
      </c>
      <c r="E20" s="9">
        <v>40.4833333333333</v>
      </c>
      <c r="F20" s="9">
        <v>-3.36666666666667</v>
      </c>
      <c r="G20" s="37">
        <v>9903</v>
      </c>
      <c r="H20" s="37">
        <v>35326</v>
      </c>
      <c r="I20" s="26">
        <v>13.1</v>
      </c>
      <c r="J20" s="31">
        <v>430</v>
      </c>
      <c r="K20" s="26">
        <v>32.824427480916</v>
      </c>
      <c r="L20" s="23">
        <v>24.6868286133</v>
      </c>
      <c r="M20" s="21">
        <f t="shared" si="0"/>
        <v>0.246868286133</v>
      </c>
      <c r="N20" s="23">
        <v>41.844581604</v>
      </c>
      <c r="O20" s="21">
        <f t="shared" si="1"/>
        <v>0.41844581604</v>
      </c>
      <c r="P20" s="23">
        <v>66.5314102173</v>
      </c>
      <c r="Q20" s="21">
        <f t="shared" si="2"/>
        <v>0.665314102173</v>
      </c>
      <c r="R20" s="22">
        <v>7.9</v>
      </c>
      <c r="S20" s="37">
        <v>0.102730788290501</v>
      </c>
      <c r="T20" s="32">
        <v>517.6</v>
      </c>
      <c r="U20" s="46">
        <v>1985</v>
      </c>
      <c r="V20" s="52">
        <v>19</v>
      </c>
      <c r="W20" s="44" t="s">
        <v>56</v>
      </c>
      <c r="X20" s="53" t="s">
        <v>49</v>
      </c>
      <c r="Y20" s="53" t="s">
        <v>49</v>
      </c>
      <c r="Z20" s="52">
        <v>4</v>
      </c>
      <c r="AA20" s="52" t="s">
        <v>50</v>
      </c>
      <c r="AB20" s="52">
        <v>2</v>
      </c>
      <c r="AC20" s="52">
        <v>1</v>
      </c>
      <c r="AD20" s="52" t="s">
        <v>49</v>
      </c>
      <c r="AE20" s="57" t="s">
        <v>50</v>
      </c>
      <c r="AF20" s="52" t="s">
        <v>50</v>
      </c>
      <c r="AG20" s="52" t="s">
        <v>49</v>
      </c>
      <c r="AH20" s="52" t="s">
        <v>50</v>
      </c>
      <c r="AI20" s="19">
        <v>40</v>
      </c>
      <c r="AJ20" s="60" t="s">
        <v>57</v>
      </c>
      <c r="AK20" s="52" t="s">
        <v>52</v>
      </c>
      <c r="AL20" s="52" t="s">
        <v>52</v>
      </c>
      <c r="AM20" s="61">
        <v>32.1</v>
      </c>
      <c r="AN20" s="61">
        <v>39.2</v>
      </c>
      <c r="AO20" s="37">
        <f t="shared" si="3"/>
        <v>10.7</v>
      </c>
      <c r="AP20" s="37">
        <f t="shared" si="4"/>
        <v>13.0666666666667</v>
      </c>
      <c r="AQ20" s="37">
        <f t="shared" si="5"/>
        <v>6.11428571428572</v>
      </c>
      <c r="AR20" s="37">
        <f t="shared" si="6"/>
        <v>7.46666666666667</v>
      </c>
      <c r="AS20" s="37" t="s">
        <v>53</v>
      </c>
    </row>
    <row r="21" spans="1:45">
      <c r="A21" s="1" t="s">
        <v>54</v>
      </c>
      <c r="B21" s="36">
        <v>2009</v>
      </c>
      <c r="C21" s="43" t="s">
        <v>46</v>
      </c>
      <c r="D21" s="44" t="s">
        <v>55</v>
      </c>
      <c r="E21" s="9">
        <v>40.4833333333333</v>
      </c>
      <c r="F21" s="9">
        <v>-3.36666666666667</v>
      </c>
      <c r="G21" s="37">
        <v>9903</v>
      </c>
      <c r="H21" s="37">
        <v>35326</v>
      </c>
      <c r="I21" s="26">
        <v>13.1</v>
      </c>
      <c r="J21" s="31">
        <v>430</v>
      </c>
      <c r="K21" s="26">
        <v>32.824427480916</v>
      </c>
      <c r="L21" s="23">
        <v>24.6868286133</v>
      </c>
      <c r="M21" s="21">
        <f t="shared" si="0"/>
        <v>0.246868286133</v>
      </c>
      <c r="N21" s="23">
        <v>41.844581604</v>
      </c>
      <c r="O21" s="21">
        <f t="shared" si="1"/>
        <v>0.41844581604</v>
      </c>
      <c r="P21" s="23">
        <v>66.5314102173</v>
      </c>
      <c r="Q21" s="21">
        <f t="shared" si="2"/>
        <v>0.665314102173</v>
      </c>
      <c r="R21" s="22">
        <v>7.9</v>
      </c>
      <c r="S21" s="37">
        <v>0.102730788290501</v>
      </c>
      <c r="T21" s="32">
        <v>517.6</v>
      </c>
      <c r="U21" s="46">
        <v>1985</v>
      </c>
      <c r="V21" s="52">
        <v>20</v>
      </c>
      <c r="W21" s="44" t="s">
        <v>56</v>
      </c>
      <c r="X21" s="53" t="s">
        <v>49</v>
      </c>
      <c r="Y21" s="53" t="s">
        <v>49</v>
      </c>
      <c r="Z21" s="52">
        <v>4</v>
      </c>
      <c r="AA21" s="52" t="s">
        <v>50</v>
      </c>
      <c r="AB21" s="52">
        <v>2</v>
      </c>
      <c r="AC21" s="52">
        <v>1</v>
      </c>
      <c r="AD21" s="52" t="s">
        <v>49</v>
      </c>
      <c r="AE21" s="57" t="s">
        <v>50</v>
      </c>
      <c r="AF21" s="52" t="s">
        <v>50</v>
      </c>
      <c r="AG21" s="52" t="s">
        <v>49</v>
      </c>
      <c r="AH21" s="52" t="s">
        <v>50</v>
      </c>
      <c r="AI21" s="19">
        <v>40</v>
      </c>
      <c r="AJ21" s="60" t="s">
        <v>57</v>
      </c>
      <c r="AK21" s="52" t="s">
        <v>52</v>
      </c>
      <c r="AL21" s="52" t="s">
        <v>52</v>
      </c>
      <c r="AM21" s="61">
        <v>31.7</v>
      </c>
      <c r="AN21" s="61">
        <v>38.8</v>
      </c>
      <c r="AO21" s="37">
        <f t="shared" si="3"/>
        <v>10.5666666666667</v>
      </c>
      <c r="AP21" s="37">
        <f t="shared" si="4"/>
        <v>12.9333333333333</v>
      </c>
      <c r="AQ21" s="37">
        <f t="shared" si="5"/>
        <v>6.03809523809524</v>
      </c>
      <c r="AR21" s="37">
        <f t="shared" si="6"/>
        <v>7.39047619047619</v>
      </c>
      <c r="AS21" s="37" t="s">
        <v>53</v>
      </c>
    </row>
    <row r="22" spans="1:45">
      <c r="A22" s="1" t="s">
        <v>54</v>
      </c>
      <c r="B22" s="36">
        <v>2002</v>
      </c>
      <c r="C22" s="43" t="s">
        <v>46</v>
      </c>
      <c r="D22" s="45" t="s">
        <v>55</v>
      </c>
      <c r="E22" s="9">
        <v>40.4833333333333</v>
      </c>
      <c r="F22" s="9">
        <v>-3.36666666666667</v>
      </c>
      <c r="G22" s="37">
        <v>9903</v>
      </c>
      <c r="H22" s="37">
        <v>35326</v>
      </c>
      <c r="I22" s="26">
        <v>13.1</v>
      </c>
      <c r="J22" s="31">
        <v>430</v>
      </c>
      <c r="K22" s="22">
        <v>32.824427480916</v>
      </c>
      <c r="L22" s="23">
        <v>24.6868286133</v>
      </c>
      <c r="M22" s="21">
        <f t="shared" si="0"/>
        <v>0.246868286133</v>
      </c>
      <c r="N22" s="23">
        <v>41.844581604</v>
      </c>
      <c r="O22" s="21">
        <f t="shared" si="1"/>
        <v>0.41844581604</v>
      </c>
      <c r="P22" s="23">
        <v>66.5314102173</v>
      </c>
      <c r="Q22" s="21">
        <f t="shared" si="2"/>
        <v>0.665314102173</v>
      </c>
      <c r="R22" s="2">
        <v>7.9</v>
      </c>
      <c r="S22" s="37">
        <v>0.102730788290501</v>
      </c>
      <c r="T22" s="32">
        <v>517.6</v>
      </c>
      <c r="U22" s="46">
        <v>1985</v>
      </c>
      <c r="V22" s="52">
        <v>11</v>
      </c>
      <c r="W22" s="44" t="s">
        <v>58</v>
      </c>
      <c r="X22" s="53" t="s">
        <v>49</v>
      </c>
      <c r="Y22" s="53" t="s">
        <v>49</v>
      </c>
      <c r="Z22" s="52">
        <v>4</v>
      </c>
      <c r="AA22" s="52" t="s">
        <v>50</v>
      </c>
      <c r="AB22" s="52">
        <v>2</v>
      </c>
      <c r="AC22" s="52">
        <v>1</v>
      </c>
      <c r="AD22" s="52" t="s">
        <v>49</v>
      </c>
      <c r="AE22" s="57" t="s">
        <v>50</v>
      </c>
      <c r="AF22" s="52" t="s">
        <v>50</v>
      </c>
      <c r="AG22" s="52" t="s">
        <v>49</v>
      </c>
      <c r="AH22" s="52" t="s">
        <v>49</v>
      </c>
      <c r="AI22" s="19">
        <v>40</v>
      </c>
      <c r="AJ22" s="60" t="s">
        <v>57</v>
      </c>
      <c r="AK22" s="52" t="s">
        <v>52</v>
      </c>
      <c r="AL22" s="52" t="s">
        <v>52</v>
      </c>
      <c r="AM22" s="61">
        <v>33.4</v>
      </c>
      <c r="AN22" s="61">
        <v>36.8</v>
      </c>
      <c r="AO22" s="37">
        <f t="shared" si="3"/>
        <v>11.1333333333333</v>
      </c>
      <c r="AP22" s="37">
        <f t="shared" si="4"/>
        <v>12.2666666666667</v>
      </c>
      <c r="AQ22" s="37">
        <f t="shared" si="5"/>
        <v>6.36190476190476</v>
      </c>
      <c r="AR22" s="37">
        <f t="shared" si="6"/>
        <v>7.00952380952381</v>
      </c>
      <c r="AS22" s="37" t="s">
        <v>53</v>
      </c>
    </row>
    <row r="23" spans="1:45">
      <c r="A23" s="1" t="s">
        <v>54</v>
      </c>
      <c r="B23" s="36">
        <v>2002</v>
      </c>
      <c r="C23" s="43" t="s">
        <v>46</v>
      </c>
      <c r="D23" s="45" t="s">
        <v>55</v>
      </c>
      <c r="E23" s="9">
        <v>40.4833333333333</v>
      </c>
      <c r="F23" s="9">
        <v>-3.36666666666667</v>
      </c>
      <c r="G23" s="37">
        <v>9903</v>
      </c>
      <c r="H23" s="37">
        <v>35326</v>
      </c>
      <c r="I23" s="26">
        <v>13.1</v>
      </c>
      <c r="J23" s="31">
        <v>430</v>
      </c>
      <c r="K23" s="22">
        <v>32.824427480916</v>
      </c>
      <c r="L23" s="23">
        <v>24.6868286133</v>
      </c>
      <c r="M23" s="21">
        <f t="shared" si="0"/>
        <v>0.246868286133</v>
      </c>
      <c r="N23" s="23">
        <v>41.844581604</v>
      </c>
      <c r="O23" s="21">
        <f t="shared" si="1"/>
        <v>0.41844581604</v>
      </c>
      <c r="P23" s="23">
        <v>66.5314102173</v>
      </c>
      <c r="Q23" s="21">
        <f t="shared" si="2"/>
        <v>0.665314102173</v>
      </c>
      <c r="R23" s="2">
        <v>7.9</v>
      </c>
      <c r="S23" s="37">
        <v>0.102730788290501</v>
      </c>
      <c r="T23" s="32">
        <v>517.6</v>
      </c>
      <c r="U23" s="46">
        <v>1983</v>
      </c>
      <c r="V23" s="52">
        <v>13</v>
      </c>
      <c r="W23" s="44" t="s">
        <v>59</v>
      </c>
      <c r="X23" s="53" t="s">
        <v>49</v>
      </c>
      <c r="Y23" s="53" t="s">
        <v>49</v>
      </c>
      <c r="Z23" s="52">
        <v>4</v>
      </c>
      <c r="AA23" s="52" t="s">
        <v>60</v>
      </c>
      <c r="AB23" s="52">
        <v>2</v>
      </c>
      <c r="AC23" s="52">
        <v>1</v>
      </c>
      <c r="AD23" s="52" t="s">
        <v>49</v>
      </c>
      <c r="AE23" s="57" t="s">
        <v>50</v>
      </c>
      <c r="AF23" s="52" t="s">
        <v>50</v>
      </c>
      <c r="AG23" s="52" t="s">
        <v>49</v>
      </c>
      <c r="AH23" s="52" t="s">
        <v>49</v>
      </c>
      <c r="AI23" s="19">
        <v>40</v>
      </c>
      <c r="AJ23" s="60" t="s">
        <v>57</v>
      </c>
      <c r="AK23" s="52" t="s">
        <v>52</v>
      </c>
      <c r="AL23" s="52" t="s">
        <v>52</v>
      </c>
      <c r="AM23" s="61">
        <v>29.5</v>
      </c>
      <c r="AN23" s="61">
        <v>34.9</v>
      </c>
      <c r="AO23" s="37">
        <f t="shared" si="3"/>
        <v>9.83333333333333</v>
      </c>
      <c r="AP23" s="37">
        <f t="shared" si="4"/>
        <v>11.6333333333333</v>
      </c>
      <c r="AQ23" s="37">
        <f t="shared" si="5"/>
        <v>5.61904761904762</v>
      </c>
      <c r="AR23" s="37">
        <f t="shared" si="6"/>
        <v>6.64761904761905</v>
      </c>
      <c r="AS23" s="37" t="s">
        <v>53</v>
      </c>
    </row>
    <row r="24" spans="1:45">
      <c r="A24" s="1" t="s">
        <v>61</v>
      </c>
      <c r="B24" s="36">
        <v>2008</v>
      </c>
      <c r="C24" s="37" t="s">
        <v>46</v>
      </c>
      <c r="D24" s="37" t="s">
        <v>62</v>
      </c>
      <c r="E24" s="9">
        <v>41.8333333333333</v>
      </c>
      <c r="F24" s="9">
        <v>1.28333333333333</v>
      </c>
      <c r="G24" s="37">
        <v>9633</v>
      </c>
      <c r="H24" s="37">
        <v>36256</v>
      </c>
      <c r="I24" s="26">
        <v>13.9</v>
      </c>
      <c r="J24" s="31">
        <v>475</v>
      </c>
      <c r="K24" s="22">
        <v>34.1726618705036</v>
      </c>
      <c r="L24" s="23">
        <v>17.1</v>
      </c>
      <c r="M24" s="21">
        <f t="shared" si="0"/>
        <v>0.171</v>
      </c>
      <c r="N24" s="23">
        <v>46.4</v>
      </c>
      <c r="O24" s="21">
        <f t="shared" si="1"/>
        <v>0.464</v>
      </c>
      <c r="P24" s="23">
        <v>63.5</v>
      </c>
      <c r="Q24" s="21">
        <f t="shared" si="2"/>
        <v>0.635</v>
      </c>
      <c r="R24" s="22">
        <v>8.3</v>
      </c>
      <c r="S24" s="37">
        <v>0.147298887372017</v>
      </c>
      <c r="T24" s="22">
        <v>634.3</v>
      </c>
      <c r="U24" s="54">
        <v>2005</v>
      </c>
      <c r="V24" s="54">
        <v>18</v>
      </c>
      <c r="W24" s="55" t="s">
        <v>63</v>
      </c>
      <c r="X24" s="53" t="s">
        <v>49</v>
      </c>
      <c r="Y24" s="53" t="s">
        <v>49</v>
      </c>
      <c r="Z24" s="52">
        <v>3</v>
      </c>
      <c r="AA24" s="52" t="s">
        <v>60</v>
      </c>
      <c r="AB24" s="52">
        <v>3</v>
      </c>
      <c r="AC24" s="52">
        <v>1</v>
      </c>
      <c r="AD24" s="40" t="s">
        <v>49</v>
      </c>
      <c r="AE24" s="58" t="s">
        <v>49</v>
      </c>
      <c r="AF24" s="52" t="s">
        <v>50</v>
      </c>
      <c r="AG24" s="52" t="s">
        <v>50</v>
      </c>
      <c r="AH24" s="52" t="s">
        <v>49</v>
      </c>
      <c r="AI24" s="19">
        <v>40</v>
      </c>
      <c r="AJ24" s="60" t="s">
        <v>64</v>
      </c>
      <c r="AK24" s="52" t="s">
        <v>52</v>
      </c>
      <c r="AL24" s="52" t="s">
        <v>52</v>
      </c>
      <c r="AM24" s="61">
        <v>51.1</v>
      </c>
      <c r="AN24" s="61">
        <v>46.6</v>
      </c>
      <c r="AO24" s="37">
        <f t="shared" si="3"/>
        <v>17.0333333333333</v>
      </c>
      <c r="AP24" s="37">
        <f t="shared" si="4"/>
        <v>15.5333333333333</v>
      </c>
      <c r="AQ24" s="37">
        <f t="shared" si="5"/>
        <v>9.73333333333333</v>
      </c>
      <c r="AR24" s="37">
        <f t="shared" si="6"/>
        <v>8.87619047619048</v>
      </c>
      <c r="AS24" s="37" t="s">
        <v>53</v>
      </c>
    </row>
    <row r="25" spans="1:45">
      <c r="A25" s="1" t="s">
        <v>61</v>
      </c>
      <c r="B25" s="36">
        <v>2008</v>
      </c>
      <c r="C25" s="37" t="s">
        <v>46</v>
      </c>
      <c r="D25" s="37" t="s">
        <v>65</v>
      </c>
      <c r="E25" s="9">
        <v>41.8</v>
      </c>
      <c r="F25" s="9">
        <v>1.11666666666667</v>
      </c>
      <c r="G25" s="37">
        <v>9640</v>
      </c>
      <c r="H25" s="37">
        <v>36223</v>
      </c>
      <c r="I25" s="26">
        <v>14.2</v>
      </c>
      <c r="J25" s="31">
        <v>430</v>
      </c>
      <c r="K25" s="22">
        <v>30.2816901408451</v>
      </c>
      <c r="L25" s="23">
        <v>17.9</v>
      </c>
      <c r="M25" s="21">
        <f t="shared" si="0"/>
        <v>0.179</v>
      </c>
      <c r="N25" s="23">
        <v>51.9</v>
      </c>
      <c r="O25" s="21">
        <f t="shared" si="1"/>
        <v>0.519</v>
      </c>
      <c r="P25" s="23">
        <v>69.8</v>
      </c>
      <c r="Q25" s="21">
        <f t="shared" si="2"/>
        <v>0.698</v>
      </c>
      <c r="R25" s="22">
        <v>8.5</v>
      </c>
      <c r="S25" s="37">
        <v>0.147298887372017</v>
      </c>
      <c r="T25" s="22">
        <v>562.1</v>
      </c>
      <c r="U25" s="54">
        <v>2005</v>
      </c>
      <c r="V25" s="54">
        <v>15</v>
      </c>
      <c r="W25" s="44" t="s">
        <v>59</v>
      </c>
      <c r="X25" s="53" t="s">
        <v>49</v>
      </c>
      <c r="Y25" s="53" t="s">
        <v>49</v>
      </c>
      <c r="Z25" s="52">
        <v>4</v>
      </c>
      <c r="AA25" s="52" t="s">
        <v>60</v>
      </c>
      <c r="AB25" s="52">
        <v>2</v>
      </c>
      <c r="AC25" s="52">
        <v>1</v>
      </c>
      <c r="AD25" s="40" t="s">
        <v>49</v>
      </c>
      <c r="AE25" s="58" t="s">
        <v>49</v>
      </c>
      <c r="AF25" s="52" t="s">
        <v>50</v>
      </c>
      <c r="AG25" s="52" t="s">
        <v>50</v>
      </c>
      <c r="AH25" s="52" t="s">
        <v>49</v>
      </c>
      <c r="AI25" s="19">
        <v>40</v>
      </c>
      <c r="AJ25" s="60" t="s">
        <v>64</v>
      </c>
      <c r="AK25" s="52" t="s">
        <v>52</v>
      </c>
      <c r="AL25" s="52" t="s">
        <v>52</v>
      </c>
      <c r="AM25" s="61">
        <v>36.7</v>
      </c>
      <c r="AN25" s="61">
        <v>41.1</v>
      </c>
      <c r="AO25" s="37">
        <f t="shared" si="3"/>
        <v>12.2333333333333</v>
      </c>
      <c r="AP25" s="37">
        <f t="shared" si="4"/>
        <v>13.7</v>
      </c>
      <c r="AQ25" s="37">
        <f t="shared" si="5"/>
        <v>6.99047619047619</v>
      </c>
      <c r="AR25" s="37">
        <f t="shared" si="6"/>
        <v>7.82857142857143</v>
      </c>
      <c r="AS25" s="37" t="s">
        <v>53</v>
      </c>
    </row>
    <row r="26" spans="1:45">
      <c r="A26" s="1" t="s">
        <v>61</v>
      </c>
      <c r="B26" s="36">
        <v>2008</v>
      </c>
      <c r="C26" s="37" t="s">
        <v>46</v>
      </c>
      <c r="D26" s="37" t="s">
        <v>66</v>
      </c>
      <c r="E26" s="9">
        <v>41.7333333333333</v>
      </c>
      <c r="F26" s="9">
        <v>-0.766666666666667</v>
      </c>
      <c r="G26" s="37">
        <v>9653</v>
      </c>
      <c r="H26" s="37">
        <v>35846</v>
      </c>
      <c r="I26" s="26">
        <v>14.5</v>
      </c>
      <c r="J26" s="31">
        <v>390</v>
      </c>
      <c r="K26" s="22">
        <v>26.8965517241379</v>
      </c>
      <c r="L26" s="23">
        <v>22.2</v>
      </c>
      <c r="M26" s="21">
        <f t="shared" si="0"/>
        <v>0.222</v>
      </c>
      <c r="N26" s="23">
        <v>45.5</v>
      </c>
      <c r="O26" s="21">
        <f t="shared" si="1"/>
        <v>0.455</v>
      </c>
      <c r="P26" s="23">
        <v>67.7</v>
      </c>
      <c r="Q26" s="21">
        <f t="shared" si="2"/>
        <v>0.677</v>
      </c>
      <c r="R26" s="22">
        <v>8.23</v>
      </c>
      <c r="S26" s="37">
        <v>0.138170838356018</v>
      </c>
      <c r="T26" s="22">
        <v>323.7</v>
      </c>
      <c r="U26" s="54">
        <v>2005</v>
      </c>
      <c r="V26" s="54">
        <v>16</v>
      </c>
      <c r="W26" s="55" t="s">
        <v>67</v>
      </c>
      <c r="X26" s="53" t="s">
        <v>49</v>
      </c>
      <c r="Y26" s="53" t="s">
        <v>49</v>
      </c>
      <c r="Z26" s="52">
        <v>3</v>
      </c>
      <c r="AA26" s="52" t="s">
        <v>60</v>
      </c>
      <c r="AB26" s="52">
        <v>1</v>
      </c>
      <c r="AC26" s="52">
        <v>1</v>
      </c>
      <c r="AD26" s="40" t="s">
        <v>49</v>
      </c>
      <c r="AE26" s="58" t="s">
        <v>49</v>
      </c>
      <c r="AF26" s="52" t="s">
        <v>50</v>
      </c>
      <c r="AG26" s="52" t="s">
        <v>50</v>
      </c>
      <c r="AH26" s="52" t="s">
        <v>49</v>
      </c>
      <c r="AI26" s="19">
        <v>40</v>
      </c>
      <c r="AJ26" s="60" t="s">
        <v>64</v>
      </c>
      <c r="AK26" s="52" t="s">
        <v>52</v>
      </c>
      <c r="AL26" s="52" t="s">
        <v>52</v>
      </c>
      <c r="AM26" s="61">
        <v>34.9</v>
      </c>
      <c r="AN26" s="61">
        <v>39.5</v>
      </c>
      <c r="AO26" s="37">
        <f t="shared" si="3"/>
        <v>11.6333333333333</v>
      </c>
      <c r="AP26" s="37">
        <f t="shared" si="4"/>
        <v>13.1666666666667</v>
      </c>
      <c r="AQ26" s="37">
        <f t="shared" si="5"/>
        <v>6.64761904761905</v>
      </c>
      <c r="AR26" s="37">
        <f t="shared" si="6"/>
        <v>7.52380952380952</v>
      </c>
      <c r="AS26" s="37" t="s">
        <v>53</v>
      </c>
    </row>
    <row r="27" spans="1:45">
      <c r="A27" s="1" t="s">
        <v>61</v>
      </c>
      <c r="B27" s="36">
        <v>2008</v>
      </c>
      <c r="C27" s="37" t="s">
        <v>46</v>
      </c>
      <c r="D27" s="37" t="s">
        <v>66</v>
      </c>
      <c r="E27" s="9">
        <v>41.7333333333333</v>
      </c>
      <c r="F27" s="9">
        <v>-0.766666666666667</v>
      </c>
      <c r="G27" s="37">
        <v>9653</v>
      </c>
      <c r="H27" s="37">
        <v>35846</v>
      </c>
      <c r="I27" s="26">
        <v>14.5</v>
      </c>
      <c r="J27" s="31">
        <v>390</v>
      </c>
      <c r="K27" s="22">
        <v>26.8965517241379</v>
      </c>
      <c r="L27" s="23">
        <v>22.2</v>
      </c>
      <c r="M27" s="21">
        <f t="shared" si="0"/>
        <v>0.222</v>
      </c>
      <c r="N27" s="23">
        <v>45.5</v>
      </c>
      <c r="O27" s="21">
        <f t="shared" si="1"/>
        <v>0.455</v>
      </c>
      <c r="P27" s="23">
        <v>67.7</v>
      </c>
      <c r="Q27" s="21">
        <f t="shared" si="2"/>
        <v>0.677</v>
      </c>
      <c r="R27" s="22">
        <v>8.23</v>
      </c>
      <c r="S27" s="37">
        <v>0.138170838356018</v>
      </c>
      <c r="T27" s="22">
        <v>323.7</v>
      </c>
      <c r="U27" s="54">
        <v>2005</v>
      </c>
      <c r="V27" s="54">
        <v>16</v>
      </c>
      <c r="W27" s="55" t="s">
        <v>67</v>
      </c>
      <c r="X27" s="53" t="s">
        <v>49</v>
      </c>
      <c r="Y27" s="53" t="s">
        <v>49</v>
      </c>
      <c r="Z27" s="52">
        <v>3</v>
      </c>
      <c r="AA27" s="52" t="s">
        <v>60</v>
      </c>
      <c r="AB27" s="52">
        <v>1</v>
      </c>
      <c r="AC27" s="52">
        <v>1</v>
      </c>
      <c r="AD27" s="40" t="s">
        <v>49</v>
      </c>
      <c r="AE27" s="58" t="s">
        <v>49</v>
      </c>
      <c r="AF27" s="52" t="s">
        <v>50</v>
      </c>
      <c r="AG27" s="52" t="s">
        <v>50</v>
      </c>
      <c r="AH27" s="52" t="s">
        <v>49</v>
      </c>
      <c r="AI27" s="19">
        <v>40</v>
      </c>
      <c r="AJ27" s="60" t="s">
        <v>64</v>
      </c>
      <c r="AK27" s="52" t="s">
        <v>52</v>
      </c>
      <c r="AL27" s="52" t="s">
        <v>52</v>
      </c>
      <c r="AM27" s="61">
        <v>32</v>
      </c>
      <c r="AN27" s="61">
        <v>34.5</v>
      </c>
      <c r="AO27" s="37">
        <f t="shared" si="3"/>
        <v>10.6666666666667</v>
      </c>
      <c r="AP27" s="37">
        <f t="shared" si="4"/>
        <v>11.5</v>
      </c>
      <c r="AQ27" s="37">
        <f t="shared" si="5"/>
        <v>6.09523809523809</v>
      </c>
      <c r="AR27" s="37">
        <f t="shared" si="6"/>
        <v>6.57142857142857</v>
      </c>
      <c r="AS27" s="37" t="s">
        <v>53</v>
      </c>
    </row>
    <row r="28" spans="1:45">
      <c r="A28" s="1" t="s">
        <v>68</v>
      </c>
      <c r="B28" s="36">
        <v>2007</v>
      </c>
      <c r="C28" s="37" t="s">
        <v>46</v>
      </c>
      <c r="D28" s="37" t="s">
        <v>69</v>
      </c>
      <c r="E28" s="9">
        <v>37.4</v>
      </c>
      <c r="F28" s="9">
        <v>-5.58333333333333</v>
      </c>
      <c r="G28" s="37">
        <v>10520</v>
      </c>
      <c r="H28" s="37">
        <v>34883</v>
      </c>
      <c r="I28" s="26">
        <v>16.7</v>
      </c>
      <c r="J28" s="31">
        <v>515</v>
      </c>
      <c r="K28" s="22">
        <v>30.8383233532934</v>
      </c>
      <c r="L28" s="23">
        <v>53.5609855652</v>
      </c>
      <c r="M28" s="21">
        <f t="shared" si="0"/>
        <v>0.535609855652</v>
      </c>
      <c r="N28" s="23">
        <v>25.0042686462</v>
      </c>
      <c r="O28" s="21">
        <f t="shared" si="1"/>
        <v>0.250042686462</v>
      </c>
      <c r="P28" s="23">
        <v>78.5652542114</v>
      </c>
      <c r="Q28" s="21">
        <f t="shared" si="2"/>
        <v>0.785652542114</v>
      </c>
      <c r="R28" s="22">
        <v>6.7</v>
      </c>
      <c r="S28" s="37">
        <v>0.196935504674911</v>
      </c>
      <c r="T28" s="22">
        <v>371.5</v>
      </c>
      <c r="U28" s="54">
        <v>1982</v>
      </c>
      <c r="V28" s="54">
        <v>8</v>
      </c>
      <c r="W28" s="55" t="s">
        <v>70</v>
      </c>
      <c r="X28" s="39">
        <v>1.93</v>
      </c>
      <c r="Y28" s="39">
        <v>1.98</v>
      </c>
      <c r="Z28" s="52">
        <v>4</v>
      </c>
      <c r="AA28" s="52" t="s">
        <v>50</v>
      </c>
      <c r="AB28" s="52">
        <v>3</v>
      </c>
      <c r="AC28" s="52">
        <v>1</v>
      </c>
      <c r="AD28" s="40" t="s">
        <v>49</v>
      </c>
      <c r="AE28" s="58" t="s">
        <v>50</v>
      </c>
      <c r="AF28" s="52" t="s">
        <v>49</v>
      </c>
      <c r="AG28" s="52" t="s">
        <v>50</v>
      </c>
      <c r="AH28" s="52" t="s">
        <v>50</v>
      </c>
      <c r="AI28" s="19">
        <v>52</v>
      </c>
      <c r="AJ28" s="60" t="s">
        <v>71</v>
      </c>
      <c r="AK28" s="52" t="s">
        <v>50</v>
      </c>
      <c r="AL28" s="52" t="s">
        <v>50</v>
      </c>
      <c r="AM28" s="61">
        <v>23.8559</v>
      </c>
      <c r="AN28" s="61">
        <v>24.1378</v>
      </c>
      <c r="AO28" s="37">
        <f t="shared" si="3"/>
        <v>7.95196666666667</v>
      </c>
      <c r="AP28" s="37">
        <f t="shared" si="4"/>
        <v>8.04593333333334</v>
      </c>
      <c r="AQ28" s="37">
        <f t="shared" si="5"/>
        <v>4.54398095238095</v>
      </c>
      <c r="AR28" s="37">
        <f t="shared" si="6"/>
        <v>4.59767619047619</v>
      </c>
      <c r="AS28" s="37" t="s">
        <v>53</v>
      </c>
    </row>
    <row r="29" spans="1:45">
      <c r="A29" s="1" t="s">
        <v>68</v>
      </c>
      <c r="B29" s="36">
        <v>2007</v>
      </c>
      <c r="C29" s="37" t="s">
        <v>46</v>
      </c>
      <c r="D29" s="37" t="s">
        <v>69</v>
      </c>
      <c r="E29" s="9">
        <v>37.4</v>
      </c>
      <c r="F29" s="9">
        <v>-5.58333333333333</v>
      </c>
      <c r="G29" s="37">
        <v>10520</v>
      </c>
      <c r="H29" s="37">
        <v>34883</v>
      </c>
      <c r="I29" s="26">
        <v>16.7</v>
      </c>
      <c r="J29" s="31">
        <v>515</v>
      </c>
      <c r="K29" s="22">
        <v>30.8383233532934</v>
      </c>
      <c r="L29" s="23">
        <v>53.5609855652</v>
      </c>
      <c r="M29" s="21">
        <f t="shared" si="0"/>
        <v>0.535609855652</v>
      </c>
      <c r="N29" s="23">
        <v>25.0042686462</v>
      </c>
      <c r="O29" s="21">
        <f t="shared" si="1"/>
        <v>0.250042686462</v>
      </c>
      <c r="P29" s="23">
        <v>78.5652542114</v>
      </c>
      <c r="Q29" s="21">
        <f t="shared" si="2"/>
        <v>0.785652542114</v>
      </c>
      <c r="R29" s="22">
        <v>6.7</v>
      </c>
      <c r="S29" s="37">
        <v>0.196935504674911</v>
      </c>
      <c r="T29" s="22">
        <v>371.5</v>
      </c>
      <c r="U29" s="54">
        <v>1982</v>
      </c>
      <c r="V29" s="54">
        <v>19</v>
      </c>
      <c r="W29" s="55" t="s">
        <v>70</v>
      </c>
      <c r="X29" s="53" t="s">
        <v>49</v>
      </c>
      <c r="Y29" s="53" t="s">
        <v>49</v>
      </c>
      <c r="Z29" s="52">
        <v>4</v>
      </c>
      <c r="AA29" s="52" t="s">
        <v>50</v>
      </c>
      <c r="AB29" s="52">
        <v>3</v>
      </c>
      <c r="AC29" s="52">
        <v>1</v>
      </c>
      <c r="AD29" s="40" t="s">
        <v>49</v>
      </c>
      <c r="AE29" s="58" t="s">
        <v>50</v>
      </c>
      <c r="AF29" s="52" t="s">
        <v>49</v>
      </c>
      <c r="AG29" s="52" t="s">
        <v>50</v>
      </c>
      <c r="AH29" s="52" t="s">
        <v>50</v>
      </c>
      <c r="AI29" s="19">
        <v>52</v>
      </c>
      <c r="AJ29" s="60" t="s">
        <v>71</v>
      </c>
      <c r="AK29" s="52" t="s">
        <v>50</v>
      </c>
      <c r="AL29" s="52" t="s">
        <v>50</v>
      </c>
      <c r="AM29" s="61">
        <v>25.8167</v>
      </c>
      <c r="AN29" s="61">
        <v>30.8407</v>
      </c>
      <c r="AO29" s="37">
        <f t="shared" si="3"/>
        <v>8.60556666666667</v>
      </c>
      <c r="AP29" s="37">
        <f t="shared" si="4"/>
        <v>10.2802333333333</v>
      </c>
      <c r="AQ29" s="37">
        <f t="shared" si="5"/>
        <v>4.91746666666667</v>
      </c>
      <c r="AR29" s="37">
        <f t="shared" si="6"/>
        <v>5.87441904761905</v>
      </c>
      <c r="AS29" s="37" t="s">
        <v>53</v>
      </c>
    </row>
    <row r="30" spans="1:45">
      <c r="A30" s="1" t="s">
        <v>72</v>
      </c>
      <c r="B30" s="36">
        <v>2008</v>
      </c>
      <c r="C30" s="37" t="s">
        <v>73</v>
      </c>
      <c r="D30" s="37" t="s">
        <v>74</v>
      </c>
      <c r="E30" s="9">
        <v>47.4833333333333</v>
      </c>
      <c r="F30" s="9">
        <v>8.9</v>
      </c>
      <c r="G30" s="37">
        <v>8503</v>
      </c>
      <c r="H30" s="37">
        <v>37780</v>
      </c>
      <c r="I30" s="26">
        <v>8.4</v>
      </c>
      <c r="J30" s="31">
        <v>1183</v>
      </c>
      <c r="K30" s="22">
        <v>140.833333333333</v>
      </c>
      <c r="L30" s="23">
        <v>20.6932353973</v>
      </c>
      <c r="M30" s="21">
        <f t="shared" si="0"/>
        <v>0.206932353973</v>
      </c>
      <c r="N30" s="23">
        <v>39.1363372803</v>
      </c>
      <c r="O30" s="21">
        <f t="shared" si="1"/>
        <v>0.391363372803</v>
      </c>
      <c r="P30" s="23">
        <v>59.8295726776</v>
      </c>
      <c r="Q30" s="21">
        <f t="shared" si="2"/>
        <v>0.598295726776</v>
      </c>
      <c r="R30" s="22">
        <v>6.4</v>
      </c>
      <c r="S30" s="37">
        <v>0.44040185213089</v>
      </c>
      <c r="T30" s="22">
        <v>554.1</v>
      </c>
      <c r="U30" s="54">
        <v>1987</v>
      </c>
      <c r="V30" s="54">
        <v>19</v>
      </c>
      <c r="W30" s="55" t="s">
        <v>75</v>
      </c>
      <c r="X30" s="53" t="s">
        <v>49</v>
      </c>
      <c r="Y30" s="53" t="s">
        <v>49</v>
      </c>
      <c r="Z30" s="52">
        <v>4</v>
      </c>
      <c r="AA30" s="52" t="s">
        <v>60</v>
      </c>
      <c r="AB30" s="52">
        <v>3</v>
      </c>
      <c r="AC30" s="52">
        <v>1</v>
      </c>
      <c r="AD30" s="40" t="s">
        <v>49</v>
      </c>
      <c r="AE30" s="58" t="s">
        <v>49</v>
      </c>
      <c r="AF30" s="52" t="s">
        <v>50</v>
      </c>
      <c r="AG30" s="52" t="s">
        <v>50</v>
      </c>
      <c r="AH30" s="52" t="s">
        <v>50</v>
      </c>
      <c r="AI30" s="19">
        <v>40</v>
      </c>
      <c r="AJ30" s="60" t="s">
        <v>57</v>
      </c>
      <c r="AK30" s="52" t="s">
        <v>50</v>
      </c>
      <c r="AL30" s="52" t="s">
        <v>52</v>
      </c>
      <c r="AM30" s="61">
        <v>49.3812</v>
      </c>
      <c r="AN30" s="61">
        <v>53.0378</v>
      </c>
      <c r="AO30" s="37">
        <f t="shared" si="3"/>
        <v>16.4604</v>
      </c>
      <c r="AP30" s="37">
        <f t="shared" si="4"/>
        <v>17.6792666666667</v>
      </c>
      <c r="AQ30" s="37">
        <f t="shared" si="5"/>
        <v>9.40594285714286</v>
      </c>
      <c r="AR30" s="37">
        <f t="shared" si="6"/>
        <v>10.1024380952381</v>
      </c>
      <c r="AS30" s="37" t="s">
        <v>53</v>
      </c>
    </row>
    <row r="31" spans="1:45">
      <c r="A31" s="1" t="s">
        <v>76</v>
      </c>
      <c r="B31" s="36">
        <v>2008</v>
      </c>
      <c r="C31" s="37" t="s">
        <v>77</v>
      </c>
      <c r="D31" s="37" t="s">
        <v>78</v>
      </c>
      <c r="E31" s="9">
        <v>45.19</v>
      </c>
      <c r="F31" s="9">
        <v>19.5</v>
      </c>
      <c r="G31" s="37">
        <v>8962</v>
      </c>
      <c r="H31" s="37">
        <v>39900</v>
      </c>
      <c r="I31" s="26">
        <v>11.1</v>
      </c>
      <c r="J31" s="31">
        <v>608</v>
      </c>
      <c r="K31" s="22">
        <v>54.7747747747748</v>
      </c>
      <c r="L31" s="23">
        <v>23.1180324554</v>
      </c>
      <c r="M31" s="21">
        <f t="shared" si="0"/>
        <v>0.231180324554</v>
      </c>
      <c r="N31" s="23">
        <v>37.1477203369</v>
      </c>
      <c r="O31" s="21">
        <f t="shared" si="1"/>
        <v>0.371477203369</v>
      </c>
      <c r="P31" s="23">
        <v>60.2657527923</v>
      </c>
      <c r="Q31" s="21">
        <f t="shared" si="2"/>
        <v>0.602657527923</v>
      </c>
      <c r="R31" s="22">
        <v>6.4</v>
      </c>
      <c r="S31" s="37">
        <v>0.202931448817253</v>
      </c>
      <c r="T31" s="22">
        <v>674.5</v>
      </c>
      <c r="U31" s="54">
        <v>1988</v>
      </c>
      <c r="V31" s="54">
        <v>7</v>
      </c>
      <c r="W31" s="55" t="s">
        <v>79</v>
      </c>
      <c r="X31" s="53" t="s">
        <v>49</v>
      </c>
      <c r="Y31" s="53" t="s">
        <v>49</v>
      </c>
      <c r="Z31" s="52">
        <v>3</v>
      </c>
      <c r="AA31" s="52" t="s">
        <v>60</v>
      </c>
      <c r="AB31" s="52">
        <v>1</v>
      </c>
      <c r="AC31" s="52">
        <v>1</v>
      </c>
      <c r="AD31" s="40" t="s">
        <v>49</v>
      </c>
      <c r="AE31" s="58" t="s">
        <v>50</v>
      </c>
      <c r="AF31" s="52" t="s">
        <v>50</v>
      </c>
      <c r="AG31" s="52" t="s">
        <v>50</v>
      </c>
      <c r="AH31" s="52" t="s">
        <v>50</v>
      </c>
      <c r="AI31" s="19">
        <v>40</v>
      </c>
      <c r="AJ31" s="60" t="s">
        <v>80</v>
      </c>
      <c r="AK31" s="52" t="s">
        <v>50</v>
      </c>
      <c r="AL31" s="52" t="s">
        <v>50</v>
      </c>
      <c r="AM31" s="61">
        <v>66.6367</v>
      </c>
      <c r="AN31" s="61">
        <v>75.64</v>
      </c>
      <c r="AO31" s="37">
        <f t="shared" si="3"/>
        <v>22.2122333333333</v>
      </c>
      <c r="AP31" s="37">
        <f t="shared" si="4"/>
        <v>25.2133333333333</v>
      </c>
      <c r="AQ31" s="37">
        <f t="shared" si="5"/>
        <v>12.6927047619048</v>
      </c>
      <c r="AR31" s="37">
        <f t="shared" si="6"/>
        <v>14.407619047619</v>
      </c>
      <c r="AS31" s="37" t="s">
        <v>53</v>
      </c>
    </row>
    <row r="32" spans="1:45">
      <c r="A32" s="1" t="s">
        <v>76</v>
      </c>
      <c r="B32" s="36">
        <v>2008</v>
      </c>
      <c r="C32" s="37" t="s">
        <v>77</v>
      </c>
      <c r="D32" s="37" t="s">
        <v>78</v>
      </c>
      <c r="E32" s="9">
        <v>45.19</v>
      </c>
      <c r="F32" s="9">
        <v>19.5</v>
      </c>
      <c r="G32" s="37">
        <v>8962</v>
      </c>
      <c r="H32" s="37">
        <v>39900</v>
      </c>
      <c r="I32" s="26">
        <v>11.1</v>
      </c>
      <c r="J32" s="31">
        <v>608</v>
      </c>
      <c r="K32" s="22">
        <v>54.7747747747748</v>
      </c>
      <c r="L32" s="23">
        <v>23.1180324554</v>
      </c>
      <c r="M32" s="21">
        <f t="shared" si="0"/>
        <v>0.231180324554</v>
      </c>
      <c r="N32" s="23">
        <v>37.1477203369</v>
      </c>
      <c r="O32" s="21">
        <f t="shared" si="1"/>
        <v>0.371477203369</v>
      </c>
      <c r="P32" s="23">
        <v>60.2657527923</v>
      </c>
      <c r="Q32" s="21">
        <f t="shared" si="2"/>
        <v>0.602657527923</v>
      </c>
      <c r="R32" s="22">
        <v>6.4</v>
      </c>
      <c r="S32" s="37">
        <v>0.202931448817253</v>
      </c>
      <c r="T32" s="22">
        <v>674.5</v>
      </c>
      <c r="U32" s="54">
        <v>1988</v>
      </c>
      <c r="V32" s="36">
        <v>7</v>
      </c>
      <c r="W32" s="56" t="s">
        <v>81</v>
      </c>
      <c r="X32" s="53" t="s">
        <v>49</v>
      </c>
      <c r="Y32" s="53" t="s">
        <v>49</v>
      </c>
      <c r="Z32" s="52">
        <v>3</v>
      </c>
      <c r="AA32" s="52" t="s">
        <v>50</v>
      </c>
      <c r="AB32" s="52">
        <v>2</v>
      </c>
      <c r="AC32" s="52">
        <v>1</v>
      </c>
      <c r="AD32" s="40" t="s">
        <v>49</v>
      </c>
      <c r="AE32" s="58" t="s">
        <v>49</v>
      </c>
      <c r="AF32" s="52" t="s">
        <v>50</v>
      </c>
      <c r="AG32" s="52" t="s">
        <v>50</v>
      </c>
      <c r="AH32" s="52" t="s">
        <v>50</v>
      </c>
      <c r="AI32" s="19">
        <v>40</v>
      </c>
      <c r="AJ32" s="60" t="s">
        <v>80</v>
      </c>
      <c r="AK32" s="52" t="s">
        <v>50</v>
      </c>
      <c r="AL32" s="52" t="s">
        <v>50</v>
      </c>
      <c r="AM32" s="61">
        <v>73.41</v>
      </c>
      <c r="AN32" s="61">
        <v>74.2367</v>
      </c>
      <c r="AO32" s="37">
        <f t="shared" si="3"/>
        <v>24.47</v>
      </c>
      <c r="AP32" s="37">
        <f t="shared" si="4"/>
        <v>24.7455666666667</v>
      </c>
      <c r="AQ32" s="37">
        <f t="shared" si="5"/>
        <v>13.9828571428571</v>
      </c>
      <c r="AR32" s="37">
        <f t="shared" si="6"/>
        <v>14.1403238095238</v>
      </c>
      <c r="AS32" s="37" t="s">
        <v>53</v>
      </c>
    </row>
    <row r="33" spans="1:45">
      <c r="A33" s="1" t="s">
        <v>82</v>
      </c>
      <c r="B33" s="46">
        <v>2001</v>
      </c>
      <c r="C33" s="37" t="s">
        <v>83</v>
      </c>
      <c r="D33" s="37" t="s">
        <v>84</v>
      </c>
      <c r="E33" s="9">
        <v>44</v>
      </c>
      <c r="F33" s="9">
        <v>-81</v>
      </c>
      <c r="G33" s="37">
        <v>9200</v>
      </c>
      <c r="H33" s="37">
        <v>19800</v>
      </c>
      <c r="I33" s="26">
        <v>6.7</v>
      </c>
      <c r="J33" s="31">
        <v>943</v>
      </c>
      <c r="K33" s="22">
        <v>140.746268656716</v>
      </c>
      <c r="L33" s="23">
        <v>14.718337059</v>
      </c>
      <c r="M33" s="21">
        <f t="shared" si="0"/>
        <v>0.14718337059</v>
      </c>
      <c r="N33" s="23">
        <v>49.4389610291</v>
      </c>
      <c r="O33" s="21">
        <f t="shared" si="1"/>
        <v>0.494389610291</v>
      </c>
      <c r="P33" s="23">
        <v>64.1572980881</v>
      </c>
      <c r="Q33" s="21">
        <f t="shared" si="2"/>
        <v>0.641572980881</v>
      </c>
      <c r="R33" s="22">
        <v>6.5</v>
      </c>
      <c r="S33" s="37">
        <v>0.228901654481888</v>
      </c>
      <c r="T33" s="22">
        <v>560.5</v>
      </c>
      <c r="U33" s="54" t="s">
        <v>49</v>
      </c>
      <c r="V33" s="54">
        <v>19</v>
      </c>
      <c r="W33" s="55" t="s">
        <v>85</v>
      </c>
      <c r="X33" s="53" t="s">
        <v>49</v>
      </c>
      <c r="Y33" s="53" t="s">
        <v>49</v>
      </c>
      <c r="Z33" s="52">
        <v>3</v>
      </c>
      <c r="AA33" s="52" t="s">
        <v>50</v>
      </c>
      <c r="AB33" s="52">
        <v>3</v>
      </c>
      <c r="AC33" s="52">
        <v>1</v>
      </c>
      <c r="AD33" s="40" t="s">
        <v>49</v>
      </c>
      <c r="AE33" s="58" t="s">
        <v>49</v>
      </c>
      <c r="AF33" s="52" t="s">
        <v>50</v>
      </c>
      <c r="AG33" s="52" t="s">
        <v>49</v>
      </c>
      <c r="AH33" s="52" t="s">
        <v>50</v>
      </c>
      <c r="AI33" s="19">
        <v>60</v>
      </c>
      <c r="AJ33" s="60" t="s">
        <v>86</v>
      </c>
      <c r="AK33" s="52" t="s">
        <v>52</v>
      </c>
      <c r="AL33" s="52" t="s">
        <v>52</v>
      </c>
      <c r="AM33" s="61">
        <v>104.43</v>
      </c>
      <c r="AN33" s="61">
        <v>172.13</v>
      </c>
      <c r="AO33" s="37">
        <f t="shared" si="3"/>
        <v>34.81</v>
      </c>
      <c r="AP33" s="37">
        <f t="shared" si="4"/>
        <v>57.3766666666667</v>
      </c>
      <c r="AQ33" s="37">
        <f t="shared" si="5"/>
        <v>19.8914285714286</v>
      </c>
      <c r="AR33" s="37">
        <f t="shared" si="6"/>
        <v>32.7866666666667</v>
      </c>
      <c r="AS33" s="37" t="s">
        <v>53</v>
      </c>
    </row>
    <row r="34" spans="1:45">
      <c r="A34" s="1" t="s">
        <v>82</v>
      </c>
      <c r="B34" s="46">
        <v>2001</v>
      </c>
      <c r="C34" s="37" t="s">
        <v>83</v>
      </c>
      <c r="D34" s="37" t="s">
        <v>84</v>
      </c>
      <c r="E34" s="9">
        <v>44</v>
      </c>
      <c r="F34" s="9">
        <v>-81</v>
      </c>
      <c r="G34" s="37">
        <v>9200</v>
      </c>
      <c r="H34" s="37">
        <v>19800</v>
      </c>
      <c r="I34" s="26">
        <v>6.7</v>
      </c>
      <c r="J34" s="31">
        <v>943</v>
      </c>
      <c r="K34" s="22">
        <v>140.746268656716</v>
      </c>
      <c r="L34" s="23">
        <v>14.718337059</v>
      </c>
      <c r="M34" s="21">
        <f t="shared" si="0"/>
        <v>0.14718337059</v>
      </c>
      <c r="N34" s="23">
        <v>49.4389610291</v>
      </c>
      <c r="O34" s="21">
        <f t="shared" si="1"/>
        <v>0.494389610291</v>
      </c>
      <c r="P34" s="23">
        <v>64.1572980881</v>
      </c>
      <c r="Q34" s="21">
        <f t="shared" si="2"/>
        <v>0.641572980881</v>
      </c>
      <c r="R34" s="22">
        <v>6.5</v>
      </c>
      <c r="S34" s="37">
        <v>0.228901654481888</v>
      </c>
      <c r="T34" s="22">
        <v>560.5</v>
      </c>
      <c r="U34" s="54" t="s">
        <v>49</v>
      </c>
      <c r="V34" s="54">
        <v>19</v>
      </c>
      <c r="W34" s="55" t="s">
        <v>85</v>
      </c>
      <c r="X34" s="53" t="s">
        <v>49</v>
      </c>
      <c r="Y34" s="53" t="s">
        <v>49</v>
      </c>
      <c r="Z34" s="52">
        <v>3</v>
      </c>
      <c r="AA34" s="52" t="s">
        <v>50</v>
      </c>
      <c r="AB34" s="52">
        <v>3</v>
      </c>
      <c r="AC34" s="52">
        <v>1</v>
      </c>
      <c r="AD34" s="40" t="s">
        <v>49</v>
      </c>
      <c r="AE34" s="58" t="s">
        <v>49</v>
      </c>
      <c r="AF34" s="52" t="s">
        <v>50</v>
      </c>
      <c r="AG34" s="52" t="s">
        <v>49</v>
      </c>
      <c r="AH34" s="52" t="s">
        <v>50</v>
      </c>
      <c r="AI34" s="19">
        <v>60</v>
      </c>
      <c r="AJ34" s="60" t="s">
        <v>86</v>
      </c>
      <c r="AK34" s="52" t="s">
        <v>52</v>
      </c>
      <c r="AL34" s="52" t="s">
        <v>52</v>
      </c>
      <c r="AM34" s="61">
        <v>109.51</v>
      </c>
      <c r="AN34" s="61">
        <v>129.08</v>
      </c>
      <c r="AO34" s="37">
        <f t="shared" si="3"/>
        <v>36.5033333333333</v>
      </c>
      <c r="AP34" s="37">
        <f t="shared" si="4"/>
        <v>43.0266666666667</v>
      </c>
      <c r="AQ34" s="37">
        <f t="shared" si="5"/>
        <v>20.8590476190476</v>
      </c>
      <c r="AR34" s="37">
        <f t="shared" si="6"/>
        <v>24.5866666666667</v>
      </c>
      <c r="AS34" s="37" t="s">
        <v>53</v>
      </c>
    </row>
    <row r="35" spans="1:45">
      <c r="A35" s="1" t="s">
        <v>82</v>
      </c>
      <c r="B35" s="46">
        <v>2001</v>
      </c>
      <c r="C35" s="37" t="s">
        <v>83</v>
      </c>
      <c r="D35" s="37" t="s">
        <v>84</v>
      </c>
      <c r="E35" s="9">
        <v>44</v>
      </c>
      <c r="F35" s="9">
        <v>-81</v>
      </c>
      <c r="G35" s="37">
        <v>9200</v>
      </c>
      <c r="H35" s="37">
        <v>19800</v>
      </c>
      <c r="I35" s="26">
        <v>6.7</v>
      </c>
      <c r="J35" s="31">
        <v>943</v>
      </c>
      <c r="K35" s="22">
        <v>140.746268656716</v>
      </c>
      <c r="L35" s="23">
        <v>14.718337059</v>
      </c>
      <c r="M35" s="21">
        <f t="shared" si="0"/>
        <v>0.14718337059</v>
      </c>
      <c r="N35" s="23">
        <v>49.4389610291</v>
      </c>
      <c r="O35" s="21">
        <f t="shared" si="1"/>
        <v>0.494389610291</v>
      </c>
      <c r="P35" s="23">
        <v>64.1572980881</v>
      </c>
      <c r="Q35" s="21">
        <f t="shared" si="2"/>
        <v>0.641572980881</v>
      </c>
      <c r="R35" s="22">
        <v>6.5</v>
      </c>
      <c r="S35" s="37">
        <v>0.228901654481888</v>
      </c>
      <c r="T35" s="22">
        <v>560.5</v>
      </c>
      <c r="U35" s="54" t="s">
        <v>49</v>
      </c>
      <c r="V35" s="54">
        <v>19</v>
      </c>
      <c r="W35" s="55" t="s">
        <v>85</v>
      </c>
      <c r="X35" s="53" t="s">
        <v>49</v>
      </c>
      <c r="Y35" s="53" t="s">
        <v>49</v>
      </c>
      <c r="Z35" s="52">
        <v>3</v>
      </c>
      <c r="AA35" s="52" t="s">
        <v>50</v>
      </c>
      <c r="AB35" s="52">
        <v>3</v>
      </c>
      <c r="AC35" s="52">
        <v>1</v>
      </c>
      <c r="AD35" s="40" t="s">
        <v>49</v>
      </c>
      <c r="AE35" s="58" t="s">
        <v>49</v>
      </c>
      <c r="AF35" s="52" t="s">
        <v>50</v>
      </c>
      <c r="AG35" s="52" t="s">
        <v>49</v>
      </c>
      <c r="AH35" s="52" t="s">
        <v>50</v>
      </c>
      <c r="AI35" s="19">
        <v>60</v>
      </c>
      <c r="AJ35" s="60" t="s">
        <v>86</v>
      </c>
      <c r="AK35" s="52" t="s">
        <v>52</v>
      </c>
      <c r="AL35" s="52" t="s">
        <v>52</v>
      </c>
      <c r="AM35" s="61">
        <v>59.67</v>
      </c>
      <c r="AN35" s="61">
        <v>64.05</v>
      </c>
      <c r="AO35" s="37">
        <f t="shared" si="3"/>
        <v>19.89</v>
      </c>
      <c r="AP35" s="37">
        <f t="shared" si="4"/>
        <v>21.35</v>
      </c>
      <c r="AQ35" s="37">
        <f t="shared" si="5"/>
        <v>11.3657142857143</v>
      </c>
      <c r="AR35" s="37">
        <f t="shared" si="6"/>
        <v>12.2</v>
      </c>
      <c r="AS35" s="37" t="s">
        <v>53</v>
      </c>
    </row>
    <row r="36" spans="1:45">
      <c r="A36" s="1" t="s">
        <v>87</v>
      </c>
      <c r="B36" s="46">
        <v>2008</v>
      </c>
      <c r="C36" s="37" t="s">
        <v>83</v>
      </c>
      <c r="D36" s="37" t="s">
        <v>88</v>
      </c>
      <c r="E36" s="9">
        <v>45.3</v>
      </c>
      <c r="F36" s="9">
        <v>-73.35</v>
      </c>
      <c r="G36" s="37">
        <v>8940</v>
      </c>
      <c r="H36" s="37">
        <v>21330</v>
      </c>
      <c r="I36" s="26">
        <v>6.3</v>
      </c>
      <c r="J36" s="31">
        <v>1100</v>
      </c>
      <c r="K36" s="2">
        <v>174.603174603175</v>
      </c>
      <c r="L36" s="10">
        <v>36.4</v>
      </c>
      <c r="M36" s="21">
        <f t="shared" si="0"/>
        <v>0.364</v>
      </c>
      <c r="N36" s="10">
        <v>43.2</v>
      </c>
      <c r="O36" s="21">
        <f t="shared" si="1"/>
        <v>0.432</v>
      </c>
      <c r="P36" s="10">
        <v>79.6</v>
      </c>
      <c r="Q36" s="21">
        <f t="shared" si="2"/>
        <v>0.796</v>
      </c>
      <c r="R36" s="2">
        <v>6.3</v>
      </c>
      <c r="S36" s="37">
        <v>0.229127019643784</v>
      </c>
      <c r="T36" s="2">
        <v>462.6</v>
      </c>
      <c r="U36" s="46">
        <v>1992</v>
      </c>
      <c r="V36" s="46">
        <v>13</v>
      </c>
      <c r="W36" s="55" t="s">
        <v>81</v>
      </c>
      <c r="X36" s="53" t="s">
        <v>49</v>
      </c>
      <c r="Y36" s="53" t="s">
        <v>49</v>
      </c>
      <c r="Z36" s="52">
        <v>4</v>
      </c>
      <c r="AA36" s="52" t="s">
        <v>50</v>
      </c>
      <c r="AB36" s="52">
        <v>2</v>
      </c>
      <c r="AC36" s="52">
        <v>1</v>
      </c>
      <c r="AD36" s="52" t="s">
        <v>50</v>
      </c>
      <c r="AE36" s="58" t="s">
        <v>50</v>
      </c>
      <c r="AF36" s="52" t="s">
        <v>49</v>
      </c>
      <c r="AG36" s="52" t="s">
        <v>49</v>
      </c>
      <c r="AH36" s="52" t="s">
        <v>50</v>
      </c>
      <c r="AI36" s="19">
        <v>60</v>
      </c>
      <c r="AJ36" s="60" t="s">
        <v>86</v>
      </c>
      <c r="AK36" s="52" t="s">
        <v>52</v>
      </c>
      <c r="AL36" s="52" t="s">
        <v>52</v>
      </c>
      <c r="AM36" s="61">
        <v>75.0504951477051</v>
      </c>
      <c r="AN36" s="61">
        <v>73.4467821121216</v>
      </c>
      <c r="AO36" s="37">
        <f t="shared" si="3"/>
        <v>25.0168317159017</v>
      </c>
      <c r="AP36" s="37">
        <f t="shared" si="4"/>
        <v>24.4822607040405</v>
      </c>
      <c r="AQ36" s="37">
        <f t="shared" si="5"/>
        <v>14.2953324090867</v>
      </c>
      <c r="AR36" s="37">
        <f t="shared" si="6"/>
        <v>13.9898632594517</v>
      </c>
      <c r="AS36" s="37" t="s">
        <v>53</v>
      </c>
    </row>
    <row r="37" spans="1:45">
      <c r="A37" s="1" t="s">
        <v>89</v>
      </c>
      <c r="B37" s="46">
        <v>2007</v>
      </c>
      <c r="C37" s="37" t="s">
        <v>83</v>
      </c>
      <c r="D37" s="37" t="s">
        <v>90</v>
      </c>
      <c r="E37" s="9">
        <v>58.3833333333333</v>
      </c>
      <c r="F37" s="9">
        <v>-116.033333333333</v>
      </c>
      <c r="G37" s="37">
        <v>6323</v>
      </c>
      <c r="H37" s="37">
        <v>12793</v>
      </c>
      <c r="I37" s="26">
        <v>-0.9</v>
      </c>
      <c r="J37" s="31">
        <v>380</v>
      </c>
      <c r="K37" s="2">
        <v>-422.222222222222</v>
      </c>
      <c r="L37" s="10">
        <v>14.8095464706</v>
      </c>
      <c r="M37" s="21">
        <f t="shared" si="0"/>
        <v>0.148095464706</v>
      </c>
      <c r="N37" s="10">
        <v>28.4637641907</v>
      </c>
      <c r="O37" s="21">
        <f t="shared" si="1"/>
        <v>0.284637641907</v>
      </c>
      <c r="P37" s="10">
        <v>43.2733106613</v>
      </c>
      <c r="Q37" s="21">
        <f t="shared" si="2"/>
        <v>0.432733106613</v>
      </c>
      <c r="R37" s="2">
        <v>6.4</v>
      </c>
      <c r="S37" s="37">
        <v>0.221058875322342</v>
      </c>
      <c r="T37" s="2">
        <v>427.9</v>
      </c>
      <c r="U37" s="46">
        <v>1993</v>
      </c>
      <c r="V37" s="46">
        <v>11</v>
      </c>
      <c r="W37" s="55" t="s">
        <v>91</v>
      </c>
      <c r="X37" s="53" t="s">
        <v>49</v>
      </c>
      <c r="Y37" s="53" t="s">
        <v>49</v>
      </c>
      <c r="Z37" s="52">
        <v>4</v>
      </c>
      <c r="AA37" s="52" t="s">
        <v>50</v>
      </c>
      <c r="AB37" s="52">
        <v>3</v>
      </c>
      <c r="AC37" s="52">
        <v>1</v>
      </c>
      <c r="AD37" s="52" t="s">
        <v>50</v>
      </c>
      <c r="AE37" s="58" t="s">
        <v>50</v>
      </c>
      <c r="AF37" s="52" t="s">
        <v>49</v>
      </c>
      <c r="AG37" s="52" t="s">
        <v>49</v>
      </c>
      <c r="AH37" s="52" t="s">
        <v>50</v>
      </c>
      <c r="AI37" s="19">
        <v>30</v>
      </c>
      <c r="AJ37" s="60" t="s">
        <v>92</v>
      </c>
      <c r="AK37" s="52" t="s">
        <v>52</v>
      </c>
      <c r="AL37" s="52" t="s">
        <v>52</v>
      </c>
      <c r="AM37" s="61">
        <v>49.4349174499512</v>
      </c>
      <c r="AN37" s="61">
        <v>57.9029197692871</v>
      </c>
      <c r="AO37" s="37">
        <f t="shared" si="3"/>
        <v>16.4783058166504</v>
      </c>
      <c r="AP37" s="37">
        <f t="shared" si="4"/>
        <v>19.300973256429</v>
      </c>
      <c r="AQ37" s="37">
        <f t="shared" si="5"/>
        <v>9.41617475237165</v>
      </c>
      <c r="AR37" s="37">
        <f t="shared" si="6"/>
        <v>11.0291275751023</v>
      </c>
      <c r="AS37" s="37" t="s">
        <v>53</v>
      </c>
    </row>
    <row r="38" spans="1:45">
      <c r="A38" s="1" t="s">
        <v>89</v>
      </c>
      <c r="B38" s="46">
        <v>2007</v>
      </c>
      <c r="C38" s="37" t="s">
        <v>83</v>
      </c>
      <c r="D38" s="37" t="s">
        <v>90</v>
      </c>
      <c r="E38" s="9">
        <v>58.3833333333333</v>
      </c>
      <c r="F38" s="9">
        <v>-116.033333333333</v>
      </c>
      <c r="G38" s="37">
        <v>6323</v>
      </c>
      <c r="H38" s="37">
        <v>12793</v>
      </c>
      <c r="I38" s="26">
        <v>-0.9</v>
      </c>
      <c r="J38" s="31">
        <v>380</v>
      </c>
      <c r="K38" s="2">
        <v>-422.222222222222</v>
      </c>
      <c r="L38" s="10">
        <v>14.8095464706</v>
      </c>
      <c r="M38" s="21">
        <f t="shared" si="0"/>
        <v>0.148095464706</v>
      </c>
      <c r="N38" s="10">
        <v>28.4637641907</v>
      </c>
      <c r="O38" s="21">
        <f t="shared" si="1"/>
        <v>0.284637641907</v>
      </c>
      <c r="P38" s="10">
        <v>43.2733106613</v>
      </c>
      <c r="Q38" s="21">
        <f t="shared" si="2"/>
        <v>0.432733106613</v>
      </c>
      <c r="R38" s="2">
        <v>6.4</v>
      </c>
      <c r="S38" s="37">
        <v>0.221058875322342</v>
      </c>
      <c r="T38" s="2">
        <v>427.9</v>
      </c>
      <c r="U38" s="46">
        <v>1993</v>
      </c>
      <c r="V38" s="46">
        <v>7</v>
      </c>
      <c r="W38" s="55" t="s">
        <v>91</v>
      </c>
      <c r="X38" s="53" t="s">
        <v>49</v>
      </c>
      <c r="Y38" s="53" t="s">
        <v>49</v>
      </c>
      <c r="Z38" s="52">
        <v>4</v>
      </c>
      <c r="AA38" s="52" t="s">
        <v>50</v>
      </c>
      <c r="AB38" s="52">
        <v>3</v>
      </c>
      <c r="AC38" s="52">
        <v>1</v>
      </c>
      <c r="AD38" s="40" t="s">
        <v>49</v>
      </c>
      <c r="AE38" s="58" t="s">
        <v>50</v>
      </c>
      <c r="AF38" s="52" t="s">
        <v>49</v>
      </c>
      <c r="AG38" s="52" t="s">
        <v>49</v>
      </c>
      <c r="AH38" s="52" t="s">
        <v>50</v>
      </c>
      <c r="AI38" s="19">
        <v>30</v>
      </c>
      <c r="AJ38" s="60" t="s">
        <v>92</v>
      </c>
      <c r="AK38" s="52" t="s">
        <v>52</v>
      </c>
      <c r="AL38" s="52" t="s">
        <v>52</v>
      </c>
      <c r="AM38" s="61">
        <v>53.9115257263184</v>
      </c>
      <c r="AN38" s="61">
        <v>58.9051971435547</v>
      </c>
      <c r="AO38" s="37">
        <f t="shared" si="3"/>
        <v>17.9705085754395</v>
      </c>
      <c r="AP38" s="37">
        <f t="shared" si="4"/>
        <v>19.6350657145182</v>
      </c>
      <c r="AQ38" s="37">
        <f t="shared" si="5"/>
        <v>10.2688620431083</v>
      </c>
      <c r="AR38" s="37">
        <f t="shared" si="6"/>
        <v>11.2200375511533</v>
      </c>
      <c r="AS38" s="37" t="s">
        <v>53</v>
      </c>
    </row>
    <row r="39" spans="1:45">
      <c r="A39" s="1" t="s">
        <v>93</v>
      </c>
      <c r="B39" s="46">
        <v>2006</v>
      </c>
      <c r="C39" s="37" t="s">
        <v>83</v>
      </c>
      <c r="D39" s="37" t="s">
        <v>94</v>
      </c>
      <c r="E39" s="9">
        <v>45.3666666666667</v>
      </c>
      <c r="F39" s="9">
        <v>-75.7166666666667</v>
      </c>
      <c r="G39" s="37">
        <v>8926</v>
      </c>
      <c r="H39" s="37">
        <v>20856</v>
      </c>
      <c r="I39" s="26">
        <v>5.8</v>
      </c>
      <c r="J39" s="31">
        <v>880</v>
      </c>
      <c r="K39" s="2">
        <v>151.724137931034</v>
      </c>
      <c r="L39" s="10">
        <v>26.0000019073</v>
      </c>
      <c r="M39" s="21">
        <f t="shared" si="0"/>
        <v>0.260000019073</v>
      </c>
      <c r="N39" s="10">
        <v>39.4031715393</v>
      </c>
      <c r="O39" s="21">
        <f t="shared" si="1"/>
        <v>0.394031715393</v>
      </c>
      <c r="P39" s="10">
        <v>65.4031734466</v>
      </c>
      <c r="Q39" s="21">
        <f t="shared" si="2"/>
        <v>0.654031734466</v>
      </c>
      <c r="R39" s="2">
        <v>5.8</v>
      </c>
      <c r="S39" s="37">
        <v>0.292405188083649</v>
      </c>
      <c r="T39" s="2">
        <v>474.1</v>
      </c>
      <c r="U39" s="46">
        <v>1995</v>
      </c>
      <c r="V39" s="46">
        <v>7</v>
      </c>
      <c r="W39" s="55" t="s">
        <v>79</v>
      </c>
      <c r="X39" s="53" t="s">
        <v>49</v>
      </c>
      <c r="Y39" s="53" t="s">
        <v>49</v>
      </c>
      <c r="Z39" s="52">
        <v>3</v>
      </c>
      <c r="AA39" s="52" t="s">
        <v>60</v>
      </c>
      <c r="AB39" s="52">
        <v>1</v>
      </c>
      <c r="AC39" s="52">
        <v>1</v>
      </c>
      <c r="AD39" s="40" t="s">
        <v>49</v>
      </c>
      <c r="AE39" s="58" t="s">
        <v>49</v>
      </c>
      <c r="AF39" s="52" t="s">
        <v>49</v>
      </c>
      <c r="AG39" s="52" t="s">
        <v>50</v>
      </c>
      <c r="AH39" s="52" t="s">
        <v>50</v>
      </c>
      <c r="AI39" s="19">
        <v>30</v>
      </c>
      <c r="AJ39" s="60" t="s">
        <v>95</v>
      </c>
      <c r="AK39" s="52" t="s">
        <v>50</v>
      </c>
      <c r="AL39" s="52" t="s">
        <v>52</v>
      </c>
      <c r="AM39" s="61">
        <v>67.4729995727539</v>
      </c>
      <c r="AN39" s="61">
        <v>57.8939990997314</v>
      </c>
      <c r="AO39" s="37">
        <f t="shared" si="3"/>
        <v>22.4909998575846</v>
      </c>
      <c r="AP39" s="37">
        <f t="shared" si="4"/>
        <v>19.2979996999105</v>
      </c>
      <c r="AQ39" s="37">
        <f t="shared" si="5"/>
        <v>12.8519999186198</v>
      </c>
      <c r="AR39" s="37">
        <f t="shared" si="6"/>
        <v>11.0274283999488</v>
      </c>
      <c r="AS39" s="37" t="s">
        <v>53</v>
      </c>
    </row>
    <row r="40" spans="1:45">
      <c r="A40" s="1" t="s">
        <v>96</v>
      </c>
      <c r="B40" s="46">
        <v>2001</v>
      </c>
      <c r="C40" s="37" t="s">
        <v>83</v>
      </c>
      <c r="D40" s="37" t="s">
        <v>97</v>
      </c>
      <c r="E40" s="9">
        <v>42.2166666666667</v>
      </c>
      <c r="F40" s="9">
        <v>-82.7333333333333</v>
      </c>
      <c r="G40" s="37">
        <v>9556</v>
      </c>
      <c r="H40" s="37">
        <v>19453</v>
      </c>
      <c r="I40" s="26">
        <v>8.7</v>
      </c>
      <c r="J40" s="31">
        <v>827</v>
      </c>
      <c r="K40" s="2">
        <v>95.0574712643678</v>
      </c>
      <c r="L40" s="10">
        <v>36.1570014954</v>
      </c>
      <c r="M40" s="21">
        <f t="shared" si="0"/>
        <v>0.361570014954</v>
      </c>
      <c r="N40" s="10">
        <v>43.9802322388</v>
      </c>
      <c r="O40" s="21">
        <f t="shared" si="1"/>
        <v>0.439802322388</v>
      </c>
      <c r="P40" s="10">
        <v>80.1372337342</v>
      </c>
      <c r="Q40" s="21">
        <f t="shared" si="2"/>
        <v>0.801372337342</v>
      </c>
      <c r="R40" s="2">
        <v>5.5</v>
      </c>
      <c r="S40" s="37">
        <v>0.39939671754837</v>
      </c>
      <c r="T40" s="2">
        <v>491.3</v>
      </c>
      <c r="U40" s="46">
        <v>1993</v>
      </c>
      <c r="V40" s="46">
        <v>16</v>
      </c>
      <c r="W40" s="55" t="s">
        <v>85</v>
      </c>
      <c r="X40" s="53" t="s">
        <v>49</v>
      </c>
      <c r="Y40" s="53" t="s">
        <v>49</v>
      </c>
      <c r="Z40" s="52">
        <v>4</v>
      </c>
      <c r="AA40" s="52" t="s">
        <v>50</v>
      </c>
      <c r="AB40" s="52">
        <v>3</v>
      </c>
      <c r="AC40" s="52">
        <v>1</v>
      </c>
      <c r="AD40" s="40" t="s">
        <v>49</v>
      </c>
      <c r="AE40" s="58" t="s">
        <v>49</v>
      </c>
      <c r="AF40" s="52" t="s">
        <v>50</v>
      </c>
      <c r="AG40" s="52" t="s">
        <v>50</v>
      </c>
      <c r="AH40" s="52" t="s">
        <v>50</v>
      </c>
      <c r="AI40" s="19">
        <v>30</v>
      </c>
      <c r="AJ40" s="60" t="s">
        <v>95</v>
      </c>
      <c r="AK40" s="52" t="s">
        <v>50</v>
      </c>
      <c r="AL40" s="52" t="s">
        <v>52</v>
      </c>
      <c r="AM40" s="61">
        <v>67.7966995239258</v>
      </c>
      <c r="AN40" s="61">
        <v>59.1784009933472</v>
      </c>
      <c r="AO40" s="37">
        <f t="shared" si="3"/>
        <v>22.5988998413086</v>
      </c>
      <c r="AP40" s="37">
        <f t="shared" si="4"/>
        <v>19.7261336644491</v>
      </c>
      <c r="AQ40" s="37">
        <f t="shared" si="5"/>
        <v>12.9136570521763</v>
      </c>
      <c r="AR40" s="37">
        <f t="shared" si="6"/>
        <v>11.2720763796852</v>
      </c>
      <c r="AS40" s="37" t="s">
        <v>53</v>
      </c>
    </row>
    <row r="41" spans="1:45">
      <c r="A41" s="1" t="s">
        <v>98</v>
      </c>
      <c r="B41" s="46">
        <v>2003</v>
      </c>
      <c r="C41" s="37" t="s">
        <v>83</v>
      </c>
      <c r="D41" s="37" t="s">
        <v>99</v>
      </c>
      <c r="E41" s="9">
        <v>43.5</v>
      </c>
      <c r="F41" s="9">
        <v>-80.25</v>
      </c>
      <c r="G41" s="37">
        <v>9300</v>
      </c>
      <c r="H41" s="37">
        <v>19950</v>
      </c>
      <c r="I41" s="26">
        <v>5.45</v>
      </c>
      <c r="J41" s="31">
        <v>863</v>
      </c>
      <c r="K41" s="2">
        <v>158.348623853211</v>
      </c>
      <c r="L41" s="10">
        <v>14.4440021515</v>
      </c>
      <c r="M41" s="21">
        <f t="shared" si="0"/>
        <v>0.144440021515</v>
      </c>
      <c r="N41" s="10">
        <v>44.1119995117</v>
      </c>
      <c r="O41" s="21">
        <f t="shared" si="1"/>
        <v>0.441119995117</v>
      </c>
      <c r="P41" s="10">
        <v>58.5560016632</v>
      </c>
      <c r="Q41" s="21">
        <f t="shared" si="2"/>
        <v>0.585560016632</v>
      </c>
      <c r="R41" s="2">
        <v>5.7</v>
      </c>
      <c r="S41" s="37">
        <v>0.244480401277542</v>
      </c>
      <c r="T41" s="2">
        <v>553.2</v>
      </c>
      <c r="U41" s="46">
        <v>1976</v>
      </c>
      <c r="V41" s="46">
        <v>25</v>
      </c>
      <c r="W41" s="55" t="s">
        <v>81</v>
      </c>
      <c r="X41" s="39">
        <v>6.475</v>
      </c>
      <c r="Y41" s="39">
        <v>6.77</v>
      </c>
      <c r="Z41" s="52">
        <v>4</v>
      </c>
      <c r="AA41" s="52" t="s">
        <v>50</v>
      </c>
      <c r="AB41" s="52">
        <v>2</v>
      </c>
      <c r="AC41" s="52">
        <v>1</v>
      </c>
      <c r="AD41" s="40" t="s">
        <v>49</v>
      </c>
      <c r="AE41" s="58" t="s">
        <v>49</v>
      </c>
      <c r="AF41" s="52" t="s">
        <v>50</v>
      </c>
      <c r="AG41" s="52" t="s">
        <v>50</v>
      </c>
      <c r="AH41" s="52" t="s">
        <v>50</v>
      </c>
      <c r="AI41" s="19">
        <v>60</v>
      </c>
      <c r="AJ41" s="60" t="s">
        <v>100</v>
      </c>
      <c r="AK41" s="52" t="s">
        <v>50</v>
      </c>
      <c r="AL41" s="52" t="s">
        <v>50</v>
      </c>
      <c r="AM41" s="61">
        <v>68.9486</v>
      </c>
      <c r="AN41" s="61">
        <v>61.8457</v>
      </c>
      <c r="AO41" s="37">
        <f t="shared" si="3"/>
        <v>22.9828666666667</v>
      </c>
      <c r="AP41" s="37">
        <f t="shared" si="4"/>
        <v>20.6152333333333</v>
      </c>
      <c r="AQ41" s="37">
        <f t="shared" si="5"/>
        <v>13.1330666666667</v>
      </c>
      <c r="AR41" s="37">
        <f t="shared" si="6"/>
        <v>11.7801333333333</v>
      </c>
      <c r="AS41" s="37" t="s">
        <v>53</v>
      </c>
    </row>
    <row r="42" spans="1:45">
      <c r="A42" s="1" t="s">
        <v>101</v>
      </c>
      <c r="B42" s="46">
        <v>2010</v>
      </c>
      <c r="C42" s="37" t="s">
        <v>83</v>
      </c>
      <c r="D42" s="37" t="s">
        <v>102</v>
      </c>
      <c r="E42" s="9">
        <v>43.6333333333333</v>
      </c>
      <c r="F42" s="9">
        <v>-80.4166666666667</v>
      </c>
      <c r="G42" s="37">
        <v>9273</v>
      </c>
      <c r="H42" s="37">
        <v>19916</v>
      </c>
      <c r="I42" s="26">
        <v>6.35</v>
      </c>
      <c r="J42" s="31">
        <v>900</v>
      </c>
      <c r="K42" s="22">
        <v>141.732283464567</v>
      </c>
      <c r="L42" s="23">
        <v>17</v>
      </c>
      <c r="M42" s="21">
        <f t="shared" si="0"/>
        <v>0.17</v>
      </c>
      <c r="N42" s="23">
        <v>56</v>
      </c>
      <c r="O42" s="21">
        <f t="shared" si="1"/>
        <v>0.56</v>
      </c>
      <c r="P42" s="23">
        <v>73</v>
      </c>
      <c r="Q42" s="21">
        <f t="shared" si="2"/>
        <v>0.73</v>
      </c>
      <c r="R42" s="22">
        <v>7.32</v>
      </c>
      <c r="S42" s="37">
        <v>0.244647309184074</v>
      </c>
      <c r="T42" s="22">
        <v>461.9</v>
      </c>
      <c r="U42" s="54">
        <v>2000</v>
      </c>
      <c r="V42" s="54">
        <v>6</v>
      </c>
      <c r="W42" s="55" t="s">
        <v>85</v>
      </c>
      <c r="X42" s="53" t="s">
        <v>49</v>
      </c>
      <c r="Y42" s="53" t="s">
        <v>49</v>
      </c>
      <c r="Z42" s="52">
        <v>3</v>
      </c>
      <c r="AA42" s="52" t="s">
        <v>50</v>
      </c>
      <c r="AB42" s="52">
        <v>3</v>
      </c>
      <c r="AC42" s="52">
        <v>1</v>
      </c>
      <c r="AD42" s="52" t="s">
        <v>50</v>
      </c>
      <c r="AE42" s="58" t="s">
        <v>50</v>
      </c>
      <c r="AF42" s="52" t="s">
        <v>49</v>
      </c>
      <c r="AG42" s="52" t="s">
        <v>50</v>
      </c>
      <c r="AH42" s="52" t="s">
        <v>50</v>
      </c>
      <c r="AI42" s="19">
        <v>50</v>
      </c>
      <c r="AJ42" s="60" t="s">
        <v>103</v>
      </c>
      <c r="AK42" s="52" t="s">
        <v>50</v>
      </c>
      <c r="AL42" s="52" t="s">
        <v>52</v>
      </c>
      <c r="AM42" s="61">
        <v>74.3212032318115</v>
      </c>
      <c r="AN42" s="61">
        <v>76.3769016265869</v>
      </c>
      <c r="AO42" s="37">
        <f t="shared" si="3"/>
        <v>24.7737344106038</v>
      </c>
      <c r="AP42" s="37">
        <f t="shared" si="4"/>
        <v>25.4589672088623</v>
      </c>
      <c r="AQ42" s="37">
        <f t="shared" si="5"/>
        <v>14.1564196632022</v>
      </c>
      <c r="AR42" s="37">
        <f t="shared" si="6"/>
        <v>14.547981262207</v>
      </c>
      <c r="AS42" s="37" t="s">
        <v>53</v>
      </c>
    </row>
    <row r="43" spans="1:45">
      <c r="A43" s="1" t="s">
        <v>104</v>
      </c>
      <c r="B43" s="46">
        <v>1998</v>
      </c>
      <c r="C43" s="37" t="s">
        <v>105</v>
      </c>
      <c r="D43" s="37" t="s">
        <v>106</v>
      </c>
      <c r="E43" s="9">
        <v>35.1833333333333</v>
      </c>
      <c r="F43" s="9">
        <v>-102.083333333333</v>
      </c>
      <c r="G43" s="37">
        <v>10963</v>
      </c>
      <c r="H43" s="37">
        <v>15583</v>
      </c>
      <c r="I43" s="26">
        <v>14</v>
      </c>
      <c r="J43" s="31">
        <v>473</v>
      </c>
      <c r="K43" s="22">
        <v>33.7857142857143</v>
      </c>
      <c r="L43" s="23">
        <v>36.6156768799</v>
      </c>
      <c r="M43" s="21">
        <f t="shared" si="0"/>
        <v>0.366156768799</v>
      </c>
      <c r="N43" s="23">
        <v>43.241771698</v>
      </c>
      <c r="O43" s="21">
        <f t="shared" si="1"/>
        <v>0.43241771698</v>
      </c>
      <c r="P43" s="23">
        <v>79.8574485779</v>
      </c>
      <c r="Q43" s="21">
        <f t="shared" si="2"/>
        <v>0.798574485779</v>
      </c>
      <c r="R43" s="22">
        <v>7.1</v>
      </c>
      <c r="S43" s="37">
        <v>0.121552959084511</v>
      </c>
      <c r="T43" s="22">
        <v>324.6</v>
      </c>
      <c r="U43" s="54" t="s">
        <v>49</v>
      </c>
      <c r="V43" s="54">
        <v>10</v>
      </c>
      <c r="W43" s="56" t="s">
        <v>107</v>
      </c>
      <c r="X43" s="53" t="s">
        <v>49</v>
      </c>
      <c r="Y43" s="53" t="s">
        <v>49</v>
      </c>
      <c r="Z43" s="52">
        <v>3</v>
      </c>
      <c r="AA43" s="52" t="s">
        <v>60</v>
      </c>
      <c r="AB43" s="52">
        <v>1</v>
      </c>
      <c r="AC43" s="52">
        <v>1</v>
      </c>
      <c r="AD43" s="52" t="s">
        <v>50</v>
      </c>
      <c r="AE43" s="58" t="s">
        <v>49</v>
      </c>
      <c r="AF43" s="52" t="s">
        <v>49</v>
      </c>
      <c r="AG43" s="52" t="s">
        <v>50</v>
      </c>
      <c r="AH43" s="52" t="s">
        <v>50</v>
      </c>
      <c r="AI43" s="19">
        <v>65</v>
      </c>
      <c r="AJ43" s="60" t="s">
        <v>108</v>
      </c>
      <c r="AK43" s="52" t="s">
        <v>50</v>
      </c>
      <c r="AL43" s="52" t="s">
        <v>50</v>
      </c>
      <c r="AM43" s="61">
        <v>37.2363</v>
      </c>
      <c r="AN43" s="61">
        <v>41.7777</v>
      </c>
      <c r="AO43" s="37">
        <f t="shared" si="3"/>
        <v>12.4121</v>
      </c>
      <c r="AP43" s="37">
        <f t="shared" si="4"/>
        <v>13.9259</v>
      </c>
      <c r="AQ43" s="37">
        <f t="shared" si="5"/>
        <v>7.09262857142857</v>
      </c>
      <c r="AR43" s="37">
        <f t="shared" si="6"/>
        <v>7.95765714285714</v>
      </c>
      <c r="AS43" s="37" t="s">
        <v>53</v>
      </c>
    </row>
    <row r="44" spans="1:45">
      <c r="A44" s="1" t="s">
        <v>104</v>
      </c>
      <c r="B44" s="46">
        <v>1998</v>
      </c>
      <c r="C44" s="37" t="s">
        <v>105</v>
      </c>
      <c r="D44" s="37" t="s">
        <v>106</v>
      </c>
      <c r="E44" s="9">
        <v>35.1833333333333</v>
      </c>
      <c r="F44" s="9">
        <v>-102.083333333333</v>
      </c>
      <c r="G44" s="37">
        <v>10963</v>
      </c>
      <c r="H44" s="37">
        <v>15583</v>
      </c>
      <c r="I44" s="26">
        <v>14</v>
      </c>
      <c r="J44" s="31">
        <v>473</v>
      </c>
      <c r="K44" s="22">
        <v>33.7857142857143</v>
      </c>
      <c r="L44" s="23">
        <v>36.6156768799</v>
      </c>
      <c r="M44" s="21">
        <f t="shared" si="0"/>
        <v>0.366156768799</v>
      </c>
      <c r="N44" s="23">
        <v>43.241771698</v>
      </c>
      <c r="O44" s="21">
        <f t="shared" si="1"/>
        <v>0.43241771698</v>
      </c>
      <c r="P44" s="23">
        <v>79.8574485779</v>
      </c>
      <c r="Q44" s="21">
        <f t="shared" si="2"/>
        <v>0.798574485779</v>
      </c>
      <c r="R44" s="22">
        <v>7.1</v>
      </c>
      <c r="S44" s="37">
        <v>0.121552959084511</v>
      </c>
      <c r="T44" s="22">
        <v>324.6</v>
      </c>
      <c r="U44" s="54" t="s">
        <v>49</v>
      </c>
      <c r="V44" s="54">
        <v>10</v>
      </c>
      <c r="W44" s="55" t="s">
        <v>107</v>
      </c>
      <c r="X44" s="53" t="s">
        <v>49</v>
      </c>
      <c r="Y44" s="53" t="s">
        <v>49</v>
      </c>
      <c r="Z44" s="52">
        <v>3</v>
      </c>
      <c r="AA44" s="52" t="s">
        <v>60</v>
      </c>
      <c r="AB44" s="52">
        <v>1</v>
      </c>
      <c r="AC44" s="52">
        <v>1</v>
      </c>
      <c r="AD44" s="52" t="s">
        <v>50</v>
      </c>
      <c r="AE44" s="58" t="s">
        <v>50</v>
      </c>
      <c r="AF44" s="52" t="s">
        <v>49</v>
      </c>
      <c r="AG44" s="52" t="s">
        <v>50</v>
      </c>
      <c r="AH44" s="52" t="s">
        <v>50</v>
      </c>
      <c r="AI44" s="19">
        <v>65</v>
      </c>
      <c r="AJ44" s="60" t="s">
        <v>108</v>
      </c>
      <c r="AK44" s="52" t="s">
        <v>50</v>
      </c>
      <c r="AL44" s="52" t="s">
        <v>50</v>
      </c>
      <c r="AM44" s="61">
        <v>38.3768</v>
      </c>
      <c r="AN44" s="61">
        <v>42.4944</v>
      </c>
      <c r="AO44" s="37">
        <f t="shared" si="3"/>
        <v>12.7922666666667</v>
      </c>
      <c r="AP44" s="37">
        <f t="shared" si="4"/>
        <v>14.1648</v>
      </c>
      <c r="AQ44" s="37">
        <f t="shared" si="5"/>
        <v>7.30986666666667</v>
      </c>
      <c r="AR44" s="37">
        <f t="shared" si="6"/>
        <v>8.09417142857143</v>
      </c>
      <c r="AS44" s="37" t="s">
        <v>53</v>
      </c>
    </row>
    <row r="45" spans="1:45">
      <c r="A45" s="1" t="s">
        <v>104</v>
      </c>
      <c r="B45" s="46">
        <v>1998</v>
      </c>
      <c r="C45" s="37" t="s">
        <v>105</v>
      </c>
      <c r="D45" s="37" t="s">
        <v>106</v>
      </c>
      <c r="E45" s="9">
        <v>35.1833333333333</v>
      </c>
      <c r="F45" s="9">
        <v>-102.083333333333</v>
      </c>
      <c r="G45" s="37">
        <v>10963</v>
      </c>
      <c r="H45" s="37">
        <v>15583</v>
      </c>
      <c r="I45" s="26">
        <v>14</v>
      </c>
      <c r="J45" s="31">
        <v>473</v>
      </c>
      <c r="K45" s="22">
        <v>33.7857142857143</v>
      </c>
      <c r="L45" s="23">
        <v>36.6156768799</v>
      </c>
      <c r="M45" s="21">
        <f t="shared" si="0"/>
        <v>0.366156768799</v>
      </c>
      <c r="N45" s="23">
        <v>43.241771698</v>
      </c>
      <c r="O45" s="21">
        <f t="shared" si="1"/>
        <v>0.43241771698</v>
      </c>
      <c r="P45" s="23">
        <v>79.8574485779</v>
      </c>
      <c r="Q45" s="21">
        <f t="shared" si="2"/>
        <v>0.798574485779</v>
      </c>
      <c r="R45" s="22">
        <v>7.1</v>
      </c>
      <c r="S45" s="37">
        <v>0.121552959084511</v>
      </c>
      <c r="T45" s="22">
        <v>324.6</v>
      </c>
      <c r="U45" s="54" t="s">
        <v>49</v>
      </c>
      <c r="V45" s="54">
        <v>10</v>
      </c>
      <c r="W45" s="56" t="s">
        <v>109</v>
      </c>
      <c r="X45" s="53" t="s">
        <v>49</v>
      </c>
      <c r="Y45" s="53" t="s">
        <v>49</v>
      </c>
      <c r="Z45" s="52">
        <v>3</v>
      </c>
      <c r="AA45" s="52" t="s">
        <v>60</v>
      </c>
      <c r="AB45" s="52">
        <v>1</v>
      </c>
      <c r="AC45" s="52">
        <v>1</v>
      </c>
      <c r="AD45" s="52" t="s">
        <v>50</v>
      </c>
      <c r="AE45" s="58" t="s">
        <v>49</v>
      </c>
      <c r="AF45" s="52" t="s">
        <v>49</v>
      </c>
      <c r="AG45" s="52" t="s">
        <v>50</v>
      </c>
      <c r="AH45" s="52" t="s">
        <v>50</v>
      </c>
      <c r="AI45" s="19">
        <v>65</v>
      </c>
      <c r="AJ45" s="60" t="s">
        <v>108</v>
      </c>
      <c r="AK45" s="52" t="s">
        <v>50</v>
      </c>
      <c r="AL45" s="52" t="s">
        <v>50</v>
      </c>
      <c r="AM45" s="61">
        <v>37.6465</v>
      </c>
      <c r="AN45" s="61">
        <v>40.5202</v>
      </c>
      <c r="AO45" s="37">
        <f t="shared" si="3"/>
        <v>12.5488333333333</v>
      </c>
      <c r="AP45" s="37">
        <f t="shared" si="4"/>
        <v>13.5067333333333</v>
      </c>
      <c r="AQ45" s="37">
        <f t="shared" si="5"/>
        <v>7.17076190476191</v>
      </c>
      <c r="AR45" s="37">
        <f t="shared" si="6"/>
        <v>7.71813333333333</v>
      </c>
      <c r="AS45" s="37" t="s">
        <v>53</v>
      </c>
    </row>
    <row r="46" spans="1:45">
      <c r="A46" s="1" t="s">
        <v>104</v>
      </c>
      <c r="B46" s="46">
        <v>1998</v>
      </c>
      <c r="C46" s="37" t="s">
        <v>105</v>
      </c>
      <c r="D46" s="37" t="s">
        <v>106</v>
      </c>
      <c r="E46" s="9">
        <v>35.1833333333333</v>
      </c>
      <c r="F46" s="9">
        <v>-102.083333333333</v>
      </c>
      <c r="G46" s="37">
        <v>10963</v>
      </c>
      <c r="H46" s="37">
        <v>15583</v>
      </c>
      <c r="I46" s="26">
        <v>14</v>
      </c>
      <c r="J46" s="31">
        <v>473</v>
      </c>
      <c r="K46" s="22">
        <v>33.7857142857143</v>
      </c>
      <c r="L46" s="23">
        <v>36.6156768799</v>
      </c>
      <c r="M46" s="21">
        <f t="shared" si="0"/>
        <v>0.366156768799</v>
      </c>
      <c r="N46" s="23">
        <v>43.241771698</v>
      </c>
      <c r="O46" s="21">
        <f t="shared" si="1"/>
        <v>0.43241771698</v>
      </c>
      <c r="P46" s="23">
        <v>79.8574485779</v>
      </c>
      <c r="Q46" s="21">
        <f t="shared" si="2"/>
        <v>0.798574485779</v>
      </c>
      <c r="R46" s="22">
        <v>7.1</v>
      </c>
      <c r="S46" s="37">
        <v>0.121552959084511</v>
      </c>
      <c r="T46" s="22">
        <v>324.6</v>
      </c>
      <c r="U46" s="54" t="s">
        <v>49</v>
      </c>
      <c r="V46" s="54">
        <v>10</v>
      </c>
      <c r="W46" s="56" t="s">
        <v>109</v>
      </c>
      <c r="X46" s="53" t="s">
        <v>49</v>
      </c>
      <c r="Y46" s="53" t="s">
        <v>49</v>
      </c>
      <c r="Z46" s="52">
        <v>3</v>
      </c>
      <c r="AA46" s="52" t="s">
        <v>60</v>
      </c>
      <c r="AB46" s="52">
        <v>1</v>
      </c>
      <c r="AC46" s="52">
        <v>1</v>
      </c>
      <c r="AD46" s="52" t="s">
        <v>50</v>
      </c>
      <c r="AE46" s="58" t="s">
        <v>50</v>
      </c>
      <c r="AF46" s="52" t="s">
        <v>49</v>
      </c>
      <c r="AG46" s="52" t="s">
        <v>50</v>
      </c>
      <c r="AH46" s="52" t="s">
        <v>50</v>
      </c>
      <c r="AI46" s="19">
        <v>65</v>
      </c>
      <c r="AJ46" s="60" t="s">
        <v>108</v>
      </c>
      <c r="AK46" s="52" t="s">
        <v>50</v>
      </c>
      <c r="AL46" s="52" t="s">
        <v>50</v>
      </c>
      <c r="AM46" s="61">
        <v>37.7932</v>
      </c>
      <c r="AN46" s="61">
        <v>39.3319</v>
      </c>
      <c r="AO46" s="37">
        <f t="shared" si="3"/>
        <v>12.5977333333333</v>
      </c>
      <c r="AP46" s="37">
        <f t="shared" si="4"/>
        <v>13.1106333333333</v>
      </c>
      <c r="AQ46" s="37">
        <f t="shared" si="5"/>
        <v>7.19870476190476</v>
      </c>
      <c r="AR46" s="37">
        <f t="shared" si="6"/>
        <v>7.49179047619048</v>
      </c>
      <c r="AS46" s="37" t="s">
        <v>53</v>
      </c>
    </row>
    <row r="47" spans="1:45">
      <c r="A47" s="1" t="s">
        <v>104</v>
      </c>
      <c r="B47" s="46">
        <v>1998</v>
      </c>
      <c r="C47" s="37" t="s">
        <v>105</v>
      </c>
      <c r="D47" s="37" t="s">
        <v>110</v>
      </c>
      <c r="E47" s="9">
        <v>31.0833333333333</v>
      </c>
      <c r="F47" s="9">
        <v>-97.3333333333333</v>
      </c>
      <c r="G47" s="37">
        <v>11783</v>
      </c>
      <c r="H47" s="37">
        <v>16533</v>
      </c>
      <c r="I47" s="26">
        <v>19</v>
      </c>
      <c r="J47" s="31">
        <v>860</v>
      </c>
      <c r="K47" s="22">
        <v>45.2631578947368</v>
      </c>
      <c r="L47" s="23">
        <v>56.2</v>
      </c>
      <c r="M47" s="21">
        <f t="shared" si="0"/>
        <v>0.562</v>
      </c>
      <c r="N47" s="23">
        <v>39</v>
      </c>
      <c r="O47" s="21">
        <f t="shared" si="1"/>
        <v>0.39</v>
      </c>
      <c r="P47" s="23">
        <v>95.2</v>
      </c>
      <c r="Q47" s="21">
        <f t="shared" si="2"/>
        <v>0.952</v>
      </c>
      <c r="R47" s="22">
        <v>4.8</v>
      </c>
      <c r="S47" s="37">
        <v>0.266581803560257</v>
      </c>
      <c r="T47" s="22">
        <v>335.4</v>
      </c>
      <c r="U47" s="54" t="s">
        <v>49</v>
      </c>
      <c r="V47" s="54">
        <v>10</v>
      </c>
      <c r="W47" s="56" t="s">
        <v>107</v>
      </c>
      <c r="X47" s="53" t="s">
        <v>49</v>
      </c>
      <c r="Y47" s="53" t="s">
        <v>49</v>
      </c>
      <c r="Z47" s="52">
        <v>4</v>
      </c>
      <c r="AA47" s="52" t="s">
        <v>60</v>
      </c>
      <c r="AB47" s="52">
        <v>1</v>
      </c>
      <c r="AC47" s="52">
        <v>1</v>
      </c>
      <c r="AD47" s="52" t="s">
        <v>50</v>
      </c>
      <c r="AE47" s="58" t="s">
        <v>50</v>
      </c>
      <c r="AF47" s="52" t="s">
        <v>49</v>
      </c>
      <c r="AG47" s="52" t="s">
        <v>50</v>
      </c>
      <c r="AH47" s="52" t="s">
        <v>50</v>
      </c>
      <c r="AI47" s="19">
        <v>65</v>
      </c>
      <c r="AJ47" s="60" t="s">
        <v>108</v>
      </c>
      <c r="AK47" s="52" t="s">
        <v>50</v>
      </c>
      <c r="AL47" s="52" t="s">
        <v>50</v>
      </c>
      <c r="AM47" s="61">
        <v>70.6849</v>
      </c>
      <c r="AN47" s="61">
        <v>67.3245</v>
      </c>
      <c r="AO47" s="37">
        <f t="shared" si="3"/>
        <v>23.5616333333333</v>
      </c>
      <c r="AP47" s="37">
        <f t="shared" si="4"/>
        <v>22.4415</v>
      </c>
      <c r="AQ47" s="37">
        <f t="shared" si="5"/>
        <v>13.4637904761905</v>
      </c>
      <c r="AR47" s="37">
        <f t="shared" si="6"/>
        <v>12.8237142857143</v>
      </c>
      <c r="AS47" s="37" t="s">
        <v>53</v>
      </c>
    </row>
    <row r="48" spans="1:45">
      <c r="A48" s="1" t="s">
        <v>104</v>
      </c>
      <c r="B48" s="46">
        <v>1998</v>
      </c>
      <c r="C48" s="37" t="s">
        <v>105</v>
      </c>
      <c r="D48" s="37" t="s">
        <v>110</v>
      </c>
      <c r="E48" s="9">
        <v>31.0833333333333</v>
      </c>
      <c r="F48" s="9">
        <v>-97.3333333333333</v>
      </c>
      <c r="G48" s="37">
        <v>11783</v>
      </c>
      <c r="H48" s="37">
        <v>16533</v>
      </c>
      <c r="I48" s="26">
        <v>19</v>
      </c>
      <c r="J48" s="31">
        <v>860</v>
      </c>
      <c r="K48" s="22">
        <v>45.2631578947368</v>
      </c>
      <c r="L48" s="23">
        <v>56.2</v>
      </c>
      <c r="M48" s="21">
        <f t="shared" si="0"/>
        <v>0.562</v>
      </c>
      <c r="N48" s="23">
        <v>39</v>
      </c>
      <c r="O48" s="21">
        <f t="shared" si="1"/>
        <v>0.39</v>
      </c>
      <c r="P48" s="23">
        <v>95.2</v>
      </c>
      <c r="Q48" s="21">
        <f t="shared" si="2"/>
        <v>0.952</v>
      </c>
      <c r="R48" s="22">
        <v>4.8</v>
      </c>
      <c r="S48" s="37">
        <v>0.266581803560257</v>
      </c>
      <c r="T48" s="22">
        <v>335.4</v>
      </c>
      <c r="U48" s="54" t="s">
        <v>49</v>
      </c>
      <c r="V48" s="54">
        <v>10</v>
      </c>
      <c r="W48" s="56" t="s">
        <v>107</v>
      </c>
      <c r="X48" s="53" t="s">
        <v>49</v>
      </c>
      <c r="Y48" s="53" t="s">
        <v>49</v>
      </c>
      <c r="Z48" s="52">
        <v>4</v>
      </c>
      <c r="AA48" s="52" t="s">
        <v>60</v>
      </c>
      <c r="AB48" s="52">
        <v>1</v>
      </c>
      <c r="AC48" s="52">
        <v>1</v>
      </c>
      <c r="AD48" s="52" t="s">
        <v>50</v>
      </c>
      <c r="AE48" s="58" t="s">
        <v>50</v>
      </c>
      <c r="AF48" s="52" t="s">
        <v>49</v>
      </c>
      <c r="AG48" s="52" t="s">
        <v>50</v>
      </c>
      <c r="AH48" s="52" t="s">
        <v>50</v>
      </c>
      <c r="AI48" s="19">
        <v>65</v>
      </c>
      <c r="AJ48" s="60" t="s">
        <v>108</v>
      </c>
      <c r="AK48" s="52" t="s">
        <v>50</v>
      </c>
      <c r="AL48" s="52" t="s">
        <v>50</v>
      </c>
      <c r="AM48" s="61">
        <v>68.7648</v>
      </c>
      <c r="AN48" s="61">
        <v>67.8522</v>
      </c>
      <c r="AO48" s="37">
        <f t="shared" si="3"/>
        <v>22.9216</v>
      </c>
      <c r="AP48" s="37">
        <f t="shared" si="4"/>
        <v>22.6174</v>
      </c>
      <c r="AQ48" s="37">
        <f t="shared" si="5"/>
        <v>13.0980571428571</v>
      </c>
      <c r="AR48" s="37">
        <f t="shared" si="6"/>
        <v>12.9242285714286</v>
      </c>
      <c r="AS48" s="37" t="s">
        <v>53</v>
      </c>
    </row>
    <row r="49" spans="1:45">
      <c r="A49" s="1" t="s">
        <v>104</v>
      </c>
      <c r="B49" s="46">
        <v>1998</v>
      </c>
      <c r="C49" s="37" t="s">
        <v>105</v>
      </c>
      <c r="D49" s="37" t="s">
        <v>110</v>
      </c>
      <c r="E49" s="9">
        <v>31.0833333333333</v>
      </c>
      <c r="F49" s="9">
        <v>-97.3333333333333</v>
      </c>
      <c r="G49" s="37">
        <v>11783</v>
      </c>
      <c r="H49" s="37">
        <v>16533</v>
      </c>
      <c r="I49" s="26">
        <v>19</v>
      </c>
      <c r="J49" s="31">
        <v>860</v>
      </c>
      <c r="K49" s="22">
        <v>45.2631578947368</v>
      </c>
      <c r="L49" s="23">
        <v>56.2</v>
      </c>
      <c r="M49" s="21">
        <f t="shared" si="0"/>
        <v>0.562</v>
      </c>
      <c r="N49" s="23">
        <v>39</v>
      </c>
      <c r="O49" s="21">
        <f t="shared" si="1"/>
        <v>0.39</v>
      </c>
      <c r="P49" s="23">
        <v>95.2</v>
      </c>
      <c r="Q49" s="21">
        <f t="shared" si="2"/>
        <v>0.952</v>
      </c>
      <c r="R49" s="22">
        <v>4.8</v>
      </c>
      <c r="S49" s="37">
        <v>0.266581803560257</v>
      </c>
      <c r="T49" s="22">
        <v>335.4</v>
      </c>
      <c r="U49" s="54" t="s">
        <v>49</v>
      </c>
      <c r="V49" s="54">
        <v>10</v>
      </c>
      <c r="W49" s="56" t="s">
        <v>109</v>
      </c>
      <c r="X49" s="53" t="s">
        <v>49</v>
      </c>
      <c r="Y49" s="53" t="s">
        <v>49</v>
      </c>
      <c r="Z49" s="52">
        <v>4</v>
      </c>
      <c r="AA49" s="52" t="s">
        <v>60</v>
      </c>
      <c r="AB49" s="52">
        <v>1</v>
      </c>
      <c r="AC49" s="52">
        <v>1</v>
      </c>
      <c r="AD49" s="52" t="s">
        <v>50</v>
      </c>
      <c r="AE49" s="58" t="s">
        <v>50</v>
      </c>
      <c r="AF49" s="52" t="s">
        <v>49</v>
      </c>
      <c r="AG49" s="52" t="s">
        <v>50</v>
      </c>
      <c r="AH49" s="52" t="s">
        <v>50</v>
      </c>
      <c r="AI49" s="19">
        <v>65</v>
      </c>
      <c r="AJ49" s="60" t="s">
        <v>108</v>
      </c>
      <c r="AK49" s="52" t="s">
        <v>50</v>
      </c>
      <c r="AL49" s="52" t="s">
        <v>50</v>
      </c>
      <c r="AM49" s="61">
        <v>63.29</v>
      </c>
      <c r="AN49" s="61">
        <v>66.552</v>
      </c>
      <c r="AO49" s="37">
        <f t="shared" si="3"/>
        <v>21.0966666666667</v>
      </c>
      <c r="AP49" s="37">
        <f t="shared" si="4"/>
        <v>22.184</v>
      </c>
      <c r="AQ49" s="37">
        <f t="shared" si="5"/>
        <v>12.0552380952381</v>
      </c>
      <c r="AR49" s="37">
        <f t="shared" si="6"/>
        <v>12.6765714285714</v>
      </c>
      <c r="AS49" s="37" t="s">
        <v>53</v>
      </c>
    </row>
    <row r="50" spans="1:45">
      <c r="A50" s="1" t="s">
        <v>104</v>
      </c>
      <c r="B50" s="46">
        <v>1998</v>
      </c>
      <c r="C50" s="37" t="s">
        <v>105</v>
      </c>
      <c r="D50" s="37" t="s">
        <v>110</v>
      </c>
      <c r="E50" s="9">
        <v>31.0833333333333</v>
      </c>
      <c r="F50" s="9">
        <v>-97.3333333333333</v>
      </c>
      <c r="G50" s="37">
        <v>11783</v>
      </c>
      <c r="H50" s="37">
        <v>16533</v>
      </c>
      <c r="I50" s="26">
        <v>19</v>
      </c>
      <c r="J50" s="31">
        <v>860</v>
      </c>
      <c r="K50" s="22">
        <v>45.2631578947368</v>
      </c>
      <c r="L50" s="23">
        <v>56.2</v>
      </c>
      <c r="M50" s="21">
        <f t="shared" si="0"/>
        <v>0.562</v>
      </c>
      <c r="N50" s="23">
        <v>39</v>
      </c>
      <c r="O50" s="21">
        <f t="shared" si="1"/>
        <v>0.39</v>
      </c>
      <c r="P50" s="23">
        <v>95.2</v>
      </c>
      <c r="Q50" s="21">
        <f t="shared" si="2"/>
        <v>0.952</v>
      </c>
      <c r="R50" s="22">
        <v>4.8</v>
      </c>
      <c r="S50" s="37">
        <v>0.266581803560257</v>
      </c>
      <c r="T50" s="22">
        <v>335.4</v>
      </c>
      <c r="U50" s="54" t="s">
        <v>49</v>
      </c>
      <c r="V50" s="54">
        <v>10</v>
      </c>
      <c r="W50" s="56" t="s">
        <v>109</v>
      </c>
      <c r="X50" s="53" t="s">
        <v>49</v>
      </c>
      <c r="Y50" s="53" t="s">
        <v>49</v>
      </c>
      <c r="Z50" s="52">
        <v>4</v>
      </c>
      <c r="AA50" s="52" t="s">
        <v>60</v>
      </c>
      <c r="AB50" s="52">
        <v>1</v>
      </c>
      <c r="AC50" s="52">
        <v>1</v>
      </c>
      <c r="AD50" s="52" t="s">
        <v>50</v>
      </c>
      <c r="AE50" s="58" t="s">
        <v>50</v>
      </c>
      <c r="AF50" s="52" t="s">
        <v>49</v>
      </c>
      <c r="AG50" s="52" t="s">
        <v>50</v>
      </c>
      <c r="AH50" s="52" t="s">
        <v>50</v>
      </c>
      <c r="AI50" s="19">
        <v>65</v>
      </c>
      <c r="AJ50" s="60" t="s">
        <v>108</v>
      </c>
      <c r="AK50" s="52" t="s">
        <v>50</v>
      </c>
      <c r="AL50" s="52" t="s">
        <v>50</v>
      </c>
      <c r="AM50" s="61">
        <v>62.7044</v>
      </c>
      <c r="AN50" s="61">
        <v>64.5035</v>
      </c>
      <c r="AO50" s="37">
        <f t="shared" si="3"/>
        <v>20.9014666666667</v>
      </c>
      <c r="AP50" s="37">
        <f t="shared" si="4"/>
        <v>21.5011666666667</v>
      </c>
      <c r="AQ50" s="37">
        <f t="shared" si="5"/>
        <v>11.9436952380952</v>
      </c>
      <c r="AR50" s="37">
        <f t="shared" si="6"/>
        <v>12.286380952381</v>
      </c>
      <c r="AS50" s="37" t="s">
        <v>53</v>
      </c>
    </row>
    <row r="51" spans="1:45">
      <c r="A51" s="1" t="s">
        <v>104</v>
      </c>
      <c r="B51" s="46">
        <v>1998</v>
      </c>
      <c r="C51" s="37" t="s">
        <v>105</v>
      </c>
      <c r="D51" s="37" t="s">
        <v>111</v>
      </c>
      <c r="E51" s="9">
        <v>27.7666666666667</v>
      </c>
      <c r="F51" s="9">
        <v>-97.5</v>
      </c>
      <c r="G51" s="37">
        <v>12446</v>
      </c>
      <c r="H51" s="37">
        <v>16500</v>
      </c>
      <c r="I51" s="26">
        <v>22</v>
      </c>
      <c r="J51" s="31">
        <v>660</v>
      </c>
      <c r="K51" s="22">
        <v>30</v>
      </c>
      <c r="L51" s="23">
        <v>23.5</v>
      </c>
      <c r="M51" s="21">
        <f t="shared" si="0"/>
        <v>0.235</v>
      </c>
      <c r="N51" s="23">
        <v>20.8</v>
      </c>
      <c r="O51" s="21">
        <f t="shared" si="1"/>
        <v>0.208</v>
      </c>
      <c r="P51" s="23">
        <v>44.3</v>
      </c>
      <c r="Q51" s="21">
        <f t="shared" si="2"/>
        <v>0.443</v>
      </c>
      <c r="R51" s="22">
        <v>8.2</v>
      </c>
      <c r="S51" s="37" t="s">
        <v>112</v>
      </c>
      <c r="T51" s="22">
        <v>293.4</v>
      </c>
      <c r="U51" s="54" t="s">
        <v>49</v>
      </c>
      <c r="V51" s="54">
        <v>15</v>
      </c>
      <c r="W51" s="56" t="s">
        <v>113</v>
      </c>
      <c r="X51" s="53" t="s">
        <v>49</v>
      </c>
      <c r="Y51" s="53" t="s">
        <v>49</v>
      </c>
      <c r="Z51" s="52">
        <v>4</v>
      </c>
      <c r="AA51" s="52" t="s">
        <v>60</v>
      </c>
      <c r="AB51" s="52">
        <v>2</v>
      </c>
      <c r="AC51" s="52">
        <v>1</v>
      </c>
      <c r="AD51" s="52" t="s">
        <v>50</v>
      </c>
      <c r="AE51" s="58" t="s">
        <v>50</v>
      </c>
      <c r="AF51" s="52" t="s">
        <v>49</v>
      </c>
      <c r="AG51" s="52" t="s">
        <v>50</v>
      </c>
      <c r="AH51" s="52" t="s">
        <v>50</v>
      </c>
      <c r="AI51" s="19">
        <v>50</v>
      </c>
      <c r="AJ51" s="60" t="s">
        <v>114</v>
      </c>
      <c r="AK51" s="52" t="s">
        <v>52</v>
      </c>
      <c r="AL51" s="52" t="s">
        <v>50</v>
      </c>
      <c r="AM51" s="61">
        <v>20.1367</v>
      </c>
      <c r="AN51" s="61">
        <v>20.5346</v>
      </c>
      <c r="AO51" s="37">
        <f t="shared" si="3"/>
        <v>6.71223333333333</v>
      </c>
      <c r="AP51" s="37">
        <f t="shared" si="4"/>
        <v>6.84486666666667</v>
      </c>
      <c r="AQ51" s="37">
        <f t="shared" si="5"/>
        <v>3.8355619047619</v>
      </c>
      <c r="AR51" s="37">
        <f t="shared" si="6"/>
        <v>3.91135238095238</v>
      </c>
      <c r="AS51" s="37" t="s">
        <v>53</v>
      </c>
    </row>
    <row r="52" spans="1:45">
      <c r="A52" s="1" t="s">
        <v>115</v>
      </c>
      <c r="B52" s="46">
        <v>2002</v>
      </c>
      <c r="C52" s="37" t="s">
        <v>105</v>
      </c>
      <c r="D52" s="37" t="s">
        <v>116</v>
      </c>
      <c r="E52" s="9">
        <v>26.15</v>
      </c>
      <c r="F52" s="9">
        <v>-97.95</v>
      </c>
      <c r="G52" s="37">
        <v>12770</v>
      </c>
      <c r="H52" s="37">
        <v>16410</v>
      </c>
      <c r="I52" s="26">
        <v>23.1</v>
      </c>
      <c r="J52" s="31">
        <v>603</v>
      </c>
      <c r="K52" s="2">
        <v>26.1038961038961</v>
      </c>
      <c r="L52" s="10">
        <v>22.9</v>
      </c>
      <c r="M52" s="21">
        <f t="shared" si="0"/>
        <v>0.229</v>
      </c>
      <c r="N52" s="10">
        <v>20.5</v>
      </c>
      <c r="O52" s="21">
        <f t="shared" si="1"/>
        <v>0.205</v>
      </c>
      <c r="P52" s="10">
        <v>43.4</v>
      </c>
      <c r="Q52" s="21">
        <f t="shared" si="2"/>
        <v>0.434</v>
      </c>
      <c r="R52" s="2">
        <v>7.9</v>
      </c>
      <c r="S52" s="37">
        <v>0.183105885982513</v>
      </c>
      <c r="T52" s="2">
        <v>357.8</v>
      </c>
      <c r="U52" s="46">
        <v>1992</v>
      </c>
      <c r="V52" s="54">
        <v>9</v>
      </c>
      <c r="W52" s="56" t="s">
        <v>113</v>
      </c>
      <c r="X52" s="53" t="s">
        <v>49</v>
      </c>
      <c r="Y52" s="53" t="s">
        <v>49</v>
      </c>
      <c r="Z52" s="52">
        <v>4</v>
      </c>
      <c r="AA52" s="52" t="s">
        <v>60</v>
      </c>
      <c r="AB52" s="52">
        <v>2</v>
      </c>
      <c r="AC52" s="52">
        <v>2</v>
      </c>
      <c r="AD52" s="40" t="s">
        <v>49</v>
      </c>
      <c r="AE52" s="58" t="s">
        <v>50</v>
      </c>
      <c r="AF52" s="52" t="s">
        <v>49</v>
      </c>
      <c r="AG52" s="52" t="s">
        <v>49</v>
      </c>
      <c r="AH52" s="52" t="s">
        <v>50</v>
      </c>
      <c r="AI52" s="19">
        <v>30</v>
      </c>
      <c r="AJ52" s="60" t="s">
        <v>117</v>
      </c>
      <c r="AK52" s="52" t="s">
        <v>52</v>
      </c>
      <c r="AL52" s="52" t="s">
        <v>52</v>
      </c>
      <c r="AM52" s="61">
        <v>44.9323935508728</v>
      </c>
      <c r="AN52" s="61">
        <v>46.7756867408752</v>
      </c>
      <c r="AO52" s="37">
        <f t="shared" si="3"/>
        <v>14.9774645169576</v>
      </c>
      <c r="AP52" s="37">
        <f t="shared" si="4"/>
        <v>15.5918955802917</v>
      </c>
      <c r="AQ52" s="37">
        <f t="shared" si="5"/>
        <v>8.5585511525472</v>
      </c>
      <c r="AR52" s="37">
        <f t="shared" si="6"/>
        <v>8.90965461730957</v>
      </c>
      <c r="AS52" s="37" t="s">
        <v>53</v>
      </c>
    </row>
    <row r="53" spans="1:45">
      <c r="A53" s="1" t="s">
        <v>118</v>
      </c>
      <c r="B53" s="46" t="s">
        <v>119</v>
      </c>
      <c r="C53" s="37" t="s">
        <v>105</v>
      </c>
      <c r="D53" s="37" t="s">
        <v>120</v>
      </c>
      <c r="E53" s="9">
        <v>30.5333333333333</v>
      </c>
      <c r="F53" s="9">
        <v>-94.4333333333333</v>
      </c>
      <c r="G53" s="37">
        <v>11893</v>
      </c>
      <c r="H53" s="37">
        <v>17113</v>
      </c>
      <c r="I53" s="26">
        <v>20</v>
      </c>
      <c r="J53" s="31">
        <v>980</v>
      </c>
      <c r="K53" s="2">
        <v>49</v>
      </c>
      <c r="L53" s="10">
        <v>43.3</v>
      </c>
      <c r="M53" s="21">
        <f t="shared" si="0"/>
        <v>0.433</v>
      </c>
      <c r="N53" s="10">
        <v>45.2</v>
      </c>
      <c r="O53" s="21">
        <f t="shared" si="1"/>
        <v>0.452</v>
      </c>
      <c r="P53" s="10">
        <v>88.5</v>
      </c>
      <c r="Q53" s="21">
        <f t="shared" si="2"/>
        <v>0.885</v>
      </c>
      <c r="R53" s="2">
        <v>8.2</v>
      </c>
      <c r="S53" s="37">
        <v>0.35843688249588</v>
      </c>
      <c r="T53" s="2">
        <v>687.4</v>
      </c>
      <c r="U53" s="46">
        <v>1982</v>
      </c>
      <c r="V53" s="54">
        <v>20</v>
      </c>
      <c r="W53" s="55" t="s">
        <v>121</v>
      </c>
      <c r="X53" s="53" t="s">
        <v>49</v>
      </c>
      <c r="Y53" s="53" t="s">
        <v>49</v>
      </c>
      <c r="Z53" s="52">
        <v>4</v>
      </c>
      <c r="AA53" s="52" t="s">
        <v>50</v>
      </c>
      <c r="AB53" s="52">
        <v>3</v>
      </c>
      <c r="AC53" s="52">
        <v>1.5</v>
      </c>
      <c r="AD53" s="52" t="s">
        <v>50</v>
      </c>
      <c r="AE53" s="58" t="s">
        <v>50</v>
      </c>
      <c r="AF53" s="52" t="s">
        <v>49</v>
      </c>
      <c r="AG53" s="52" t="s">
        <v>49</v>
      </c>
      <c r="AH53" s="52" t="s">
        <v>50</v>
      </c>
      <c r="AI53" s="19">
        <v>105</v>
      </c>
      <c r="AJ53" s="60" t="s">
        <v>122</v>
      </c>
      <c r="AK53" s="52" t="s">
        <v>52</v>
      </c>
      <c r="AL53" s="52" t="s">
        <v>52</v>
      </c>
      <c r="AM53" s="61">
        <v>35.380232334137</v>
      </c>
      <c r="AN53" s="61">
        <v>42.9207630157471</v>
      </c>
      <c r="AO53" s="37">
        <f t="shared" si="3"/>
        <v>11.7934107780457</v>
      </c>
      <c r="AP53" s="37">
        <f t="shared" si="4"/>
        <v>14.306921005249</v>
      </c>
      <c r="AQ53" s="37">
        <f t="shared" si="5"/>
        <v>6.73909187316895</v>
      </c>
      <c r="AR53" s="37">
        <f t="shared" si="6"/>
        <v>8.17538343157087</v>
      </c>
      <c r="AS53" s="37" t="s">
        <v>53</v>
      </c>
    </row>
    <row r="54" spans="1:45">
      <c r="A54" s="1" t="s">
        <v>118</v>
      </c>
      <c r="B54" s="46" t="s">
        <v>119</v>
      </c>
      <c r="C54" s="37" t="s">
        <v>105</v>
      </c>
      <c r="D54" s="37" t="s">
        <v>120</v>
      </c>
      <c r="E54" s="9">
        <v>30.5333333333333</v>
      </c>
      <c r="F54" s="9">
        <v>-94.4333333333333</v>
      </c>
      <c r="G54" s="37">
        <v>11893</v>
      </c>
      <c r="H54" s="37">
        <v>17113</v>
      </c>
      <c r="I54" s="26">
        <v>20</v>
      </c>
      <c r="J54" s="31">
        <v>980</v>
      </c>
      <c r="K54" s="22">
        <v>49</v>
      </c>
      <c r="L54" s="23">
        <v>43.3</v>
      </c>
      <c r="M54" s="21">
        <f t="shared" si="0"/>
        <v>0.433</v>
      </c>
      <c r="N54" s="23">
        <v>45.2</v>
      </c>
      <c r="O54" s="21">
        <f t="shared" si="1"/>
        <v>0.452</v>
      </c>
      <c r="P54" s="23">
        <v>88.5</v>
      </c>
      <c r="Q54" s="21">
        <f t="shared" si="2"/>
        <v>0.885</v>
      </c>
      <c r="R54" s="22">
        <v>8.2</v>
      </c>
      <c r="S54" s="37">
        <v>0.35843688249588</v>
      </c>
      <c r="T54" s="22">
        <v>687.4</v>
      </c>
      <c r="U54" s="54">
        <v>1982</v>
      </c>
      <c r="V54" s="54">
        <v>20</v>
      </c>
      <c r="W54" s="55" t="s">
        <v>123</v>
      </c>
      <c r="X54" s="53" t="s">
        <v>49</v>
      </c>
      <c r="Y54" s="53" t="s">
        <v>49</v>
      </c>
      <c r="Z54" s="52">
        <v>4</v>
      </c>
      <c r="AA54" s="52" t="s">
        <v>50</v>
      </c>
      <c r="AB54" s="52">
        <v>2</v>
      </c>
      <c r="AC54" s="52">
        <v>2</v>
      </c>
      <c r="AD54" s="52" t="s">
        <v>50</v>
      </c>
      <c r="AE54" s="58" t="s">
        <v>50</v>
      </c>
      <c r="AF54" s="52" t="s">
        <v>49</v>
      </c>
      <c r="AG54" s="52" t="s">
        <v>49</v>
      </c>
      <c r="AH54" s="52" t="s">
        <v>50</v>
      </c>
      <c r="AI54" s="19">
        <v>105</v>
      </c>
      <c r="AJ54" s="60" t="s">
        <v>122</v>
      </c>
      <c r="AK54" s="52" t="s">
        <v>52</v>
      </c>
      <c r="AL54" s="52" t="s">
        <v>52</v>
      </c>
      <c r="AM54" s="61">
        <v>32.5525960922241</v>
      </c>
      <c r="AN54" s="61">
        <v>40.8881235122681</v>
      </c>
      <c r="AO54" s="37">
        <f t="shared" si="3"/>
        <v>10.8508653640747</v>
      </c>
      <c r="AP54" s="37">
        <f t="shared" si="4"/>
        <v>13.6293745040894</v>
      </c>
      <c r="AQ54" s="37">
        <f t="shared" si="5"/>
        <v>6.20049449375698</v>
      </c>
      <c r="AR54" s="37">
        <f t="shared" si="6"/>
        <v>7.78821400233677</v>
      </c>
      <c r="AS54" s="37" t="s">
        <v>53</v>
      </c>
    </row>
    <row r="55" spans="1:45">
      <c r="A55" s="1" t="s">
        <v>118</v>
      </c>
      <c r="B55" s="46" t="s">
        <v>119</v>
      </c>
      <c r="C55" s="37" t="s">
        <v>105</v>
      </c>
      <c r="D55" s="37" t="s">
        <v>120</v>
      </c>
      <c r="E55" s="9">
        <v>30.5333333333333</v>
      </c>
      <c r="F55" s="9">
        <v>-94.4333333333333</v>
      </c>
      <c r="G55" s="37">
        <v>11893</v>
      </c>
      <c r="H55" s="37">
        <v>17113</v>
      </c>
      <c r="I55" s="26">
        <v>20</v>
      </c>
      <c r="J55" s="31">
        <v>980</v>
      </c>
      <c r="K55" s="22">
        <v>49</v>
      </c>
      <c r="L55" s="23">
        <v>43.3</v>
      </c>
      <c r="M55" s="21">
        <f t="shared" si="0"/>
        <v>0.433</v>
      </c>
      <c r="N55" s="23">
        <v>45.2</v>
      </c>
      <c r="O55" s="21">
        <f t="shared" si="1"/>
        <v>0.452</v>
      </c>
      <c r="P55" s="23">
        <v>88.5</v>
      </c>
      <c r="Q55" s="21">
        <f t="shared" si="2"/>
        <v>0.885</v>
      </c>
      <c r="R55" s="22">
        <v>8.2</v>
      </c>
      <c r="S55" s="37">
        <v>0.35843688249588</v>
      </c>
      <c r="T55" s="22">
        <v>687.4</v>
      </c>
      <c r="U55" s="54">
        <v>1982</v>
      </c>
      <c r="V55" s="54">
        <v>20</v>
      </c>
      <c r="W55" s="55" t="s">
        <v>124</v>
      </c>
      <c r="X55" s="53" t="s">
        <v>49</v>
      </c>
      <c r="Y55" s="53" t="s">
        <v>49</v>
      </c>
      <c r="Z55" s="52">
        <v>4</v>
      </c>
      <c r="AA55" s="52" t="s">
        <v>50</v>
      </c>
      <c r="AB55" s="52">
        <v>1</v>
      </c>
      <c r="AC55" s="52">
        <v>1</v>
      </c>
      <c r="AD55" s="52" t="s">
        <v>50</v>
      </c>
      <c r="AE55" s="58" t="s">
        <v>49</v>
      </c>
      <c r="AF55" s="52" t="s">
        <v>49</v>
      </c>
      <c r="AG55" s="52" t="s">
        <v>49</v>
      </c>
      <c r="AH55" s="52" t="s">
        <v>50</v>
      </c>
      <c r="AI55" s="19">
        <v>105</v>
      </c>
      <c r="AJ55" s="60" t="s">
        <v>122</v>
      </c>
      <c r="AK55" s="52" t="s">
        <v>52</v>
      </c>
      <c r="AL55" s="52" t="s">
        <v>52</v>
      </c>
      <c r="AM55" s="61">
        <v>29.9780869483948</v>
      </c>
      <c r="AN55" s="61">
        <v>36.8902711868286</v>
      </c>
      <c r="AO55" s="37">
        <f t="shared" si="3"/>
        <v>9.99269564946493</v>
      </c>
      <c r="AP55" s="37">
        <f t="shared" si="4"/>
        <v>12.2967570622762</v>
      </c>
      <c r="AQ55" s="37">
        <f t="shared" si="5"/>
        <v>5.71011179969424</v>
      </c>
      <c r="AR55" s="37">
        <f t="shared" si="6"/>
        <v>7.02671832130069</v>
      </c>
      <c r="AS55" s="37" t="s">
        <v>53</v>
      </c>
    </row>
    <row r="56" spans="1:45">
      <c r="A56" s="1" t="s">
        <v>125</v>
      </c>
      <c r="B56" s="46">
        <v>1999</v>
      </c>
      <c r="C56" s="37" t="s">
        <v>105</v>
      </c>
      <c r="D56" s="37" t="s">
        <v>126</v>
      </c>
      <c r="E56" s="9">
        <v>40.1</v>
      </c>
      <c r="F56" s="9">
        <v>-88.2</v>
      </c>
      <c r="G56" s="37">
        <v>9980</v>
      </c>
      <c r="H56" s="37">
        <v>18360</v>
      </c>
      <c r="I56" s="26">
        <v>18.6</v>
      </c>
      <c r="J56" s="31">
        <v>657</v>
      </c>
      <c r="K56" s="22">
        <v>35.3225806451613</v>
      </c>
      <c r="L56" s="23">
        <v>22.5664596558</v>
      </c>
      <c r="M56" s="21">
        <f t="shared" si="0"/>
        <v>0.225664596558</v>
      </c>
      <c r="N56" s="23">
        <v>62.8701438904</v>
      </c>
      <c r="O56" s="21">
        <f t="shared" si="1"/>
        <v>0.628701438904</v>
      </c>
      <c r="P56" s="23">
        <v>85.4366035462</v>
      </c>
      <c r="Q56" s="21">
        <f t="shared" si="2"/>
        <v>0.854366035462</v>
      </c>
      <c r="R56" s="22">
        <v>6.5</v>
      </c>
      <c r="S56" s="37">
        <v>0.231161043047905</v>
      </c>
      <c r="T56" s="32">
        <v>517.6</v>
      </c>
      <c r="U56" s="54">
        <v>1986</v>
      </c>
      <c r="V56" s="54">
        <v>11</v>
      </c>
      <c r="W56" s="55" t="s">
        <v>81</v>
      </c>
      <c r="X56" s="53" t="s">
        <v>49</v>
      </c>
      <c r="Y56" s="53" t="s">
        <v>49</v>
      </c>
      <c r="Z56" s="52">
        <v>3</v>
      </c>
      <c r="AA56" s="52" t="s">
        <v>50</v>
      </c>
      <c r="AB56" s="52">
        <v>2</v>
      </c>
      <c r="AC56" s="52">
        <v>2</v>
      </c>
      <c r="AD56" s="52" t="s">
        <v>50</v>
      </c>
      <c r="AE56" s="58" t="s">
        <v>49</v>
      </c>
      <c r="AF56" s="52" t="s">
        <v>49</v>
      </c>
      <c r="AG56" s="52" t="s">
        <v>50</v>
      </c>
      <c r="AH56" s="52" t="s">
        <v>50</v>
      </c>
      <c r="AI56" s="19">
        <v>90</v>
      </c>
      <c r="AJ56" s="60" t="s">
        <v>127</v>
      </c>
      <c r="AK56" s="52" t="s">
        <v>50</v>
      </c>
      <c r="AL56" s="52" t="s">
        <v>52</v>
      </c>
      <c r="AM56" s="61">
        <v>56.3810005187988</v>
      </c>
      <c r="AN56" s="61">
        <v>54.8500003814697</v>
      </c>
      <c r="AO56" s="37">
        <f t="shared" si="3"/>
        <v>18.7936668395996</v>
      </c>
      <c r="AP56" s="37">
        <f t="shared" si="4"/>
        <v>18.2833334604899</v>
      </c>
      <c r="AQ56" s="37">
        <f t="shared" si="5"/>
        <v>10.7392381940569</v>
      </c>
      <c r="AR56" s="37">
        <f t="shared" si="6"/>
        <v>10.4476191202799</v>
      </c>
      <c r="AS56" s="37" t="s">
        <v>53</v>
      </c>
    </row>
    <row r="57" spans="1:45">
      <c r="A57" s="47" t="s">
        <v>128</v>
      </c>
      <c r="B57" s="46">
        <v>2005</v>
      </c>
      <c r="C57" s="37" t="s">
        <v>105</v>
      </c>
      <c r="D57" s="37" t="s">
        <v>129</v>
      </c>
      <c r="E57" s="9">
        <v>37.3666666666667</v>
      </c>
      <c r="F57" s="9">
        <v>-88.75</v>
      </c>
      <c r="G57" s="37">
        <v>10526</v>
      </c>
      <c r="H57" s="37">
        <v>18250</v>
      </c>
      <c r="I57" s="26">
        <v>21.3</v>
      </c>
      <c r="J57" s="31">
        <v>750</v>
      </c>
      <c r="K57" s="22">
        <v>35.2112676056338</v>
      </c>
      <c r="L57" s="23">
        <v>24.8451576233</v>
      </c>
      <c r="M57" s="21">
        <f t="shared" si="0"/>
        <v>0.248451576233</v>
      </c>
      <c r="N57" s="23">
        <v>64.5739593506</v>
      </c>
      <c r="O57" s="21">
        <f t="shared" si="1"/>
        <v>0.645739593506</v>
      </c>
      <c r="P57" s="23">
        <v>89.4191169739</v>
      </c>
      <c r="Q57" s="21">
        <f t="shared" si="2"/>
        <v>0.894191169739</v>
      </c>
      <c r="R57" s="22">
        <v>5.5</v>
      </c>
      <c r="S57" s="37">
        <v>0.343366652727127</v>
      </c>
      <c r="T57" s="22">
        <v>650.7</v>
      </c>
      <c r="U57" s="54">
        <v>1988</v>
      </c>
      <c r="V57" s="54">
        <v>7</v>
      </c>
      <c r="W57" s="55" t="s">
        <v>81</v>
      </c>
      <c r="X57" s="53" t="s">
        <v>49</v>
      </c>
      <c r="Y57" s="53" t="s">
        <v>49</v>
      </c>
      <c r="Z57" s="52">
        <v>6</v>
      </c>
      <c r="AA57" s="52" t="s">
        <v>50</v>
      </c>
      <c r="AB57" s="52">
        <v>2</v>
      </c>
      <c r="AC57" s="52">
        <v>1</v>
      </c>
      <c r="AD57" s="40" t="s">
        <v>49</v>
      </c>
      <c r="AE57" s="58" t="s">
        <v>50</v>
      </c>
      <c r="AF57" s="52" t="s">
        <v>49</v>
      </c>
      <c r="AG57" s="52" t="s">
        <v>50</v>
      </c>
      <c r="AH57" s="52" t="s">
        <v>50</v>
      </c>
      <c r="AI57" s="19">
        <v>30</v>
      </c>
      <c r="AJ57" s="60" t="s">
        <v>92</v>
      </c>
      <c r="AK57" s="52" t="s">
        <v>50</v>
      </c>
      <c r="AL57" s="52" t="s">
        <v>52</v>
      </c>
      <c r="AM57" s="61">
        <v>31.0514988899231</v>
      </c>
      <c r="AN57" s="61">
        <v>35.9015007019043</v>
      </c>
      <c r="AO57" s="37">
        <f t="shared" si="3"/>
        <v>10.3504996299744</v>
      </c>
      <c r="AP57" s="37">
        <f t="shared" si="4"/>
        <v>11.9671669006348</v>
      </c>
      <c r="AQ57" s="37">
        <f t="shared" si="5"/>
        <v>5.91457121712821</v>
      </c>
      <c r="AR57" s="37">
        <f t="shared" si="6"/>
        <v>6.83838108607701</v>
      </c>
      <c r="AS57" s="37" t="s">
        <v>53</v>
      </c>
    </row>
    <row r="58" spans="1:45">
      <c r="A58" s="47" t="s">
        <v>128</v>
      </c>
      <c r="B58" s="46">
        <v>2005</v>
      </c>
      <c r="C58" s="37" t="s">
        <v>105</v>
      </c>
      <c r="D58" s="37" t="s">
        <v>129</v>
      </c>
      <c r="E58" s="9">
        <v>37.3666666666667</v>
      </c>
      <c r="F58" s="9">
        <v>-88.75</v>
      </c>
      <c r="G58" s="37">
        <v>10526</v>
      </c>
      <c r="H58" s="37">
        <v>18250</v>
      </c>
      <c r="I58" s="26">
        <v>21.3</v>
      </c>
      <c r="J58" s="31">
        <v>750</v>
      </c>
      <c r="K58" s="22">
        <v>35.2112676056338</v>
      </c>
      <c r="L58" s="23">
        <v>24.8451576233</v>
      </c>
      <c r="M58" s="21">
        <f t="shared" si="0"/>
        <v>0.248451576233</v>
      </c>
      <c r="N58" s="23">
        <v>64.5739593506</v>
      </c>
      <c r="O58" s="21">
        <f t="shared" si="1"/>
        <v>0.645739593506</v>
      </c>
      <c r="P58" s="23">
        <v>89.4191169739</v>
      </c>
      <c r="Q58" s="21">
        <f t="shared" si="2"/>
        <v>0.894191169739</v>
      </c>
      <c r="R58" s="22">
        <v>5.5</v>
      </c>
      <c r="S58" s="37">
        <v>0.343366652727127</v>
      </c>
      <c r="T58" s="22">
        <v>650.7</v>
      </c>
      <c r="U58" s="54">
        <v>1988</v>
      </c>
      <c r="V58" s="54">
        <v>8</v>
      </c>
      <c r="W58" s="55" t="s">
        <v>81</v>
      </c>
      <c r="X58" s="53" t="s">
        <v>49</v>
      </c>
      <c r="Y58" s="53" t="s">
        <v>49</v>
      </c>
      <c r="Z58" s="52">
        <v>6</v>
      </c>
      <c r="AA58" s="52" t="s">
        <v>50</v>
      </c>
      <c r="AB58" s="52">
        <v>2</v>
      </c>
      <c r="AC58" s="52">
        <v>1</v>
      </c>
      <c r="AD58" s="40" t="s">
        <v>49</v>
      </c>
      <c r="AE58" s="58" t="s">
        <v>50</v>
      </c>
      <c r="AF58" s="52" t="s">
        <v>49</v>
      </c>
      <c r="AG58" s="52" t="s">
        <v>50</v>
      </c>
      <c r="AH58" s="52" t="s">
        <v>50</v>
      </c>
      <c r="AI58" s="19">
        <v>30</v>
      </c>
      <c r="AJ58" s="60" t="s">
        <v>92</v>
      </c>
      <c r="AK58" s="52" t="s">
        <v>50</v>
      </c>
      <c r="AL58" s="52" t="s">
        <v>52</v>
      </c>
      <c r="AM58" s="61">
        <v>31.5749998092651</v>
      </c>
      <c r="AN58" s="61">
        <v>35.7075004577637</v>
      </c>
      <c r="AO58" s="37">
        <f t="shared" si="3"/>
        <v>10.5249999364217</v>
      </c>
      <c r="AP58" s="37">
        <f t="shared" si="4"/>
        <v>11.9025001525879</v>
      </c>
      <c r="AQ58" s="37">
        <f t="shared" si="5"/>
        <v>6.01428567795526</v>
      </c>
      <c r="AR58" s="37">
        <f t="shared" si="6"/>
        <v>6.80142865862165</v>
      </c>
      <c r="AS58" s="37" t="s">
        <v>53</v>
      </c>
    </row>
    <row r="59" spans="1:45">
      <c r="A59" s="47" t="s">
        <v>128</v>
      </c>
      <c r="B59" s="46">
        <v>2005</v>
      </c>
      <c r="C59" s="37" t="s">
        <v>105</v>
      </c>
      <c r="D59" s="37" t="s">
        <v>129</v>
      </c>
      <c r="E59" s="9">
        <v>37.3666666666667</v>
      </c>
      <c r="F59" s="9">
        <v>-88.75</v>
      </c>
      <c r="G59" s="37">
        <v>10526</v>
      </c>
      <c r="H59" s="37">
        <v>18250</v>
      </c>
      <c r="I59" s="26">
        <v>21.3</v>
      </c>
      <c r="J59" s="31">
        <v>750</v>
      </c>
      <c r="K59" s="22">
        <v>35.2112676056338</v>
      </c>
      <c r="L59" s="23">
        <v>17</v>
      </c>
      <c r="M59" s="21">
        <f t="shared" si="0"/>
        <v>0.17</v>
      </c>
      <c r="N59" s="23">
        <v>77</v>
      </c>
      <c r="O59" s="21">
        <f t="shared" si="1"/>
        <v>0.77</v>
      </c>
      <c r="P59" s="23">
        <v>94</v>
      </c>
      <c r="Q59" s="21">
        <f t="shared" si="2"/>
        <v>0.94</v>
      </c>
      <c r="R59" s="22">
        <v>7.4</v>
      </c>
      <c r="S59" s="37">
        <v>0.343366652727127</v>
      </c>
      <c r="T59" s="22">
        <v>650.7</v>
      </c>
      <c r="U59" s="54">
        <v>1988</v>
      </c>
      <c r="V59" s="54">
        <v>12</v>
      </c>
      <c r="W59" s="55" t="s">
        <v>81</v>
      </c>
      <c r="X59" s="53" t="s">
        <v>49</v>
      </c>
      <c r="Y59" s="53" t="s">
        <v>49</v>
      </c>
      <c r="Z59" s="52">
        <v>6</v>
      </c>
      <c r="AA59" s="52" t="s">
        <v>50</v>
      </c>
      <c r="AB59" s="52">
        <v>2</v>
      </c>
      <c r="AC59" s="52">
        <v>1</v>
      </c>
      <c r="AD59" s="40" t="s">
        <v>49</v>
      </c>
      <c r="AE59" s="58" t="s">
        <v>50</v>
      </c>
      <c r="AF59" s="52" t="s">
        <v>49</v>
      </c>
      <c r="AG59" s="52" t="s">
        <v>50</v>
      </c>
      <c r="AH59" s="52" t="s">
        <v>50</v>
      </c>
      <c r="AI59" s="19">
        <v>75</v>
      </c>
      <c r="AJ59" s="60" t="s">
        <v>130</v>
      </c>
      <c r="AK59" s="52" t="s">
        <v>50</v>
      </c>
      <c r="AL59" s="52" t="s">
        <v>52</v>
      </c>
      <c r="AM59" s="61">
        <v>29.1519989967346</v>
      </c>
      <c r="AN59" s="61">
        <v>35.9350004196167</v>
      </c>
      <c r="AO59" s="37">
        <f t="shared" si="3"/>
        <v>9.71733299891154</v>
      </c>
      <c r="AP59" s="37">
        <f t="shared" si="4"/>
        <v>11.9783334732056</v>
      </c>
      <c r="AQ59" s="37">
        <f t="shared" si="5"/>
        <v>5.55276171366374</v>
      </c>
      <c r="AR59" s="37">
        <f t="shared" si="6"/>
        <v>6.8447619846889</v>
      </c>
      <c r="AS59" s="37" t="s">
        <v>53</v>
      </c>
    </row>
    <row r="60" spans="1:45">
      <c r="A60" s="47" t="s">
        <v>131</v>
      </c>
      <c r="B60" s="46">
        <v>2011</v>
      </c>
      <c r="C60" s="37" t="s">
        <v>105</v>
      </c>
      <c r="D60" s="37" t="s">
        <v>132</v>
      </c>
      <c r="E60" s="9">
        <v>42.4</v>
      </c>
      <c r="F60" s="9">
        <v>-85.4</v>
      </c>
      <c r="G60" s="37">
        <v>9520</v>
      </c>
      <c r="H60" s="37">
        <v>18920</v>
      </c>
      <c r="I60" s="26">
        <v>9</v>
      </c>
      <c r="J60" s="31">
        <v>920</v>
      </c>
      <c r="K60" s="22">
        <v>102.222222222222</v>
      </c>
      <c r="L60" s="23">
        <v>16.5</v>
      </c>
      <c r="M60" s="21">
        <f t="shared" si="0"/>
        <v>0.165</v>
      </c>
      <c r="N60" s="23">
        <v>32.5</v>
      </c>
      <c r="O60" s="21">
        <f t="shared" si="1"/>
        <v>0.325</v>
      </c>
      <c r="P60" s="23">
        <v>49</v>
      </c>
      <c r="Q60" s="21">
        <f t="shared" si="2"/>
        <v>0.49</v>
      </c>
      <c r="R60" s="22">
        <v>5.6</v>
      </c>
      <c r="S60" s="37">
        <v>0.266171097755432</v>
      </c>
      <c r="T60" s="22">
        <v>581.5</v>
      </c>
      <c r="U60" s="54">
        <v>1989</v>
      </c>
      <c r="V60" s="54">
        <v>14</v>
      </c>
      <c r="W60" s="55" t="s">
        <v>85</v>
      </c>
      <c r="X60" s="53" t="s">
        <v>49</v>
      </c>
      <c r="Y60" s="53" t="s">
        <v>49</v>
      </c>
      <c r="Z60" s="52">
        <v>3</v>
      </c>
      <c r="AA60" s="52" t="s">
        <v>50</v>
      </c>
      <c r="AB60" s="52">
        <v>3</v>
      </c>
      <c r="AC60" s="52">
        <v>1</v>
      </c>
      <c r="AD60" s="40" t="s">
        <v>49</v>
      </c>
      <c r="AE60" s="58" t="s">
        <v>50</v>
      </c>
      <c r="AF60" s="52" t="s">
        <v>49</v>
      </c>
      <c r="AG60" s="52" t="s">
        <v>50</v>
      </c>
      <c r="AH60" s="52" t="s">
        <v>50</v>
      </c>
      <c r="AI60" s="19">
        <v>100</v>
      </c>
      <c r="AJ60" s="60" t="s">
        <v>133</v>
      </c>
      <c r="AK60" s="52" t="s">
        <v>50</v>
      </c>
      <c r="AL60" s="52" t="s">
        <v>50</v>
      </c>
      <c r="AM60" s="61">
        <v>41.815</v>
      </c>
      <c r="AN60" s="61">
        <v>43.448</v>
      </c>
      <c r="AO60" s="37">
        <f t="shared" si="3"/>
        <v>13.9383333333333</v>
      </c>
      <c r="AP60" s="37">
        <f t="shared" si="4"/>
        <v>14.4826666666667</v>
      </c>
      <c r="AQ60" s="37">
        <f t="shared" si="5"/>
        <v>7.9647619047619</v>
      </c>
      <c r="AR60" s="37">
        <f t="shared" si="6"/>
        <v>8.27580952380952</v>
      </c>
      <c r="AS60" s="37" t="s">
        <v>53</v>
      </c>
    </row>
    <row r="61" spans="1:45">
      <c r="A61" s="47" t="s">
        <v>134</v>
      </c>
      <c r="B61" s="46">
        <v>2011</v>
      </c>
      <c r="C61" s="37" t="s">
        <v>105</v>
      </c>
      <c r="D61" s="37" t="s">
        <v>135</v>
      </c>
      <c r="E61" s="9">
        <v>42.4333333333333</v>
      </c>
      <c r="F61" s="9">
        <v>-95.15</v>
      </c>
      <c r="G61" s="37">
        <v>9513</v>
      </c>
      <c r="H61" s="37">
        <v>16970</v>
      </c>
      <c r="I61" s="26">
        <v>8</v>
      </c>
      <c r="J61" s="31">
        <v>838</v>
      </c>
      <c r="K61" s="22">
        <v>104.75</v>
      </c>
      <c r="L61" s="23">
        <v>37.9</v>
      </c>
      <c r="M61" s="21">
        <f t="shared" si="0"/>
        <v>0.379</v>
      </c>
      <c r="N61" s="23">
        <v>59.3</v>
      </c>
      <c r="O61" s="21">
        <f t="shared" si="1"/>
        <v>0.593</v>
      </c>
      <c r="P61" s="23">
        <v>97.2</v>
      </c>
      <c r="Q61" s="21">
        <f t="shared" si="2"/>
        <v>0.972</v>
      </c>
      <c r="R61" s="22">
        <v>6.6</v>
      </c>
      <c r="S61" s="37">
        <v>0.188328772783279</v>
      </c>
      <c r="T61" s="22">
        <v>377.8</v>
      </c>
      <c r="U61" s="54" t="s">
        <v>49</v>
      </c>
      <c r="V61" s="54">
        <v>10</v>
      </c>
      <c r="W61" s="55" t="s">
        <v>81</v>
      </c>
      <c r="X61" s="53" t="s">
        <v>49</v>
      </c>
      <c r="Y61" s="53" t="s">
        <v>49</v>
      </c>
      <c r="Z61" s="52">
        <v>5</v>
      </c>
      <c r="AA61" s="52" t="s">
        <v>50</v>
      </c>
      <c r="AB61" s="52">
        <v>2</v>
      </c>
      <c r="AC61" s="52">
        <v>2</v>
      </c>
      <c r="AD61" s="40" t="s">
        <v>49</v>
      </c>
      <c r="AE61" s="58" t="s">
        <v>49</v>
      </c>
      <c r="AF61" s="52" t="s">
        <v>49</v>
      </c>
      <c r="AG61" s="52" t="s">
        <v>50</v>
      </c>
      <c r="AH61" s="52" t="s">
        <v>50</v>
      </c>
      <c r="AI61" s="19">
        <v>30</v>
      </c>
      <c r="AJ61" s="60" t="s">
        <v>95</v>
      </c>
      <c r="AK61" s="52" t="s">
        <v>50</v>
      </c>
      <c r="AL61" s="52" t="s">
        <v>52</v>
      </c>
      <c r="AM61" s="61">
        <v>67.9779987335205</v>
      </c>
      <c r="AN61" s="61">
        <v>87.5586013793945</v>
      </c>
      <c r="AO61" s="37">
        <f t="shared" si="3"/>
        <v>22.6593329111735</v>
      </c>
      <c r="AP61" s="37">
        <f t="shared" si="4"/>
        <v>29.1862004597982</v>
      </c>
      <c r="AQ61" s="37">
        <f t="shared" si="5"/>
        <v>12.9481902349563</v>
      </c>
      <c r="AR61" s="37">
        <f t="shared" si="6"/>
        <v>16.6778288341704</v>
      </c>
      <c r="AS61" s="37" t="s">
        <v>53</v>
      </c>
    </row>
    <row r="62" spans="1:45">
      <c r="A62" s="47" t="s">
        <v>136</v>
      </c>
      <c r="B62" s="46">
        <v>2006</v>
      </c>
      <c r="C62" s="37" t="s">
        <v>105</v>
      </c>
      <c r="D62" s="37" t="s">
        <v>137</v>
      </c>
      <c r="E62" s="9">
        <v>44.75</v>
      </c>
      <c r="F62" s="9">
        <v>-93.0666666666667</v>
      </c>
      <c r="G62" s="37">
        <v>9050</v>
      </c>
      <c r="H62" s="37">
        <v>17386</v>
      </c>
      <c r="I62" s="26">
        <v>6.4</v>
      </c>
      <c r="J62" s="31">
        <v>879</v>
      </c>
      <c r="K62" s="22">
        <v>137.34375</v>
      </c>
      <c r="L62" s="23">
        <v>23</v>
      </c>
      <c r="M62" s="21">
        <f t="shared" si="0"/>
        <v>0.23</v>
      </c>
      <c r="N62" s="23">
        <v>55</v>
      </c>
      <c r="O62" s="21">
        <f t="shared" si="1"/>
        <v>0.55</v>
      </c>
      <c r="P62" s="23">
        <v>78</v>
      </c>
      <c r="Q62" s="21">
        <f t="shared" si="2"/>
        <v>0.78</v>
      </c>
      <c r="R62" s="22">
        <v>6.3</v>
      </c>
      <c r="S62" s="37">
        <v>0.339092433452606</v>
      </c>
      <c r="T62" s="22">
        <v>409.7</v>
      </c>
      <c r="U62" s="54">
        <v>1990</v>
      </c>
      <c r="V62" s="54">
        <v>10</v>
      </c>
      <c r="W62" s="55" t="s">
        <v>81</v>
      </c>
      <c r="X62" s="53" t="s">
        <v>49</v>
      </c>
      <c r="Y62" s="53" t="s">
        <v>49</v>
      </c>
      <c r="Z62" s="52">
        <v>6</v>
      </c>
      <c r="AA62" s="52" t="s">
        <v>50</v>
      </c>
      <c r="AB62" s="52">
        <v>2</v>
      </c>
      <c r="AC62" s="52">
        <v>2</v>
      </c>
      <c r="AD62" s="40" t="s">
        <v>49</v>
      </c>
      <c r="AE62" s="58" t="s">
        <v>50</v>
      </c>
      <c r="AF62" s="52" t="s">
        <v>49</v>
      </c>
      <c r="AG62" s="52" t="s">
        <v>50</v>
      </c>
      <c r="AH62" s="52" t="s">
        <v>50</v>
      </c>
      <c r="AI62" s="19">
        <v>60</v>
      </c>
      <c r="AJ62" s="60" t="s">
        <v>138</v>
      </c>
      <c r="AK62" s="52" t="s">
        <v>50</v>
      </c>
      <c r="AL62" s="52" t="s">
        <v>52</v>
      </c>
      <c r="AM62" s="61">
        <v>92.1599998474121</v>
      </c>
      <c r="AN62" s="61">
        <v>92.7400035858154</v>
      </c>
      <c r="AO62" s="37">
        <f t="shared" si="3"/>
        <v>30.7199999491374</v>
      </c>
      <c r="AP62" s="37">
        <f t="shared" si="4"/>
        <v>30.9133345286051</v>
      </c>
      <c r="AQ62" s="37">
        <f t="shared" si="5"/>
        <v>17.5542856852214</v>
      </c>
      <c r="AR62" s="37">
        <f t="shared" si="6"/>
        <v>17.6647625877744</v>
      </c>
      <c r="AS62" s="37" t="s">
        <v>53</v>
      </c>
    </row>
    <row r="63" spans="1:45">
      <c r="A63" s="47" t="s">
        <v>136</v>
      </c>
      <c r="B63" s="46">
        <v>2006</v>
      </c>
      <c r="C63" s="37" t="s">
        <v>105</v>
      </c>
      <c r="D63" s="37" t="s">
        <v>137</v>
      </c>
      <c r="E63" s="9">
        <v>44.75</v>
      </c>
      <c r="F63" s="9">
        <v>-93.0666666666667</v>
      </c>
      <c r="G63" s="37">
        <v>9050</v>
      </c>
      <c r="H63" s="37">
        <v>17386</v>
      </c>
      <c r="I63" s="26">
        <v>6.4</v>
      </c>
      <c r="J63" s="31">
        <v>879</v>
      </c>
      <c r="K63" s="22">
        <v>137.34375</v>
      </c>
      <c r="L63" s="23">
        <v>23</v>
      </c>
      <c r="M63" s="21">
        <f t="shared" si="0"/>
        <v>0.23</v>
      </c>
      <c r="N63" s="23">
        <v>55</v>
      </c>
      <c r="O63" s="21">
        <f t="shared" si="1"/>
        <v>0.55</v>
      </c>
      <c r="P63" s="23">
        <v>78</v>
      </c>
      <c r="Q63" s="21">
        <f t="shared" si="2"/>
        <v>0.78</v>
      </c>
      <c r="R63" s="22">
        <v>6.3</v>
      </c>
      <c r="S63" s="37">
        <v>0.339092433452606</v>
      </c>
      <c r="T63" s="22">
        <v>409.7</v>
      </c>
      <c r="U63" s="54">
        <v>1990</v>
      </c>
      <c r="V63" s="54">
        <v>15</v>
      </c>
      <c r="W63" s="55" t="s">
        <v>81</v>
      </c>
      <c r="X63" s="53" t="s">
        <v>49</v>
      </c>
      <c r="Y63" s="53" t="s">
        <v>49</v>
      </c>
      <c r="Z63" s="52">
        <v>6</v>
      </c>
      <c r="AA63" s="52" t="s">
        <v>50</v>
      </c>
      <c r="AB63" s="52">
        <v>2</v>
      </c>
      <c r="AC63" s="52">
        <v>2</v>
      </c>
      <c r="AD63" s="40" t="s">
        <v>49</v>
      </c>
      <c r="AE63" s="58" t="s">
        <v>50</v>
      </c>
      <c r="AF63" s="52" t="s">
        <v>49</v>
      </c>
      <c r="AG63" s="52" t="s">
        <v>50</v>
      </c>
      <c r="AH63" s="52" t="s">
        <v>50</v>
      </c>
      <c r="AI63" s="19">
        <v>60</v>
      </c>
      <c r="AJ63" s="60" t="s">
        <v>138</v>
      </c>
      <c r="AK63" s="52" t="s">
        <v>50</v>
      </c>
      <c r="AL63" s="52" t="s">
        <v>52</v>
      </c>
      <c r="AM63" s="61">
        <v>95.0199995040894</v>
      </c>
      <c r="AN63" s="61">
        <v>94.5749959945679</v>
      </c>
      <c r="AO63" s="37">
        <f t="shared" si="3"/>
        <v>31.6733331680298</v>
      </c>
      <c r="AP63" s="37">
        <f t="shared" si="4"/>
        <v>31.524998664856</v>
      </c>
      <c r="AQ63" s="37">
        <f t="shared" si="5"/>
        <v>18.0990475245884</v>
      </c>
      <c r="AR63" s="37">
        <f t="shared" si="6"/>
        <v>18.0142849513463</v>
      </c>
      <c r="AS63" s="37" t="s">
        <v>53</v>
      </c>
    </row>
    <row r="64" spans="1:45">
      <c r="A64" s="47" t="s">
        <v>139</v>
      </c>
      <c r="B64" s="46">
        <v>2007</v>
      </c>
      <c r="C64" s="37" t="s">
        <v>105</v>
      </c>
      <c r="D64" s="37" t="s">
        <v>140</v>
      </c>
      <c r="E64" s="9">
        <v>40.4666666666667</v>
      </c>
      <c r="F64" s="9">
        <v>-87</v>
      </c>
      <c r="G64" s="37">
        <v>9906</v>
      </c>
      <c r="H64" s="37">
        <v>18600</v>
      </c>
      <c r="I64" s="26">
        <v>12</v>
      </c>
      <c r="J64" s="31">
        <v>950</v>
      </c>
      <c r="K64" s="22">
        <v>79.1666666666667</v>
      </c>
      <c r="L64" s="23">
        <v>19.2628765106</v>
      </c>
      <c r="M64" s="21">
        <f t="shared" si="0"/>
        <v>0.192628765106</v>
      </c>
      <c r="N64" s="23">
        <v>64.1250534058</v>
      </c>
      <c r="O64" s="21">
        <f t="shared" si="1"/>
        <v>0.641250534058</v>
      </c>
      <c r="P64" s="23">
        <v>83.3879299164</v>
      </c>
      <c r="Q64" s="21">
        <f t="shared" si="2"/>
        <v>0.833879299164</v>
      </c>
      <c r="R64" s="22">
        <v>6.4</v>
      </c>
      <c r="S64" s="37">
        <v>0.237081781029701</v>
      </c>
      <c r="T64" s="22">
        <v>573.7</v>
      </c>
      <c r="U64" s="54">
        <v>1975</v>
      </c>
      <c r="V64" s="54">
        <v>28</v>
      </c>
      <c r="W64" s="55" t="s">
        <v>81</v>
      </c>
      <c r="X64" s="53" t="s">
        <v>49</v>
      </c>
      <c r="Y64" s="53" t="s">
        <v>49</v>
      </c>
      <c r="Z64" s="52">
        <v>4</v>
      </c>
      <c r="AA64" s="52" t="s">
        <v>50</v>
      </c>
      <c r="AB64" s="52">
        <v>2</v>
      </c>
      <c r="AC64" s="52">
        <v>1</v>
      </c>
      <c r="AD64" s="40" t="s">
        <v>49</v>
      </c>
      <c r="AE64" s="58" t="s">
        <v>50</v>
      </c>
      <c r="AF64" s="52" t="s">
        <v>49</v>
      </c>
      <c r="AG64" s="52" t="s">
        <v>50</v>
      </c>
      <c r="AH64" s="52" t="s">
        <v>50</v>
      </c>
      <c r="AI64" s="19">
        <v>100</v>
      </c>
      <c r="AJ64" s="60" t="s">
        <v>141</v>
      </c>
      <c r="AK64" s="52" t="s">
        <v>50</v>
      </c>
      <c r="AL64" s="52" t="s">
        <v>52</v>
      </c>
      <c r="AM64" s="61">
        <v>84.0895023345947</v>
      </c>
      <c r="AN64" s="61">
        <v>92.481502532959</v>
      </c>
      <c r="AO64" s="37">
        <f t="shared" si="3"/>
        <v>28.0298341115316</v>
      </c>
      <c r="AP64" s="37">
        <f t="shared" si="4"/>
        <v>30.8271675109863</v>
      </c>
      <c r="AQ64" s="37">
        <f t="shared" si="5"/>
        <v>16.0170480637323</v>
      </c>
      <c r="AR64" s="37">
        <f t="shared" si="6"/>
        <v>17.6155242919922</v>
      </c>
      <c r="AS64" s="37" t="s">
        <v>53</v>
      </c>
    </row>
    <row r="65" spans="1:45">
      <c r="A65" s="47" t="s">
        <v>142</v>
      </c>
      <c r="B65" s="46">
        <v>2008</v>
      </c>
      <c r="C65" s="37" t="s">
        <v>105</v>
      </c>
      <c r="D65" s="37" t="s">
        <v>143</v>
      </c>
      <c r="E65" s="9">
        <v>44.75</v>
      </c>
      <c r="F65" s="9">
        <v>-93.0666666666667</v>
      </c>
      <c r="G65" s="37">
        <v>9050</v>
      </c>
      <c r="H65" s="37">
        <v>17386</v>
      </c>
      <c r="I65" s="26">
        <v>6.4</v>
      </c>
      <c r="J65" s="31">
        <v>879</v>
      </c>
      <c r="K65" s="22">
        <v>137.34375</v>
      </c>
      <c r="L65" s="23">
        <v>23</v>
      </c>
      <c r="M65" s="21">
        <f t="shared" si="0"/>
        <v>0.23</v>
      </c>
      <c r="N65" s="23">
        <v>55</v>
      </c>
      <c r="O65" s="21">
        <f t="shared" si="1"/>
        <v>0.55</v>
      </c>
      <c r="P65" s="23">
        <v>78</v>
      </c>
      <c r="Q65" s="21">
        <f t="shared" si="2"/>
        <v>0.78</v>
      </c>
      <c r="R65" s="22">
        <v>5.5</v>
      </c>
      <c r="S65" s="37">
        <v>0.339092433452606</v>
      </c>
      <c r="T65" s="22">
        <v>409.7</v>
      </c>
      <c r="U65" s="54">
        <v>1991</v>
      </c>
      <c r="V65" s="54">
        <v>16</v>
      </c>
      <c r="W65" s="55" t="s">
        <v>81</v>
      </c>
      <c r="X65" s="53" t="s">
        <v>49</v>
      </c>
      <c r="Y65" s="53" t="s">
        <v>49</v>
      </c>
      <c r="Z65" s="52">
        <v>3</v>
      </c>
      <c r="AA65" s="52" t="s">
        <v>50</v>
      </c>
      <c r="AB65" s="52">
        <v>2</v>
      </c>
      <c r="AC65" s="52">
        <v>1</v>
      </c>
      <c r="AD65" s="40" t="s">
        <v>49</v>
      </c>
      <c r="AE65" s="58" t="s">
        <v>50</v>
      </c>
      <c r="AF65" s="52" t="s">
        <v>49</v>
      </c>
      <c r="AG65" s="52" t="s">
        <v>50</v>
      </c>
      <c r="AH65" s="52" t="s">
        <v>50</v>
      </c>
      <c r="AI65" s="19">
        <v>30</v>
      </c>
      <c r="AJ65" s="60" t="s">
        <v>51</v>
      </c>
      <c r="AK65" s="52" t="s">
        <v>50</v>
      </c>
      <c r="AL65" s="52" t="s">
        <v>52</v>
      </c>
      <c r="AM65" s="61">
        <v>30.0156245231628</v>
      </c>
      <c r="AN65" s="61">
        <v>22.9225497245789</v>
      </c>
      <c r="AO65" s="37">
        <f t="shared" si="3"/>
        <v>10.0052081743876</v>
      </c>
      <c r="AP65" s="37">
        <f t="shared" si="4"/>
        <v>7.64084990819295</v>
      </c>
      <c r="AQ65" s="37">
        <f t="shared" si="5"/>
        <v>5.71726181393578</v>
      </c>
      <c r="AR65" s="37">
        <f t="shared" si="6"/>
        <v>4.36619994753883</v>
      </c>
      <c r="AS65" s="37" t="s">
        <v>53</v>
      </c>
    </row>
    <row r="66" spans="1:45">
      <c r="A66" s="1" t="s">
        <v>144</v>
      </c>
      <c r="B66" s="46">
        <v>2006</v>
      </c>
      <c r="C66" s="37" t="s">
        <v>105</v>
      </c>
      <c r="D66" s="37" t="s">
        <v>143</v>
      </c>
      <c r="E66" s="9">
        <v>44.75</v>
      </c>
      <c r="F66" s="9">
        <v>-93.0666666666667</v>
      </c>
      <c r="G66" s="37">
        <v>9050</v>
      </c>
      <c r="H66" s="37">
        <v>17386</v>
      </c>
      <c r="I66" s="26">
        <v>7</v>
      </c>
      <c r="J66" s="31">
        <v>820</v>
      </c>
      <c r="K66" s="22">
        <v>117.142857142857</v>
      </c>
      <c r="L66" s="23">
        <v>23</v>
      </c>
      <c r="M66" s="21">
        <f t="shared" si="0"/>
        <v>0.23</v>
      </c>
      <c r="N66" s="23">
        <v>55</v>
      </c>
      <c r="O66" s="21">
        <f t="shared" si="1"/>
        <v>0.55</v>
      </c>
      <c r="P66" s="23">
        <v>78</v>
      </c>
      <c r="Q66" s="21">
        <f t="shared" si="2"/>
        <v>0.78</v>
      </c>
      <c r="R66" s="22">
        <v>6.5</v>
      </c>
      <c r="S66" s="37">
        <v>0.339092433452606</v>
      </c>
      <c r="T66" s="22">
        <v>409.7</v>
      </c>
      <c r="U66" s="54">
        <v>1980</v>
      </c>
      <c r="V66" s="54">
        <v>23</v>
      </c>
      <c r="W66" s="55" t="s">
        <v>81</v>
      </c>
      <c r="X66" s="53" t="s">
        <v>49</v>
      </c>
      <c r="Y66" s="53" t="s">
        <v>49</v>
      </c>
      <c r="Z66" s="52">
        <v>3</v>
      </c>
      <c r="AA66" s="52" t="s">
        <v>50</v>
      </c>
      <c r="AB66" s="52">
        <v>2</v>
      </c>
      <c r="AC66" s="52">
        <v>1</v>
      </c>
      <c r="AD66" s="40" t="s">
        <v>49</v>
      </c>
      <c r="AE66" s="58" t="s">
        <v>49</v>
      </c>
      <c r="AF66" s="52" t="s">
        <v>49</v>
      </c>
      <c r="AG66" s="52" t="s">
        <v>50</v>
      </c>
      <c r="AH66" s="52" t="s">
        <v>50</v>
      </c>
      <c r="AI66" s="19">
        <v>45</v>
      </c>
      <c r="AJ66" s="60" t="s">
        <v>145</v>
      </c>
      <c r="AK66" s="52" t="s">
        <v>50</v>
      </c>
      <c r="AL66" s="52" t="s">
        <v>52</v>
      </c>
      <c r="AM66" s="61">
        <v>98.7000007629395</v>
      </c>
      <c r="AN66" s="61">
        <v>95.0545463562012</v>
      </c>
      <c r="AO66" s="37">
        <f t="shared" si="3"/>
        <v>32.9000002543132</v>
      </c>
      <c r="AP66" s="37">
        <f t="shared" si="4"/>
        <v>31.6848487854004</v>
      </c>
      <c r="AQ66" s="37">
        <f t="shared" si="5"/>
        <v>18.8000001453218</v>
      </c>
      <c r="AR66" s="37">
        <f t="shared" si="6"/>
        <v>18.1056278773717</v>
      </c>
      <c r="AS66" s="37" t="s">
        <v>53</v>
      </c>
    </row>
    <row r="67" spans="1:45">
      <c r="A67" s="1" t="s">
        <v>144</v>
      </c>
      <c r="B67" s="46">
        <v>2006</v>
      </c>
      <c r="C67" s="37" t="s">
        <v>105</v>
      </c>
      <c r="D67" s="37" t="s">
        <v>143</v>
      </c>
      <c r="E67" s="9">
        <v>44.75</v>
      </c>
      <c r="F67" s="9">
        <v>-93.0666666666667</v>
      </c>
      <c r="G67" s="37">
        <v>9050</v>
      </c>
      <c r="H67" s="37">
        <v>17386</v>
      </c>
      <c r="I67" s="26">
        <v>7</v>
      </c>
      <c r="J67" s="31">
        <v>820</v>
      </c>
      <c r="K67" s="22">
        <v>117.142857142857</v>
      </c>
      <c r="L67" s="23">
        <v>23</v>
      </c>
      <c r="M67" s="21">
        <f t="shared" ref="M67:M130" si="7">L67/100</f>
        <v>0.23</v>
      </c>
      <c r="N67" s="23">
        <v>55</v>
      </c>
      <c r="O67" s="21">
        <f t="shared" ref="O67:O130" si="8">N67/100</f>
        <v>0.55</v>
      </c>
      <c r="P67" s="23">
        <v>78</v>
      </c>
      <c r="Q67" s="21">
        <f t="shared" ref="Q67:Q130" si="9">P67/100</f>
        <v>0.78</v>
      </c>
      <c r="R67" s="22">
        <v>6.5</v>
      </c>
      <c r="S67" s="37">
        <v>0.339092433452606</v>
      </c>
      <c r="T67" s="22">
        <v>409.7</v>
      </c>
      <c r="U67" s="54">
        <v>1980</v>
      </c>
      <c r="V67" s="54">
        <v>23</v>
      </c>
      <c r="W67" s="55" t="s">
        <v>81</v>
      </c>
      <c r="X67" s="53" t="s">
        <v>49</v>
      </c>
      <c r="Y67" s="53" t="s">
        <v>49</v>
      </c>
      <c r="Z67" s="52">
        <v>3</v>
      </c>
      <c r="AA67" s="52" t="s">
        <v>50</v>
      </c>
      <c r="AB67" s="52">
        <v>2</v>
      </c>
      <c r="AC67" s="52">
        <v>1</v>
      </c>
      <c r="AD67" s="40" t="s">
        <v>49</v>
      </c>
      <c r="AE67" s="58" t="s">
        <v>49</v>
      </c>
      <c r="AF67" s="52" t="s">
        <v>49</v>
      </c>
      <c r="AG67" s="52" t="s">
        <v>50</v>
      </c>
      <c r="AH67" s="52" t="s">
        <v>50</v>
      </c>
      <c r="AI67" s="19">
        <v>45</v>
      </c>
      <c r="AJ67" s="60" t="s">
        <v>145</v>
      </c>
      <c r="AK67" s="52" t="s">
        <v>50</v>
      </c>
      <c r="AL67" s="52" t="s">
        <v>52</v>
      </c>
      <c r="AM67" s="61">
        <v>112.029999732971</v>
      </c>
      <c r="AN67" s="61">
        <v>86.1666650772095</v>
      </c>
      <c r="AO67" s="37">
        <f t="shared" ref="AO67:AO130" si="10">AM67*0.1/0.3</f>
        <v>37.3433332443237</v>
      </c>
      <c r="AP67" s="37">
        <f t="shared" ref="AP67:AP130" si="11">AN67*0.1/0.3</f>
        <v>28.7222216924032</v>
      </c>
      <c r="AQ67" s="37">
        <f t="shared" ref="AQ67:AQ130" si="12">AM67*0.1*100/(41+23/2)</f>
        <v>21.339047568185</v>
      </c>
      <c r="AR67" s="37">
        <f t="shared" ref="AR67:AR130" si="13">AN67*0.1*100/(41+23/2)</f>
        <v>16.4126981099447</v>
      </c>
      <c r="AS67" s="37" t="s">
        <v>53</v>
      </c>
    </row>
    <row r="68" spans="1:45">
      <c r="A68" s="1" t="s">
        <v>144</v>
      </c>
      <c r="B68" s="46">
        <v>2006</v>
      </c>
      <c r="C68" s="37" t="s">
        <v>105</v>
      </c>
      <c r="D68" s="37" t="s">
        <v>143</v>
      </c>
      <c r="E68" s="9">
        <v>44.75</v>
      </c>
      <c r="F68" s="9">
        <v>-93.0666666666667</v>
      </c>
      <c r="G68" s="37">
        <v>9050</v>
      </c>
      <c r="H68" s="37">
        <v>17386</v>
      </c>
      <c r="I68" s="26">
        <v>7</v>
      </c>
      <c r="J68" s="31">
        <v>820</v>
      </c>
      <c r="K68" s="22">
        <v>117.142857142857</v>
      </c>
      <c r="L68" s="23">
        <v>23</v>
      </c>
      <c r="M68" s="21">
        <f t="shared" si="7"/>
        <v>0.23</v>
      </c>
      <c r="N68" s="23">
        <v>55</v>
      </c>
      <c r="O68" s="21">
        <f t="shared" si="8"/>
        <v>0.55</v>
      </c>
      <c r="P68" s="23">
        <v>78</v>
      </c>
      <c r="Q68" s="21">
        <f t="shared" si="9"/>
        <v>0.78</v>
      </c>
      <c r="R68" s="22">
        <v>6.5</v>
      </c>
      <c r="S68" s="37">
        <v>0.339092433452606</v>
      </c>
      <c r="T68" s="22">
        <v>409.7</v>
      </c>
      <c r="U68" s="54">
        <v>1980</v>
      </c>
      <c r="V68" s="54">
        <v>23</v>
      </c>
      <c r="W68" s="55" t="s">
        <v>81</v>
      </c>
      <c r="X68" s="53" t="s">
        <v>49</v>
      </c>
      <c r="Y68" s="53" t="s">
        <v>49</v>
      </c>
      <c r="Z68" s="52">
        <v>3</v>
      </c>
      <c r="AA68" s="52" t="s">
        <v>50</v>
      </c>
      <c r="AB68" s="52">
        <v>2</v>
      </c>
      <c r="AC68" s="52">
        <v>1</v>
      </c>
      <c r="AD68" s="40" t="s">
        <v>49</v>
      </c>
      <c r="AE68" s="58" t="s">
        <v>50</v>
      </c>
      <c r="AF68" s="52" t="s">
        <v>49</v>
      </c>
      <c r="AG68" s="52" t="s">
        <v>50</v>
      </c>
      <c r="AH68" s="52" t="s">
        <v>50</v>
      </c>
      <c r="AI68" s="19">
        <v>45</v>
      </c>
      <c r="AJ68" s="60" t="s">
        <v>145</v>
      </c>
      <c r="AK68" s="52" t="s">
        <v>50</v>
      </c>
      <c r="AL68" s="52" t="s">
        <v>52</v>
      </c>
      <c r="AM68" s="61">
        <v>101.699998855591</v>
      </c>
      <c r="AN68" s="61">
        <v>97.6318511962891</v>
      </c>
      <c r="AO68" s="37">
        <f t="shared" si="10"/>
        <v>33.8999996185303</v>
      </c>
      <c r="AP68" s="37">
        <f t="shared" si="11"/>
        <v>32.543950398763</v>
      </c>
      <c r="AQ68" s="37">
        <f t="shared" si="12"/>
        <v>19.3714283534459</v>
      </c>
      <c r="AR68" s="37">
        <f t="shared" si="13"/>
        <v>18.5965430850074</v>
      </c>
      <c r="AS68" s="37" t="s">
        <v>53</v>
      </c>
    </row>
    <row r="69" spans="1:45">
      <c r="A69" s="1" t="s">
        <v>144</v>
      </c>
      <c r="B69" s="46">
        <v>2006</v>
      </c>
      <c r="C69" s="37" t="s">
        <v>105</v>
      </c>
      <c r="D69" s="37" t="s">
        <v>143</v>
      </c>
      <c r="E69" s="9">
        <v>44.75</v>
      </c>
      <c r="F69" s="9">
        <v>-93.0666666666667</v>
      </c>
      <c r="G69" s="37">
        <v>9050</v>
      </c>
      <c r="H69" s="37">
        <v>17386</v>
      </c>
      <c r="I69" s="26">
        <v>7</v>
      </c>
      <c r="J69" s="31">
        <v>820</v>
      </c>
      <c r="K69" s="22">
        <v>117.142857142857</v>
      </c>
      <c r="L69" s="23">
        <v>23</v>
      </c>
      <c r="M69" s="21">
        <f t="shared" si="7"/>
        <v>0.23</v>
      </c>
      <c r="N69" s="23">
        <v>55</v>
      </c>
      <c r="O69" s="21">
        <f t="shared" si="8"/>
        <v>0.55</v>
      </c>
      <c r="P69" s="23">
        <v>78</v>
      </c>
      <c r="Q69" s="21">
        <f t="shared" si="9"/>
        <v>0.78</v>
      </c>
      <c r="R69" s="22">
        <v>6.5</v>
      </c>
      <c r="S69" s="37">
        <v>0.339092433452606</v>
      </c>
      <c r="T69" s="22">
        <v>409.7</v>
      </c>
      <c r="U69" s="54">
        <v>1980</v>
      </c>
      <c r="V69" s="54">
        <v>23</v>
      </c>
      <c r="W69" s="55" t="s">
        <v>81</v>
      </c>
      <c r="X69" s="53" t="s">
        <v>49</v>
      </c>
      <c r="Y69" s="53" t="s">
        <v>49</v>
      </c>
      <c r="Z69" s="52">
        <v>3</v>
      </c>
      <c r="AA69" s="52" t="s">
        <v>50</v>
      </c>
      <c r="AB69" s="52">
        <v>2</v>
      </c>
      <c r="AC69" s="52">
        <v>1</v>
      </c>
      <c r="AD69" s="40" t="s">
        <v>49</v>
      </c>
      <c r="AE69" s="58" t="s">
        <v>50</v>
      </c>
      <c r="AF69" s="52" t="s">
        <v>49</v>
      </c>
      <c r="AG69" s="52" t="s">
        <v>50</v>
      </c>
      <c r="AH69" s="52" t="s">
        <v>50</v>
      </c>
      <c r="AI69" s="19">
        <v>45</v>
      </c>
      <c r="AJ69" s="60" t="s">
        <v>145</v>
      </c>
      <c r="AK69" s="52" t="s">
        <v>50</v>
      </c>
      <c r="AL69" s="52" t="s">
        <v>52</v>
      </c>
      <c r="AM69" s="61">
        <v>107.800001144409</v>
      </c>
      <c r="AN69" s="61">
        <v>104.472726821899</v>
      </c>
      <c r="AO69" s="37">
        <f t="shared" si="10"/>
        <v>35.9333337148031</v>
      </c>
      <c r="AP69" s="37">
        <f t="shared" si="11"/>
        <v>34.8242422739665</v>
      </c>
      <c r="AQ69" s="37">
        <f t="shared" si="12"/>
        <v>20.533333551316</v>
      </c>
      <c r="AR69" s="37">
        <f t="shared" si="13"/>
        <v>19.8995670136951</v>
      </c>
      <c r="AS69" s="37" t="s">
        <v>53</v>
      </c>
    </row>
    <row r="70" spans="1:45">
      <c r="A70" s="47" t="s">
        <v>146</v>
      </c>
      <c r="B70" s="46">
        <v>2010</v>
      </c>
      <c r="C70" s="37" t="s">
        <v>105</v>
      </c>
      <c r="D70" s="37" t="s">
        <v>147</v>
      </c>
      <c r="E70" s="9">
        <v>40.5833333333333</v>
      </c>
      <c r="F70" s="9">
        <v>-81.79</v>
      </c>
      <c r="G70" s="37">
        <v>9883</v>
      </c>
      <c r="H70" s="37">
        <v>19642</v>
      </c>
      <c r="I70" s="26">
        <v>10.5</v>
      </c>
      <c r="J70" s="31">
        <v>999</v>
      </c>
      <c r="K70" s="22">
        <v>95.1428571428571</v>
      </c>
      <c r="L70" s="23">
        <v>14</v>
      </c>
      <c r="M70" s="21">
        <f t="shared" si="7"/>
        <v>0.14</v>
      </c>
      <c r="N70" s="23">
        <v>68.5</v>
      </c>
      <c r="O70" s="21">
        <f t="shared" si="8"/>
        <v>0.685</v>
      </c>
      <c r="P70" s="23">
        <v>82.5</v>
      </c>
      <c r="Q70" s="21">
        <f t="shared" si="9"/>
        <v>0.825</v>
      </c>
      <c r="R70" s="22">
        <v>5.7</v>
      </c>
      <c r="S70" s="37">
        <v>0.266912192106247</v>
      </c>
      <c r="T70" s="22">
        <v>678.5</v>
      </c>
      <c r="U70" s="54">
        <v>1964</v>
      </c>
      <c r="V70" s="54">
        <v>42</v>
      </c>
      <c r="W70" s="55" t="s">
        <v>79</v>
      </c>
      <c r="X70" s="53" t="s">
        <v>49</v>
      </c>
      <c r="Y70" s="53" t="s">
        <v>49</v>
      </c>
      <c r="Z70" s="52">
        <v>4</v>
      </c>
      <c r="AA70" s="52" t="s">
        <v>60</v>
      </c>
      <c r="AB70" s="52">
        <v>1</v>
      </c>
      <c r="AC70" s="52">
        <v>1</v>
      </c>
      <c r="AD70" s="40" t="s">
        <v>49</v>
      </c>
      <c r="AE70" s="58" t="s">
        <v>49</v>
      </c>
      <c r="AF70" s="52" t="s">
        <v>49</v>
      </c>
      <c r="AG70" s="52" t="s">
        <v>50</v>
      </c>
      <c r="AH70" s="52" t="s">
        <v>50</v>
      </c>
      <c r="AI70" s="19">
        <v>40</v>
      </c>
      <c r="AJ70" s="60" t="s">
        <v>57</v>
      </c>
      <c r="AK70" s="52" t="s">
        <v>50</v>
      </c>
      <c r="AL70" s="52" t="s">
        <v>52</v>
      </c>
      <c r="AM70" s="61">
        <v>38.3280010223389</v>
      </c>
      <c r="AN70" s="61">
        <v>61.3760008811951</v>
      </c>
      <c r="AO70" s="37">
        <f t="shared" si="10"/>
        <v>12.7760003407796</v>
      </c>
      <c r="AP70" s="37">
        <f t="shared" si="11"/>
        <v>20.4586669603984</v>
      </c>
      <c r="AQ70" s="37">
        <f t="shared" si="12"/>
        <v>7.30057162330264</v>
      </c>
      <c r="AR70" s="37">
        <f t="shared" si="13"/>
        <v>11.6906668345133</v>
      </c>
      <c r="AS70" s="37" t="s">
        <v>53</v>
      </c>
    </row>
    <row r="71" spans="1:45">
      <c r="A71" s="47" t="s">
        <v>146</v>
      </c>
      <c r="B71" s="46">
        <v>2010</v>
      </c>
      <c r="C71" s="37" t="s">
        <v>105</v>
      </c>
      <c r="D71" s="37" t="s">
        <v>148</v>
      </c>
      <c r="E71" s="9">
        <v>39.75</v>
      </c>
      <c r="F71" s="9">
        <v>-83.6</v>
      </c>
      <c r="G71" s="37">
        <v>10050</v>
      </c>
      <c r="H71" s="37">
        <v>19280</v>
      </c>
      <c r="I71" s="26">
        <v>10.8</v>
      </c>
      <c r="J71" s="31">
        <v>1037</v>
      </c>
      <c r="K71" s="2">
        <v>96.0185185185185</v>
      </c>
      <c r="L71" s="10">
        <v>20</v>
      </c>
      <c r="M71" s="21">
        <f t="shared" si="7"/>
        <v>0.2</v>
      </c>
      <c r="N71" s="10">
        <v>65</v>
      </c>
      <c r="O71" s="21">
        <f t="shared" si="8"/>
        <v>0.65</v>
      </c>
      <c r="P71" s="10">
        <v>85</v>
      </c>
      <c r="Q71" s="21">
        <f t="shared" si="9"/>
        <v>0.85</v>
      </c>
      <c r="R71" s="2">
        <v>6.5</v>
      </c>
      <c r="S71" s="37">
        <v>0.246412843465805</v>
      </c>
      <c r="T71" s="2">
        <v>510.8</v>
      </c>
      <c r="U71" s="46">
        <v>1962</v>
      </c>
      <c r="V71" s="54">
        <v>44</v>
      </c>
      <c r="W71" s="55" t="s">
        <v>81</v>
      </c>
      <c r="X71" s="53" t="s">
        <v>49</v>
      </c>
      <c r="Y71" s="53" t="s">
        <v>49</v>
      </c>
      <c r="Z71" s="52">
        <v>4</v>
      </c>
      <c r="AA71" s="52" t="s">
        <v>50</v>
      </c>
      <c r="AB71" s="52">
        <v>2</v>
      </c>
      <c r="AC71" s="52">
        <v>1</v>
      </c>
      <c r="AD71" s="40" t="s">
        <v>49</v>
      </c>
      <c r="AE71" s="58" t="s">
        <v>49</v>
      </c>
      <c r="AF71" s="52" t="s">
        <v>49</v>
      </c>
      <c r="AG71" s="52" t="s">
        <v>50</v>
      </c>
      <c r="AH71" s="52" t="s">
        <v>50</v>
      </c>
      <c r="AI71" s="19">
        <v>40</v>
      </c>
      <c r="AJ71" s="60" t="s">
        <v>57</v>
      </c>
      <c r="AK71" s="52" t="s">
        <v>50</v>
      </c>
      <c r="AL71" s="52" t="s">
        <v>52</v>
      </c>
      <c r="AM71" s="61">
        <v>40.7540016174316</v>
      </c>
      <c r="AN71" s="61">
        <v>70.2559976577759</v>
      </c>
      <c r="AO71" s="37">
        <f t="shared" si="10"/>
        <v>13.5846672058105</v>
      </c>
      <c r="AP71" s="37">
        <f t="shared" si="11"/>
        <v>23.4186658859253</v>
      </c>
      <c r="AQ71" s="37">
        <f t="shared" si="12"/>
        <v>7.76266697474888</v>
      </c>
      <c r="AR71" s="37">
        <f t="shared" si="13"/>
        <v>13.3820947919573</v>
      </c>
      <c r="AS71" s="37" t="s">
        <v>53</v>
      </c>
    </row>
    <row r="72" spans="1:45">
      <c r="A72" s="47" t="s">
        <v>146</v>
      </c>
      <c r="B72" s="46">
        <v>2010</v>
      </c>
      <c r="C72" s="37" t="s">
        <v>105</v>
      </c>
      <c r="D72" s="37" t="s">
        <v>149</v>
      </c>
      <c r="E72" s="9">
        <v>41.1833333333333</v>
      </c>
      <c r="F72" s="9">
        <v>-83.7833333333333</v>
      </c>
      <c r="G72" s="37">
        <v>9763</v>
      </c>
      <c r="H72" s="37">
        <v>19243</v>
      </c>
      <c r="I72" s="26">
        <v>9.5</v>
      </c>
      <c r="J72" s="31">
        <v>845</v>
      </c>
      <c r="K72" s="22">
        <v>88.9473684210526</v>
      </c>
      <c r="L72" s="23">
        <v>40</v>
      </c>
      <c r="M72" s="21">
        <f t="shared" si="7"/>
        <v>0.4</v>
      </c>
      <c r="N72" s="23">
        <v>39</v>
      </c>
      <c r="O72" s="21">
        <f t="shared" si="8"/>
        <v>0.39</v>
      </c>
      <c r="P72" s="23">
        <v>79</v>
      </c>
      <c r="Q72" s="21">
        <f t="shared" si="9"/>
        <v>0.79</v>
      </c>
      <c r="R72" s="22">
        <v>6.6</v>
      </c>
      <c r="S72" s="37">
        <v>0.216195300221443</v>
      </c>
      <c r="T72" s="22">
        <v>458.7</v>
      </c>
      <c r="U72" s="54">
        <v>1963</v>
      </c>
      <c r="V72" s="54">
        <v>43</v>
      </c>
      <c r="W72" s="55" t="s">
        <v>81</v>
      </c>
      <c r="X72" s="53" t="s">
        <v>49</v>
      </c>
      <c r="Y72" s="53" t="s">
        <v>49</v>
      </c>
      <c r="Z72" s="52">
        <v>4</v>
      </c>
      <c r="AA72" s="52" t="s">
        <v>50</v>
      </c>
      <c r="AB72" s="52">
        <v>2</v>
      </c>
      <c r="AC72" s="52">
        <v>1</v>
      </c>
      <c r="AD72" s="40" t="s">
        <v>49</v>
      </c>
      <c r="AE72" s="58" t="s">
        <v>49</v>
      </c>
      <c r="AF72" s="52" t="s">
        <v>49</v>
      </c>
      <c r="AG72" s="52" t="s">
        <v>50</v>
      </c>
      <c r="AH72" s="52" t="s">
        <v>50</v>
      </c>
      <c r="AI72" s="19">
        <v>40</v>
      </c>
      <c r="AJ72" s="60" t="s">
        <v>57</v>
      </c>
      <c r="AK72" s="52" t="s">
        <v>50</v>
      </c>
      <c r="AL72" s="52" t="s">
        <v>52</v>
      </c>
      <c r="AM72" s="61">
        <v>90.3380031585693</v>
      </c>
      <c r="AN72" s="61">
        <v>102.100004196167</v>
      </c>
      <c r="AO72" s="37">
        <f t="shared" si="10"/>
        <v>30.1126677195231</v>
      </c>
      <c r="AP72" s="37">
        <f t="shared" si="11"/>
        <v>34.0333347320557</v>
      </c>
      <c r="AQ72" s="37">
        <f t="shared" si="12"/>
        <v>17.2072386968704</v>
      </c>
      <c r="AR72" s="37">
        <f t="shared" si="13"/>
        <v>19.447619846889</v>
      </c>
      <c r="AS72" s="37" t="s">
        <v>53</v>
      </c>
    </row>
    <row r="73" spans="1:45">
      <c r="A73" s="47" t="s">
        <v>146</v>
      </c>
      <c r="B73" s="46">
        <v>2010</v>
      </c>
      <c r="C73" s="37" t="s">
        <v>105</v>
      </c>
      <c r="D73" s="37" t="s">
        <v>150</v>
      </c>
      <c r="E73" s="9">
        <v>40.4166666666667</v>
      </c>
      <c r="F73" s="9">
        <v>-83.25</v>
      </c>
      <c r="G73" s="37">
        <v>9916</v>
      </c>
      <c r="H73" s="37">
        <v>19350</v>
      </c>
      <c r="I73" s="26">
        <v>13.3</v>
      </c>
      <c r="J73" s="31">
        <v>1125</v>
      </c>
      <c r="K73" s="22">
        <v>84.5864661654135</v>
      </c>
      <c r="L73" s="23">
        <v>26</v>
      </c>
      <c r="M73" s="21">
        <f t="shared" si="7"/>
        <v>0.26</v>
      </c>
      <c r="N73" s="23">
        <v>60</v>
      </c>
      <c r="O73" s="21">
        <f t="shared" si="8"/>
        <v>0.6</v>
      </c>
      <c r="P73" s="23">
        <v>86</v>
      </c>
      <c r="Q73" s="21">
        <f t="shared" si="9"/>
        <v>0.86</v>
      </c>
      <c r="R73" s="22">
        <v>6.4</v>
      </c>
      <c r="S73" s="37">
        <v>0.273678690195084</v>
      </c>
      <c r="T73" s="22">
        <v>498.6</v>
      </c>
      <c r="U73" s="54">
        <v>1986</v>
      </c>
      <c r="V73" s="54">
        <v>20</v>
      </c>
      <c r="W73" s="55" t="s">
        <v>85</v>
      </c>
      <c r="X73" s="53" t="s">
        <v>49</v>
      </c>
      <c r="Y73" s="53" t="s">
        <v>49</v>
      </c>
      <c r="Z73" s="52">
        <v>4</v>
      </c>
      <c r="AA73" s="52" t="s">
        <v>50</v>
      </c>
      <c r="AB73" s="52">
        <v>3</v>
      </c>
      <c r="AC73" s="52">
        <v>1</v>
      </c>
      <c r="AD73" s="40" t="s">
        <v>49</v>
      </c>
      <c r="AE73" s="58" t="s">
        <v>49</v>
      </c>
      <c r="AF73" s="52" t="s">
        <v>49</v>
      </c>
      <c r="AG73" s="52" t="s">
        <v>50</v>
      </c>
      <c r="AH73" s="52" t="s">
        <v>50</v>
      </c>
      <c r="AI73" s="19">
        <v>40</v>
      </c>
      <c r="AJ73" s="60" t="s">
        <v>57</v>
      </c>
      <c r="AK73" s="52" t="s">
        <v>50</v>
      </c>
      <c r="AL73" s="52" t="s">
        <v>52</v>
      </c>
      <c r="AM73" s="61">
        <v>55.0059995651245</v>
      </c>
      <c r="AN73" s="61">
        <v>48.6820001602173</v>
      </c>
      <c r="AO73" s="37">
        <f t="shared" si="10"/>
        <v>18.3353331883748</v>
      </c>
      <c r="AP73" s="37">
        <f t="shared" si="11"/>
        <v>16.2273333867391</v>
      </c>
      <c r="AQ73" s="37">
        <f t="shared" si="12"/>
        <v>10.4773332504999</v>
      </c>
      <c r="AR73" s="37">
        <f t="shared" si="13"/>
        <v>9.27276193527948</v>
      </c>
      <c r="AS73" s="37" t="s">
        <v>53</v>
      </c>
    </row>
    <row r="74" spans="1:45">
      <c r="A74" s="47" t="s">
        <v>146</v>
      </c>
      <c r="B74" s="46">
        <v>2010</v>
      </c>
      <c r="C74" s="37" t="s">
        <v>105</v>
      </c>
      <c r="D74" s="37" t="s">
        <v>151</v>
      </c>
      <c r="E74" s="9">
        <v>40.3333333333333</v>
      </c>
      <c r="F74" s="9">
        <v>-81.84</v>
      </c>
      <c r="G74" s="37">
        <v>9933</v>
      </c>
      <c r="H74" s="37">
        <v>19632</v>
      </c>
      <c r="I74" s="26">
        <v>10.5</v>
      </c>
      <c r="J74" s="31">
        <v>999</v>
      </c>
      <c r="K74" s="22">
        <v>95.1428571428571</v>
      </c>
      <c r="L74" s="23">
        <v>25</v>
      </c>
      <c r="M74" s="21">
        <f t="shared" si="7"/>
        <v>0.25</v>
      </c>
      <c r="N74" s="23">
        <v>53.1</v>
      </c>
      <c r="O74" s="21">
        <f t="shared" si="8"/>
        <v>0.531</v>
      </c>
      <c r="P74" s="23">
        <v>78.1</v>
      </c>
      <c r="Q74" s="21">
        <f t="shared" si="9"/>
        <v>0.781</v>
      </c>
      <c r="R74" s="22">
        <v>5.8</v>
      </c>
      <c r="S74" s="37">
        <v>0.285845369100571</v>
      </c>
      <c r="T74" s="22">
        <v>652.35</v>
      </c>
      <c r="U74" s="54">
        <v>1986</v>
      </c>
      <c r="V74" s="54">
        <v>20</v>
      </c>
      <c r="W74" s="56" t="s">
        <v>152</v>
      </c>
      <c r="X74" s="53" t="s">
        <v>49</v>
      </c>
      <c r="Y74" s="53" t="s">
        <v>49</v>
      </c>
      <c r="Z74" s="52">
        <v>4</v>
      </c>
      <c r="AA74" s="52" t="s">
        <v>60</v>
      </c>
      <c r="AB74" s="52">
        <v>2</v>
      </c>
      <c r="AC74" s="52">
        <v>1</v>
      </c>
      <c r="AD74" s="40" t="s">
        <v>49</v>
      </c>
      <c r="AE74" s="58" t="s">
        <v>49</v>
      </c>
      <c r="AF74" s="52" t="s">
        <v>49</v>
      </c>
      <c r="AG74" s="52" t="s">
        <v>50</v>
      </c>
      <c r="AH74" s="52" t="s">
        <v>50</v>
      </c>
      <c r="AI74" s="19">
        <v>40</v>
      </c>
      <c r="AJ74" s="60" t="s">
        <v>57</v>
      </c>
      <c r="AK74" s="52" t="s">
        <v>50</v>
      </c>
      <c r="AL74" s="52" t="s">
        <v>52</v>
      </c>
      <c r="AM74" s="61">
        <v>44.886999130249</v>
      </c>
      <c r="AN74" s="61">
        <v>60.7649993896484</v>
      </c>
      <c r="AO74" s="37">
        <f t="shared" si="10"/>
        <v>14.9623330434163</v>
      </c>
      <c r="AP74" s="37">
        <f t="shared" si="11"/>
        <v>20.2549997965495</v>
      </c>
      <c r="AQ74" s="37">
        <f t="shared" si="12"/>
        <v>8.54990459623791</v>
      </c>
      <c r="AR74" s="37">
        <f t="shared" si="13"/>
        <v>11.5742855980283</v>
      </c>
      <c r="AS74" s="37" t="s">
        <v>53</v>
      </c>
    </row>
    <row r="75" spans="1:45">
      <c r="A75" s="47" t="s">
        <v>146</v>
      </c>
      <c r="B75" s="46">
        <v>2010</v>
      </c>
      <c r="C75" s="37" t="s">
        <v>105</v>
      </c>
      <c r="D75" s="37" t="s">
        <v>153</v>
      </c>
      <c r="E75" s="9">
        <v>41.4833333333333</v>
      </c>
      <c r="F75" s="9">
        <v>-84.15</v>
      </c>
      <c r="G75" s="37">
        <v>9703</v>
      </c>
      <c r="H75" s="37">
        <v>19170</v>
      </c>
      <c r="I75" s="26">
        <v>9.5</v>
      </c>
      <c r="J75" s="31">
        <v>845</v>
      </c>
      <c r="K75" s="22">
        <v>88.9473684210526</v>
      </c>
      <c r="L75" s="23">
        <v>36.4</v>
      </c>
      <c r="M75" s="21">
        <f t="shared" si="7"/>
        <v>0.364</v>
      </c>
      <c r="N75" s="23">
        <v>26</v>
      </c>
      <c r="O75" s="21">
        <f t="shared" si="8"/>
        <v>0.26</v>
      </c>
      <c r="P75" s="23">
        <v>62.4</v>
      </c>
      <c r="Q75" s="21">
        <f t="shared" si="9"/>
        <v>0.624</v>
      </c>
      <c r="R75" s="22">
        <v>6.6</v>
      </c>
      <c r="S75" s="37">
        <v>0.237845376133919</v>
      </c>
      <c r="T75" s="22">
        <v>504.1</v>
      </c>
      <c r="U75" s="54">
        <v>2000</v>
      </c>
      <c r="V75" s="54">
        <v>6</v>
      </c>
      <c r="W75" s="55" t="s">
        <v>85</v>
      </c>
      <c r="X75" s="53" t="s">
        <v>49</v>
      </c>
      <c r="Y75" s="53" t="s">
        <v>49</v>
      </c>
      <c r="Z75" s="52">
        <v>4</v>
      </c>
      <c r="AA75" s="52" t="s">
        <v>50</v>
      </c>
      <c r="AB75" s="52">
        <v>3</v>
      </c>
      <c r="AC75" s="52">
        <v>1</v>
      </c>
      <c r="AD75" s="40" t="s">
        <v>49</v>
      </c>
      <c r="AE75" s="58" t="s">
        <v>49</v>
      </c>
      <c r="AF75" s="52" t="s">
        <v>49</v>
      </c>
      <c r="AG75" s="52" t="s">
        <v>50</v>
      </c>
      <c r="AH75" s="52" t="s">
        <v>50</v>
      </c>
      <c r="AI75" s="19">
        <v>40</v>
      </c>
      <c r="AJ75" s="60" t="s">
        <v>57</v>
      </c>
      <c r="AK75" s="52" t="s">
        <v>50</v>
      </c>
      <c r="AL75" s="52" t="s">
        <v>52</v>
      </c>
      <c r="AM75" s="61">
        <v>107.906997680664</v>
      </c>
      <c r="AN75" s="61">
        <v>91.4130039215088</v>
      </c>
      <c r="AO75" s="37">
        <f t="shared" si="10"/>
        <v>35.968999226888</v>
      </c>
      <c r="AP75" s="37">
        <f t="shared" si="11"/>
        <v>30.4710013071696</v>
      </c>
      <c r="AQ75" s="37">
        <f t="shared" si="12"/>
        <v>20.553713843936</v>
      </c>
      <c r="AR75" s="37">
        <f t="shared" si="13"/>
        <v>17.4120007469541</v>
      </c>
      <c r="AS75" s="37" t="s">
        <v>53</v>
      </c>
    </row>
    <row r="76" spans="1:45">
      <c r="A76" s="47" t="s">
        <v>154</v>
      </c>
      <c r="B76" s="46">
        <v>2009</v>
      </c>
      <c r="C76" s="37" t="s">
        <v>105</v>
      </c>
      <c r="D76" s="37" t="s">
        <v>155</v>
      </c>
      <c r="E76" s="9">
        <v>38.7833333333333</v>
      </c>
      <c r="F76" s="9">
        <v>-87.0833333333333</v>
      </c>
      <c r="G76" s="37">
        <v>10243</v>
      </c>
      <c r="H76" s="37">
        <v>18583</v>
      </c>
      <c r="I76" s="26">
        <v>11</v>
      </c>
      <c r="J76" s="31">
        <v>973</v>
      </c>
      <c r="K76" s="22">
        <v>88.4545454545455</v>
      </c>
      <c r="L76" s="23">
        <v>19.5525817871</v>
      </c>
      <c r="M76" s="21">
        <f t="shared" si="7"/>
        <v>0.195525817871</v>
      </c>
      <c r="N76" s="23">
        <v>42.6005897522</v>
      </c>
      <c r="O76" s="21">
        <f t="shared" si="8"/>
        <v>0.426005897522</v>
      </c>
      <c r="P76" s="23">
        <v>62.1531715393</v>
      </c>
      <c r="Q76" s="21">
        <f t="shared" si="9"/>
        <v>0.621531715393</v>
      </c>
      <c r="R76" s="22">
        <v>5.2</v>
      </c>
      <c r="S76" s="37">
        <v>0.271552562713623</v>
      </c>
      <c r="T76" s="22">
        <v>632.4</v>
      </c>
      <c r="U76" s="54">
        <v>1993</v>
      </c>
      <c r="V76" s="54">
        <v>12</v>
      </c>
      <c r="W76" s="55" t="s">
        <v>81</v>
      </c>
      <c r="X76" s="53" t="s">
        <v>49</v>
      </c>
      <c r="Y76" s="53" t="s">
        <v>49</v>
      </c>
      <c r="Z76" s="52">
        <v>3</v>
      </c>
      <c r="AA76" s="52" t="s">
        <v>50</v>
      </c>
      <c r="AB76" s="52">
        <v>2</v>
      </c>
      <c r="AC76" s="52">
        <v>1</v>
      </c>
      <c r="AD76" s="52" t="s">
        <v>50</v>
      </c>
      <c r="AE76" s="58" t="s">
        <v>49</v>
      </c>
      <c r="AF76" s="52" t="s">
        <v>49</v>
      </c>
      <c r="AG76" s="52" t="s">
        <v>50</v>
      </c>
      <c r="AH76" s="52" t="s">
        <v>50</v>
      </c>
      <c r="AI76" s="19">
        <v>40</v>
      </c>
      <c r="AJ76" s="60" t="s">
        <v>64</v>
      </c>
      <c r="AK76" s="52" t="s">
        <v>50</v>
      </c>
      <c r="AL76" s="52" t="s">
        <v>52</v>
      </c>
      <c r="AM76" s="61">
        <v>40.1072487831116</v>
      </c>
      <c r="AN76" s="61">
        <v>38.6240997314453</v>
      </c>
      <c r="AO76" s="37">
        <f t="shared" si="10"/>
        <v>13.3690829277039</v>
      </c>
      <c r="AP76" s="37">
        <f t="shared" si="11"/>
        <v>12.8746999104818</v>
      </c>
      <c r="AQ76" s="37">
        <f t="shared" si="12"/>
        <v>7.63947595868792</v>
      </c>
      <c r="AR76" s="37">
        <f t="shared" si="13"/>
        <v>7.35697137741816</v>
      </c>
      <c r="AS76" s="37" t="s">
        <v>53</v>
      </c>
    </row>
    <row r="77" spans="1:45">
      <c r="A77" s="47" t="s">
        <v>156</v>
      </c>
      <c r="B77" s="46">
        <v>2008</v>
      </c>
      <c r="C77" s="37" t="s">
        <v>105</v>
      </c>
      <c r="D77" s="37" t="s">
        <v>157</v>
      </c>
      <c r="E77" s="9">
        <v>41.3593166666667</v>
      </c>
      <c r="F77" s="9">
        <v>-83.0868333333333</v>
      </c>
      <c r="G77" s="37">
        <v>9728</v>
      </c>
      <c r="H77" s="37">
        <v>19382</v>
      </c>
      <c r="I77" s="26">
        <v>9.2</v>
      </c>
      <c r="J77" s="31">
        <v>837</v>
      </c>
      <c r="K77" s="22">
        <v>90.9782608695652</v>
      </c>
      <c r="L77" s="23">
        <v>28.1176986694</v>
      </c>
      <c r="M77" s="21">
        <f t="shared" si="7"/>
        <v>0.281176986694</v>
      </c>
      <c r="N77" s="23">
        <v>50.0070610046</v>
      </c>
      <c r="O77" s="21">
        <f t="shared" si="8"/>
        <v>0.500070610046</v>
      </c>
      <c r="P77" s="23">
        <v>78.124759674</v>
      </c>
      <c r="Q77" s="21">
        <f t="shared" si="9"/>
        <v>0.78124759674</v>
      </c>
      <c r="R77" s="22">
        <v>6.3</v>
      </c>
      <c r="S77" s="37">
        <v>0.376493722200394</v>
      </c>
      <c r="T77" s="22">
        <v>532.8</v>
      </c>
      <c r="U77" s="54" t="s">
        <v>49</v>
      </c>
      <c r="V77" s="54">
        <v>15</v>
      </c>
      <c r="W77" s="55" t="s">
        <v>81</v>
      </c>
      <c r="X77" s="53" t="s">
        <v>49</v>
      </c>
      <c r="Y77" s="53" t="s">
        <v>49</v>
      </c>
      <c r="Z77" s="52">
        <v>3</v>
      </c>
      <c r="AA77" s="52" t="s">
        <v>50</v>
      </c>
      <c r="AB77" s="52">
        <v>3</v>
      </c>
      <c r="AC77" s="52">
        <v>1</v>
      </c>
      <c r="AD77" s="40" t="s">
        <v>49</v>
      </c>
      <c r="AE77" s="58" t="s">
        <v>50</v>
      </c>
      <c r="AF77" s="52" t="s">
        <v>49</v>
      </c>
      <c r="AG77" s="52" t="s">
        <v>50</v>
      </c>
      <c r="AH77" s="52" t="s">
        <v>50</v>
      </c>
      <c r="AI77" s="19">
        <v>60</v>
      </c>
      <c r="AJ77" s="60" t="s">
        <v>158</v>
      </c>
      <c r="AK77" s="52" t="s">
        <v>50</v>
      </c>
      <c r="AL77" s="52" t="s">
        <v>52</v>
      </c>
      <c r="AM77" s="61">
        <v>76.7654008865356</v>
      </c>
      <c r="AN77" s="61">
        <v>65.6818027496338</v>
      </c>
      <c r="AO77" s="37">
        <f t="shared" si="10"/>
        <v>25.5884669621786</v>
      </c>
      <c r="AP77" s="37">
        <f t="shared" si="11"/>
        <v>21.8939342498779</v>
      </c>
      <c r="AQ77" s="37">
        <f t="shared" si="12"/>
        <v>14.6219811212449</v>
      </c>
      <c r="AR77" s="37">
        <f t="shared" si="13"/>
        <v>12.5108195713588</v>
      </c>
      <c r="AS77" s="37" t="s">
        <v>53</v>
      </c>
    </row>
    <row r="78" spans="1:45">
      <c r="A78" s="47" t="s">
        <v>156</v>
      </c>
      <c r="B78" s="46">
        <v>2008</v>
      </c>
      <c r="C78" s="37" t="s">
        <v>105</v>
      </c>
      <c r="D78" s="37" t="s">
        <v>159</v>
      </c>
      <c r="E78" s="9">
        <v>40.8788333333333</v>
      </c>
      <c r="F78" s="9">
        <v>-81.64035</v>
      </c>
      <c r="G78" s="37">
        <v>9824</v>
      </c>
      <c r="H78" s="37">
        <v>19671</v>
      </c>
      <c r="I78" s="26">
        <v>9.8</v>
      </c>
      <c r="J78" s="31">
        <v>935</v>
      </c>
      <c r="K78" s="22">
        <v>95.4081632653061</v>
      </c>
      <c r="L78" s="23">
        <v>20.0054759979</v>
      </c>
      <c r="M78" s="21">
        <f t="shared" si="7"/>
        <v>0.200054759979</v>
      </c>
      <c r="N78" s="23">
        <v>59.5629692078</v>
      </c>
      <c r="O78" s="21">
        <f t="shared" si="8"/>
        <v>0.595629692078</v>
      </c>
      <c r="P78" s="23">
        <v>79.5684452057</v>
      </c>
      <c r="Q78" s="21">
        <f t="shared" si="9"/>
        <v>0.795684452057</v>
      </c>
      <c r="R78" s="22">
        <v>6</v>
      </c>
      <c r="S78" s="37">
        <v>0.266912192106247</v>
      </c>
      <c r="T78" s="22">
        <v>604.4</v>
      </c>
      <c r="U78" s="54" t="s">
        <v>49</v>
      </c>
      <c r="V78" s="54">
        <v>15</v>
      </c>
      <c r="W78" s="55" t="s">
        <v>81</v>
      </c>
      <c r="X78" s="53" t="s">
        <v>49</v>
      </c>
      <c r="Y78" s="53" t="s">
        <v>49</v>
      </c>
      <c r="Z78" s="52">
        <v>3</v>
      </c>
      <c r="AA78" s="46" t="s">
        <v>50</v>
      </c>
      <c r="AB78" s="46">
        <v>2</v>
      </c>
      <c r="AC78" s="46">
        <v>1</v>
      </c>
      <c r="AD78" s="40" t="s">
        <v>49</v>
      </c>
      <c r="AE78" s="58" t="s">
        <v>50</v>
      </c>
      <c r="AF78" s="52" t="s">
        <v>49</v>
      </c>
      <c r="AG78" s="52" t="s">
        <v>50</v>
      </c>
      <c r="AH78" s="52" t="s">
        <v>50</v>
      </c>
      <c r="AI78" s="19">
        <v>60</v>
      </c>
      <c r="AJ78" s="60" t="s">
        <v>158</v>
      </c>
      <c r="AK78" s="52" t="s">
        <v>50</v>
      </c>
      <c r="AL78" s="52" t="s">
        <v>52</v>
      </c>
      <c r="AM78" s="61">
        <v>50.0898013114929</v>
      </c>
      <c r="AN78" s="61">
        <v>86.0578536987305</v>
      </c>
      <c r="AO78" s="37">
        <f t="shared" si="10"/>
        <v>16.6966004371643</v>
      </c>
      <c r="AP78" s="37">
        <f t="shared" si="11"/>
        <v>28.6859512329102</v>
      </c>
      <c r="AQ78" s="37">
        <f t="shared" si="12"/>
        <v>9.54091453552246</v>
      </c>
      <c r="AR78" s="37">
        <f t="shared" si="13"/>
        <v>16.3919721330915</v>
      </c>
      <c r="AS78" s="37" t="s">
        <v>53</v>
      </c>
    </row>
    <row r="79" spans="1:45">
      <c r="A79" s="47" t="s">
        <v>156</v>
      </c>
      <c r="B79" s="46">
        <v>2008</v>
      </c>
      <c r="C79" s="37" t="s">
        <v>105</v>
      </c>
      <c r="D79" s="37" t="s">
        <v>160</v>
      </c>
      <c r="E79" s="9">
        <v>41.2213333333333</v>
      </c>
      <c r="F79" s="9">
        <v>-80.076</v>
      </c>
      <c r="G79" s="37">
        <v>9755</v>
      </c>
      <c r="H79" s="37">
        <v>19984</v>
      </c>
      <c r="I79" s="26">
        <v>9.1</v>
      </c>
      <c r="J79" s="31">
        <v>948</v>
      </c>
      <c r="K79" s="22">
        <v>104.175824175824</v>
      </c>
      <c r="L79" s="23">
        <v>16.6911773682</v>
      </c>
      <c r="M79" s="21">
        <f t="shared" si="7"/>
        <v>0.166911773682</v>
      </c>
      <c r="N79" s="23">
        <v>51.5569381714</v>
      </c>
      <c r="O79" s="21">
        <f t="shared" si="8"/>
        <v>0.515569381714</v>
      </c>
      <c r="P79" s="23">
        <v>68.2481155396</v>
      </c>
      <c r="Q79" s="21">
        <f t="shared" si="9"/>
        <v>0.682481155396</v>
      </c>
      <c r="R79" s="22">
        <v>5.4</v>
      </c>
      <c r="S79" s="37">
        <v>0.308684885501862</v>
      </c>
      <c r="T79" s="22">
        <v>1164</v>
      </c>
      <c r="U79" s="54" t="s">
        <v>49</v>
      </c>
      <c r="V79" s="54">
        <v>10</v>
      </c>
      <c r="W79" s="55" t="s">
        <v>81</v>
      </c>
      <c r="X79" s="53" t="s">
        <v>49</v>
      </c>
      <c r="Y79" s="53" t="s">
        <v>49</v>
      </c>
      <c r="Z79" s="52">
        <v>3</v>
      </c>
      <c r="AA79" s="46" t="s">
        <v>50</v>
      </c>
      <c r="AB79" s="46">
        <v>2</v>
      </c>
      <c r="AC79" s="46">
        <v>1</v>
      </c>
      <c r="AD79" s="40" t="s">
        <v>49</v>
      </c>
      <c r="AE79" s="58" t="s">
        <v>50</v>
      </c>
      <c r="AF79" s="52" t="s">
        <v>49</v>
      </c>
      <c r="AG79" s="52" t="s">
        <v>50</v>
      </c>
      <c r="AH79" s="52" t="s">
        <v>50</v>
      </c>
      <c r="AI79" s="19">
        <v>60</v>
      </c>
      <c r="AJ79" s="60" t="s">
        <v>158</v>
      </c>
      <c r="AK79" s="52" t="s">
        <v>50</v>
      </c>
      <c r="AL79" s="52" t="s">
        <v>52</v>
      </c>
      <c r="AM79" s="61">
        <v>68.7215023040771</v>
      </c>
      <c r="AN79" s="61">
        <v>80.3763046264648</v>
      </c>
      <c r="AO79" s="37">
        <f t="shared" si="10"/>
        <v>22.9071674346924</v>
      </c>
      <c r="AP79" s="37">
        <f t="shared" si="11"/>
        <v>26.7921015421549</v>
      </c>
      <c r="AQ79" s="37">
        <f t="shared" si="12"/>
        <v>13.0898099626814</v>
      </c>
      <c r="AR79" s="37">
        <f t="shared" si="13"/>
        <v>15.3097723098028</v>
      </c>
      <c r="AS79" s="37" t="s">
        <v>53</v>
      </c>
    </row>
    <row r="80" spans="1:45">
      <c r="A80" s="47" t="s">
        <v>156</v>
      </c>
      <c r="B80" s="46">
        <v>2008</v>
      </c>
      <c r="C80" s="37" t="s">
        <v>105</v>
      </c>
      <c r="D80" s="37" t="s">
        <v>161</v>
      </c>
      <c r="E80" s="9">
        <v>41.3233333333333</v>
      </c>
      <c r="F80" s="9">
        <v>-76.8666666666667</v>
      </c>
      <c r="G80" s="37">
        <v>9735</v>
      </c>
      <c r="H80" s="37">
        <v>20626</v>
      </c>
      <c r="I80" s="26">
        <v>9.9</v>
      </c>
      <c r="J80" s="31">
        <v>1034</v>
      </c>
      <c r="K80" s="22">
        <v>104.444444444444</v>
      </c>
      <c r="L80" s="23">
        <v>17.4409694672</v>
      </c>
      <c r="M80" s="21">
        <f t="shared" si="7"/>
        <v>0.174409694672</v>
      </c>
      <c r="N80" s="23">
        <v>51.8619842529</v>
      </c>
      <c r="O80" s="21">
        <f t="shared" si="8"/>
        <v>0.518619842529</v>
      </c>
      <c r="P80" s="23">
        <v>69.3029537201</v>
      </c>
      <c r="Q80" s="21">
        <f t="shared" si="9"/>
        <v>0.693029537201</v>
      </c>
      <c r="R80" s="22">
        <v>5.4</v>
      </c>
      <c r="S80" s="37">
        <v>0.279296457767487</v>
      </c>
      <c r="T80" s="22">
        <v>591.5</v>
      </c>
      <c r="U80" s="54" t="s">
        <v>49</v>
      </c>
      <c r="V80" s="54">
        <v>20</v>
      </c>
      <c r="W80" s="56" t="s">
        <v>79</v>
      </c>
      <c r="X80" s="53" t="s">
        <v>49</v>
      </c>
      <c r="Y80" s="53" t="s">
        <v>49</v>
      </c>
      <c r="Z80" s="52">
        <v>3</v>
      </c>
      <c r="AA80" s="52" t="s">
        <v>60</v>
      </c>
      <c r="AB80" s="52">
        <v>1</v>
      </c>
      <c r="AC80" s="52">
        <v>1</v>
      </c>
      <c r="AD80" s="40" t="s">
        <v>49</v>
      </c>
      <c r="AE80" s="58" t="s">
        <v>50</v>
      </c>
      <c r="AF80" s="52" t="s">
        <v>49</v>
      </c>
      <c r="AG80" s="52" t="s">
        <v>50</v>
      </c>
      <c r="AH80" s="52" t="s">
        <v>50</v>
      </c>
      <c r="AI80" s="19">
        <v>60</v>
      </c>
      <c r="AJ80" s="60" t="s">
        <v>158</v>
      </c>
      <c r="AK80" s="52" t="s">
        <v>50</v>
      </c>
      <c r="AL80" s="52" t="s">
        <v>52</v>
      </c>
      <c r="AM80" s="61">
        <v>81.5461978912354</v>
      </c>
      <c r="AN80" s="61">
        <v>95.3210506439209</v>
      </c>
      <c r="AO80" s="37">
        <f t="shared" si="10"/>
        <v>27.1820659637451</v>
      </c>
      <c r="AP80" s="37">
        <f t="shared" si="11"/>
        <v>31.7736835479736</v>
      </c>
      <c r="AQ80" s="37">
        <f t="shared" si="12"/>
        <v>15.5326091221401</v>
      </c>
      <c r="AR80" s="37">
        <f t="shared" si="13"/>
        <v>18.1563905988421</v>
      </c>
      <c r="AS80" s="37" t="s">
        <v>53</v>
      </c>
    </row>
    <row r="81" spans="1:45">
      <c r="A81" s="47" t="s">
        <v>156</v>
      </c>
      <c r="B81" s="46">
        <v>2008</v>
      </c>
      <c r="C81" s="37" t="s">
        <v>105</v>
      </c>
      <c r="D81" s="37" t="s">
        <v>162</v>
      </c>
      <c r="E81" s="9">
        <v>38.22</v>
      </c>
      <c r="F81" s="9">
        <v>-84.48</v>
      </c>
      <c r="G81" s="37">
        <v>10356</v>
      </c>
      <c r="H81" s="37">
        <v>19104</v>
      </c>
      <c r="I81" s="26">
        <v>12.6333333333333</v>
      </c>
      <c r="J81" s="31">
        <v>1103.33333333333</v>
      </c>
      <c r="K81" s="22">
        <v>87.335092348285</v>
      </c>
      <c r="L81" s="23">
        <v>21.4111251831</v>
      </c>
      <c r="M81" s="21">
        <f t="shared" si="7"/>
        <v>0.214111251831</v>
      </c>
      <c r="N81" s="23">
        <v>55.5647392273</v>
      </c>
      <c r="O81" s="21">
        <f t="shared" si="8"/>
        <v>0.555647392273</v>
      </c>
      <c r="P81" s="23">
        <v>76.9758644104</v>
      </c>
      <c r="Q81" s="21">
        <f t="shared" si="9"/>
        <v>0.769758644104</v>
      </c>
      <c r="R81" s="22">
        <v>6.3</v>
      </c>
      <c r="S81" s="37">
        <v>0.305019438266754</v>
      </c>
      <c r="T81" s="22">
        <v>799.2</v>
      </c>
      <c r="U81" s="54" t="s">
        <v>49</v>
      </c>
      <c r="V81" s="54">
        <v>8</v>
      </c>
      <c r="W81" s="56" t="s">
        <v>163</v>
      </c>
      <c r="X81" s="53" t="s">
        <v>49</v>
      </c>
      <c r="Y81" s="53" t="s">
        <v>49</v>
      </c>
      <c r="Z81" s="52">
        <v>3</v>
      </c>
      <c r="AA81" s="46" t="s">
        <v>50</v>
      </c>
      <c r="AB81" s="46">
        <v>3</v>
      </c>
      <c r="AC81" s="46">
        <v>1</v>
      </c>
      <c r="AD81" s="40" t="s">
        <v>49</v>
      </c>
      <c r="AE81" s="58" t="s">
        <v>50</v>
      </c>
      <c r="AF81" s="52" t="s">
        <v>49</v>
      </c>
      <c r="AG81" s="52" t="s">
        <v>50</v>
      </c>
      <c r="AH81" s="52" t="s">
        <v>50</v>
      </c>
      <c r="AI81" s="19">
        <v>60</v>
      </c>
      <c r="AJ81" s="60" t="s">
        <v>158</v>
      </c>
      <c r="AK81" s="52" t="s">
        <v>50</v>
      </c>
      <c r="AL81" s="52" t="s">
        <v>52</v>
      </c>
      <c r="AM81" s="61">
        <v>54.4964485168457</v>
      </c>
      <c r="AN81" s="61">
        <v>59.3676023483276</v>
      </c>
      <c r="AO81" s="37">
        <f t="shared" si="10"/>
        <v>18.1654828389486</v>
      </c>
      <c r="AP81" s="37">
        <f t="shared" si="11"/>
        <v>19.7892007827759</v>
      </c>
      <c r="AQ81" s="37">
        <f t="shared" si="12"/>
        <v>10.3802759079706</v>
      </c>
      <c r="AR81" s="37">
        <f t="shared" si="13"/>
        <v>11.3081147330148</v>
      </c>
      <c r="AS81" s="37" t="s">
        <v>53</v>
      </c>
    </row>
    <row r="82" spans="1:45">
      <c r="A82" s="47" t="s">
        <v>156</v>
      </c>
      <c r="B82" s="46">
        <v>2008</v>
      </c>
      <c r="C82" s="37" t="s">
        <v>105</v>
      </c>
      <c r="D82" s="37" t="s">
        <v>164</v>
      </c>
      <c r="E82" s="9">
        <v>37.002</v>
      </c>
      <c r="F82" s="9">
        <v>-85.9266666666667</v>
      </c>
      <c r="G82" s="37">
        <v>10599</v>
      </c>
      <c r="H82" s="37">
        <v>18814</v>
      </c>
      <c r="I82" s="26">
        <v>13.4</v>
      </c>
      <c r="J82" s="31">
        <v>1128</v>
      </c>
      <c r="K82" s="22">
        <v>84.1791044776119</v>
      </c>
      <c r="L82" s="23">
        <v>21.0183563232</v>
      </c>
      <c r="M82" s="21">
        <f t="shared" si="7"/>
        <v>0.210183563232</v>
      </c>
      <c r="N82" s="23">
        <v>63.4405403137</v>
      </c>
      <c r="O82" s="21">
        <f t="shared" si="8"/>
        <v>0.634405403137</v>
      </c>
      <c r="P82" s="23">
        <v>84.4588966369</v>
      </c>
      <c r="Q82" s="21">
        <f t="shared" si="9"/>
        <v>0.844588966369</v>
      </c>
      <c r="R82" s="22">
        <v>5.3</v>
      </c>
      <c r="S82" s="37">
        <v>0.302635878324509</v>
      </c>
      <c r="T82" s="22">
        <v>690.2</v>
      </c>
      <c r="U82" s="54" t="s">
        <v>49</v>
      </c>
      <c r="V82" s="54">
        <v>10</v>
      </c>
      <c r="W82" s="55" t="s">
        <v>81</v>
      </c>
      <c r="X82" s="53" t="s">
        <v>49</v>
      </c>
      <c r="Y82" s="53" t="s">
        <v>49</v>
      </c>
      <c r="Z82" s="52">
        <v>3</v>
      </c>
      <c r="AA82" s="46" t="s">
        <v>50</v>
      </c>
      <c r="AB82" s="46">
        <v>2</v>
      </c>
      <c r="AC82" s="46">
        <v>1</v>
      </c>
      <c r="AD82" s="40" t="s">
        <v>49</v>
      </c>
      <c r="AE82" s="58" t="s">
        <v>50</v>
      </c>
      <c r="AF82" s="52" t="s">
        <v>49</v>
      </c>
      <c r="AG82" s="52" t="s">
        <v>50</v>
      </c>
      <c r="AH82" s="52" t="s">
        <v>50</v>
      </c>
      <c r="AI82" s="19">
        <v>60</v>
      </c>
      <c r="AJ82" s="60" t="s">
        <v>158</v>
      </c>
      <c r="AK82" s="52" t="s">
        <v>50</v>
      </c>
      <c r="AL82" s="52" t="s">
        <v>52</v>
      </c>
      <c r="AM82" s="61">
        <v>40.8351483345032</v>
      </c>
      <c r="AN82" s="61">
        <v>57.8906984329224</v>
      </c>
      <c r="AO82" s="37">
        <f t="shared" si="10"/>
        <v>13.6117161115011</v>
      </c>
      <c r="AP82" s="37">
        <f t="shared" si="11"/>
        <v>19.2968994776408</v>
      </c>
      <c r="AQ82" s="37">
        <f t="shared" si="12"/>
        <v>7.77812349228632</v>
      </c>
      <c r="AR82" s="37">
        <f t="shared" si="13"/>
        <v>11.026799701509</v>
      </c>
      <c r="AS82" s="37" t="s">
        <v>53</v>
      </c>
    </row>
    <row r="83" spans="1:45">
      <c r="A83" s="47" t="s">
        <v>156</v>
      </c>
      <c r="B83" s="46">
        <v>2008</v>
      </c>
      <c r="C83" s="37" t="s">
        <v>105</v>
      </c>
      <c r="D83" s="37" t="s">
        <v>165</v>
      </c>
      <c r="E83" s="9">
        <v>37.4316666666667</v>
      </c>
      <c r="F83" s="9">
        <v>-83.6</v>
      </c>
      <c r="G83" s="37">
        <v>10513</v>
      </c>
      <c r="H83" s="37">
        <v>19280</v>
      </c>
      <c r="I83" s="26">
        <v>12.7</v>
      </c>
      <c r="J83" s="31">
        <v>1132</v>
      </c>
      <c r="K83" s="22">
        <v>89.1338582677165</v>
      </c>
      <c r="L83" s="23">
        <v>9.54041194916</v>
      </c>
      <c r="M83" s="21">
        <f t="shared" si="7"/>
        <v>0.0954041194916</v>
      </c>
      <c r="N83" s="23">
        <v>28.3075199127</v>
      </c>
      <c r="O83" s="21">
        <f t="shared" si="8"/>
        <v>0.283075199127</v>
      </c>
      <c r="P83" s="23">
        <v>37.84793186186</v>
      </c>
      <c r="Q83" s="21">
        <f t="shared" si="9"/>
        <v>0.3784793186186</v>
      </c>
      <c r="R83" s="22">
        <v>8.5</v>
      </c>
      <c r="S83" s="37">
        <v>0.336601436138153</v>
      </c>
      <c r="T83" s="22">
        <v>734.8</v>
      </c>
      <c r="U83" s="54" t="s">
        <v>49</v>
      </c>
      <c r="V83" s="54">
        <v>15</v>
      </c>
      <c r="W83" s="56" t="s">
        <v>166</v>
      </c>
      <c r="X83" s="53" t="s">
        <v>49</v>
      </c>
      <c r="Y83" s="53" t="s">
        <v>49</v>
      </c>
      <c r="Z83" s="52">
        <v>3</v>
      </c>
      <c r="AA83" s="52" t="s">
        <v>60</v>
      </c>
      <c r="AB83" s="52">
        <v>3</v>
      </c>
      <c r="AC83" s="52">
        <v>1</v>
      </c>
      <c r="AD83" s="40" t="s">
        <v>49</v>
      </c>
      <c r="AE83" s="58" t="s">
        <v>50</v>
      </c>
      <c r="AF83" s="52" t="s">
        <v>49</v>
      </c>
      <c r="AG83" s="52" t="s">
        <v>50</v>
      </c>
      <c r="AH83" s="52" t="s">
        <v>50</v>
      </c>
      <c r="AI83" s="19">
        <v>60</v>
      </c>
      <c r="AJ83" s="60" t="s">
        <v>158</v>
      </c>
      <c r="AK83" s="52" t="s">
        <v>50</v>
      </c>
      <c r="AL83" s="52" t="s">
        <v>52</v>
      </c>
      <c r="AM83" s="61">
        <v>74.5164489746094</v>
      </c>
      <c r="AN83" s="61">
        <v>59.0034976005554</v>
      </c>
      <c r="AO83" s="37">
        <f t="shared" si="10"/>
        <v>24.8388163248698</v>
      </c>
      <c r="AP83" s="37">
        <f t="shared" si="11"/>
        <v>19.6678325335185</v>
      </c>
      <c r="AQ83" s="37">
        <f t="shared" si="12"/>
        <v>14.193609328497</v>
      </c>
      <c r="AR83" s="37">
        <f t="shared" si="13"/>
        <v>11.2387614477248</v>
      </c>
      <c r="AS83" s="37" t="s">
        <v>53</v>
      </c>
    </row>
    <row r="84" spans="1:45">
      <c r="A84" s="47" t="s">
        <v>156</v>
      </c>
      <c r="B84" s="46">
        <v>2008</v>
      </c>
      <c r="C84" s="37" t="s">
        <v>105</v>
      </c>
      <c r="D84" s="37" t="s">
        <v>167</v>
      </c>
      <c r="E84" s="9">
        <v>38.9733333333333</v>
      </c>
      <c r="F84" s="9">
        <v>-82.79</v>
      </c>
      <c r="G84" s="37">
        <v>10205</v>
      </c>
      <c r="H84" s="37">
        <v>19442</v>
      </c>
      <c r="I84" s="26">
        <v>10.8</v>
      </c>
      <c r="J84" s="31">
        <v>967</v>
      </c>
      <c r="K84" s="22">
        <v>89.537037037037</v>
      </c>
      <c r="L84" s="23">
        <v>17.4087333679</v>
      </c>
      <c r="M84" s="21">
        <f t="shared" si="7"/>
        <v>0.174087333679</v>
      </c>
      <c r="N84" s="23">
        <v>65.5654983521</v>
      </c>
      <c r="O84" s="21">
        <f t="shared" si="8"/>
        <v>0.655654983521</v>
      </c>
      <c r="P84" s="23">
        <v>82.97423172</v>
      </c>
      <c r="Q84" s="21">
        <f t="shared" si="9"/>
        <v>0.8297423172</v>
      </c>
      <c r="R84" s="22">
        <v>5.8</v>
      </c>
      <c r="S84" s="37">
        <v>0.298256635665894</v>
      </c>
      <c r="T84" s="22">
        <v>721.4</v>
      </c>
      <c r="U84" s="54" t="s">
        <v>49</v>
      </c>
      <c r="V84" s="54">
        <v>12</v>
      </c>
      <c r="W84" s="55" t="s">
        <v>168</v>
      </c>
      <c r="X84" s="53" t="s">
        <v>49</v>
      </c>
      <c r="Y84" s="53" t="s">
        <v>49</v>
      </c>
      <c r="Z84" s="52">
        <v>3</v>
      </c>
      <c r="AA84" s="46" t="s">
        <v>50</v>
      </c>
      <c r="AB84" s="46">
        <v>3</v>
      </c>
      <c r="AC84" s="46">
        <v>1</v>
      </c>
      <c r="AD84" s="40" t="s">
        <v>49</v>
      </c>
      <c r="AE84" s="58" t="s">
        <v>50</v>
      </c>
      <c r="AF84" s="52" t="s">
        <v>49</v>
      </c>
      <c r="AG84" s="52" t="s">
        <v>50</v>
      </c>
      <c r="AH84" s="52" t="s">
        <v>50</v>
      </c>
      <c r="AI84" s="19">
        <v>60</v>
      </c>
      <c r="AJ84" s="60" t="s">
        <v>158</v>
      </c>
      <c r="AK84" s="52" t="s">
        <v>50</v>
      </c>
      <c r="AL84" s="52" t="s">
        <v>52</v>
      </c>
      <c r="AM84" s="61">
        <v>52.806300163269</v>
      </c>
      <c r="AN84" s="61">
        <v>43.9607996940613</v>
      </c>
      <c r="AO84" s="37">
        <f t="shared" si="10"/>
        <v>17.602100054423</v>
      </c>
      <c r="AP84" s="37">
        <f t="shared" si="11"/>
        <v>14.6535998980204</v>
      </c>
      <c r="AQ84" s="37">
        <f t="shared" si="12"/>
        <v>10.0583428882417</v>
      </c>
      <c r="AR84" s="37">
        <f t="shared" si="13"/>
        <v>8.37348565601167</v>
      </c>
      <c r="AS84" s="37" t="s">
        <v>53</v>
      </c>
    </row>
    <row r="85" spans="1:45">
      <c r="A85" s="47" t="s">
        <v>156</v>
      </c>
      <c r="B85" s="46">
        <v>2008</v>
      </c>
      <c r="C85" s="37" t="s">
        <v>105</v>
      </c>
      <c r="D85" s="37" t="s">
        <v>169</v>
      </c>
      <c r="E85" s="9">
        <v>40.9666666666667</v>
      </c>
      <c r="F85" s="9">
        <v>-76.9316666666667</v>
      </c>
      <c r="G85" s="37">
        <v>9806</v>
      </c>
      <c r="H85" s="37">
        <v>20613</v>
      </c>
      <c r="I85" s="26">
        <v>9.9</v>
      </c>
      <c r="J85" s="31">
        <v>1034</v>
      </c>
      <c r="K85" s="22">
        <v>104.444444444444</v>
      </c>
      <c r="L85" s="23">
        <v>25.6236076355</v>
      </c>
      <c r="M85" s="21">
        <f t="shared" si="7"/>
        <v>0.256236076355</v>
      </c>
      <c r="N85" s="23">
        <v>52.3801651001</v>
      </c>
      <c r="O85" s="21">
        <f t="shared" si="8"/>
        <v>0.523801651001</v>
      </c>
      <c r="P85" s="23">
        <v>78.0037727356</v>
      </c>
      <c r="Q85" s="21">
        <f t="shared" si="9"/>
        <v>0.780037727356</v>
      </c>
      <c r="R85" s="22">
        <v>5.8</v>
      </c>
      <c r="S85" s="37">
        <v>0.25932040810585</v>
      </c>
      <c r="T85" s="22">
        <v>601</v>
      </c>
      <c r="U85" s="54" t="s">
        <v>49</v>
      </c>
      <c r="V85" s="54">
        <v>5</v>
      </c>
      <c r="W85" s="56" t="s">
        <v>81</v>
      </c>
      <c r="X85" s="53" t="s">
        <v>49</v>
      </c>
      <c r="Y85" s="53" t="s">
        <v>49</v>
      </c>
      <c r="Z85" s="52">
        <v>3</v>
      </c>
      <c r="AA85" s="46" t="s">
        <v>50</v>
      </c>
      <c r="AB85" s="46">
        <v>2</v>
      </c>
      <c r="AC85" s="46">
        <v>1</v>
      </c>
      <c r="AD85" s="40" t="s">
        <v>49</v>
      </c>
      <c r="AE85" s="58" t="s">
        <v>50</v>
      </c>
      <c r="AF85" s="52" t="s">
        <v>49</v>
      </c>
      <c r="AG85" s="52" t="s">
        <v>50</v>
      </c>
      <c r="AH85" s="52" t="s">
        <v>50</v>
      </c>
      <c r="AI85" s="19">
        <v>60</v>
      </c>
      <c r="AJ85" s="60" t="s">
        <v>158</v>
      </c>
      <c r="AK85" s="52" t="s">
        <v>50</v>
      </c>
      <c r="AL85" s="52" t="s">
        <v>52</v>
      </c>
      <c r="AM85" s="61">
        <v>49.1730003356934</v>
      </c>
      <c r="AN85" s="61">
        <v>47.9315986633301</v>
      </c>
      <c r="AO85" s="37">
        <f t="shared" si="10"/>
        <v>16.3910001118978</v>
      </c>
      <c r="AP85" s="37">
        <f t="shared" si="11"/>
        <v>15.9771995544434</v>
      </c>
      <c r="AQ85" s="37">
        <f t="shared" si="12"/>
        <v>9.36628577822731</v>
      </c>
      <c r="AR85" s="37">
        <f t="shared" si="13"/>
        <v>9.12982831682478</v>
      </c>
      <c r="AS85" s="37" t="s">
        <v>53</v>
      </c>
    </row>
    <row r="86" spans="1:45">
      <c r="A86" s="47" t="s">
        <v>170</v>
      </c>
      <c r="B86" s="46">
        <v>1997</v>
      </c>
      <c r="C86" s="37" t="s">
        <v>105</v>
      </c>
      <c r="D86" s="37" t="s">
        <v>171</v>
      </c>
      <c r="E86" s="9">
        <v>38.1166666666667</v>
      </c>
      <c r="F86" s="9">
        <v>-84.4833333333333</v>
      </c>
      <c r="G86" s="37">
        <v>10376</v>
      </c>
      <c r="H86" s="37">
        <v>19103</v>
      </c>
      <c r="I86" s="26">
        <v>13</v>
      </c>
      <c r="J86" s="31">
        <v>1140</v>
      </c>
      <c r="K86" s="22">
        <v>87.6923076923077</v>
      </c>
      <c r="L86" s="23">
        <v>21.4111251831</v>
      </c>
      <c r="M86" s="21">
        <f t="shared" si="7"/>
        <v>0.214111251831</v>
      </c>
      <c r="N86" s="23">
        <v>55.5647392273</v>
      </c>
      <c r="O86" s="21">
        <f t="shared" si="8"/>
        <v>0.555647392273</v>
      </c>
      <c r="P86" s="23">
        <v>76.9758644104</v>
      </c>
      <c r="Q86" s="21">
        <f t="shared" si="9"/>
        <v>0.769758644104</v>
      </c>
      <c r="R86" s="22">
        <v>6.3</v>
      </c>
      <c r="S86" s="37">
        <v>0.305019438266754</v>
      </c>
      <c r="T86" s="22">
        <v>585.8</v>
      </c>
      <c r="U86" s="54">
        <v>1970</v>
      </c>
      <c r="V86" s="54">
        <v>20</v>
      </c>
      <c r="W86" s="56" t="s">
        <v>79</v>
      </c>
      <c r="X86" s="39">
        <v>7.11</v>
      </c>
      <c r="Y86" s="39">
        <v>5.79</v>
      </c>
      <c r="Z86" s="52">
        <v>3</v>
      </c>
      <c r="AA86" s="52" t="s">
        <v>60</v>
      </c>
      <c r="AB86" s="52">
        <v>1</v>
      </c>
      <c r="AC86" s="52">
        <v>1</v>
      </c>
      <c r="AD86" s="40" t="s">
        <v>49</v>
      </c>
      <c r="AE86" s="58" t="s">
        <v>49</v>
      </c>
      <c r="AF86" s="52" t="s">
        <v>49</v>
      </c>
      <c r="AG86" s="52" t="s">
        <v>50</v>
      </c>
      <c r="AH86" s="52" t="s">
        <v>50</v>
      </c>
      <c r="AI86" s="19">
        <v>30</v>
      </c>
      <c r="AJ86" s="60" t="s">
        <v>172</v>
      </c>
      <c r="AK86" s="52" t="s">
        <v>50</v>
      </c>
      <c r="AL86" s="52" t="s">
        <v>52</v>
      </c>
      <c r="AM86" s="61">
        <v>55.6999988555908</v>
      </c>
      <c r="AN86" s="61">
        <v>59.2281169891357</v>
      </c>
      <c r="AO86" s="37">
        <f t="shared" si="10"/>
        <v>18.5666662851969</v>
      </c>
      <c r="AP86" s="37">
        <f t="shared" si="11"/>
        <v>19.7427056630452</v>
      </c>
      <c r="AQ86" s="37">
        <f t="shared" si="12"/>
        <v>10.6095235915411</v>
      </c>
      <c r="AR86" s="37">
        <f t="shared" si="13"/>
        <v>11.2815460931687</v>
      </c>
      <c r="AS86" s="37" t="s">
        <v>53</v>
      </c>
    </row>
    <row r="87" spans="1:45">
      <c r="A87" s="47" t="s">
        <v>173</v>
      </c>
      <c r="B87" s="46">
        <v>1997</v>
      </c>
      <c r="C87" s="37" t="s">
        <v>105</v>
      </c>
      <c r="D87" s="37" t="s">
        <v>174</v>
      </c>
      <c r="E87" s="9">
        <v>46.7666666666667</v>
      </c>
      <c r="F87" s="9">
        <v>-100.916666666667</v>
      </c>
      <c r="G87" s="37">
        <v>8646</v>
      </c>
      <c r="H87" s="37">
        <v>15816</v>
      </c>
      <c r="I87" s="26">
        <v>5</v>
      </c>
      <c r="J87" s="31">
        <v>402</v>
      </c>
      <c r="K87" s="22">
        <v>80.4</v>
      </c>
      <c r="L87" s="23">
        <v>20.5572414398</v>
      </c>
      <c r="M87" s="21">
        <f t="shared" si="7"/>
        <v>0.205572414398</v>
      </c>
      <c r="N87" s="23">
        <v>58.4329833984</v>
      </c>
      <c r="O87" s="21">
        <f t="shared" si="8"/>
        <v>0.584329833984</v>
      </c>
      <c r="P87" s="23">
        <v>78.9902248382</v>
      </c>
      <c r="Q87" s="21">
        <f t="shared" si="9"/>
        <v>0.789902248382</v>
      </c>
      <c r="R87" s="22">
        <v>7</v>
      </c>
      <c r="S87" s="37">
        <v>0.186179712414741</v>
      </c>
      <c r="T87" s="22">
        <v>422.45</v>
      </c>
      <c r="U87" s="54">
        <v>1983</v>
      </c>
      <c r="V87" s="54">
        <v>6</v>
      </c>
      <c r="W87" s="56" t="s">
        <v>107</v>
      </c>
      <c r="X87" s="39">
        <v>1.205</v>
      </c>
      <c r="Y87" s="39">
        <v>1.16</v>
      </c>
      <c r="Z87" s="52">
        <v>3</v>
      </c>
      <c r="AA87" s="52" t="s">
        <v>60</v>
      </c>
      <c r="AB87" s="52">
        <v>1</v>
      </c>
      <c r="AC87" s="52">
        <v>1</v>
      </c>
      <c r="AD87" s="52" t="s">
        <v>50</v>
      </c>
      <c r="AE87" s="58" t="s">
        <v>49</v>
      </c>
      <c r="AF87" s="52" t="s">
        <v>49</v>
      </c>
      <c r="AG87" s="52" t="s">
        <v>50</v>
      </c>
      <c r="AH87" s="52" t="s">
        <v>50</v>
      </c>
      <c r="AI87" s="19">
        <v>91.2</v>
      </c>
      <c r="AJ87" s="60" t="s">
        <v>175</v>
      </c>
      <c r="AK87" s="52" t="s">
        <v>50</v>
      </c>
      <c r="AL87" s="52" t="s">
        <v>50</v>
      </c>
      <c r="AM87" s="61">
        <v>62.7423</v>
      </c>
      <c r="AN87" s="61">
        <v>59.0464</v>
      </c>
      <c r="AO87" s="37">
        <f t="shared" si="10"/>
        <v>20.9141</v>
      </c>
      <c r="AP87" s="37">
        <f t="shared" si="11"/>
        <v>19.6821333333333</v>
      </c>
      <c r="AQ87" s="37">
        <f t="shared" si="12"/>
        <v>11.9509142857143</v>
      </c>
      <c r="AR87" s="37">
        <f t="shared" si="13"/>
        <v>11.2469333333333</v>
      </c>
      <c r="AS87" s="37" t="s">
        <v>53</v>
      </c>
    </row>
    <row r="88" spans="1:45">
      <c r="A88" s="47" t="s">
        <v>173</v>
      </c>
      <c r="B88" s="46">
        <v>1997</v>
      </c>
      <c r="C88" s="37" t="s">
        <v>105</v>
      </c>
      <c r="D88" s="37" t="s">
        <v>174</v>
      </c>
      <c r="E88" s="9">
        <v>46.7666666666667</v>
      </c>
      <c r="F88" s="9">
        <v>-100.916666666667</v>
      </c>
      <c r="G88" s="37">
        <v>8646</v>
      </c>
      <c r="H88" s="37">
        <v>15816</v>
      </c>
      <c r="I88" s="26">
        <v>5</v>
      </c>
      <c r="J88" s="31">
        <v>402</v>
      </c>
      <c r="K88" s="22">
        <v>80.4</v>
      </c>
      <c r="L88" s="23">
        <v>20.5572414398</v>
      </c>
      <c r="M88" s="21">
        <f t="shared" si="7"/>
        <v>0.205572414398</v>
      </c>
      <c r="N88" s="23">
        <v>58.4329833984</v>
      </c>
      <c r="O88" s="21">
        <f t="shared" si="8"/>
        <v>0.584329833984</v>
      </c>
      <c r="P88" s="23">
        <v>78.9902248382</v>
      </c>
      <c r="Q88" s="21">
        <f t="shared" si="9"/>
        <v>0.789902248382</v>
      </c>
      <c r="R88" s="22">
        <v>7</v>
      </c>
      <c r="S88" s="37">
        <v>0.186179712414741</v>
      </c>
      <c r="T88" s="22">
        <v>422.45</v>
      </c>
      <c r="U88" s="54">
        <v>1983</v>
      </c>
      <c r="V88" s="54">
        <v>6</v>
      </c>
      <c r="W88" s="56" t="s">
        <v>107</v>
      </c>
      <c r="X88" s="39">
        <v>1.19</v>
      </c>
      <c r="Y88" s="39">
        <v>1.165</v>
      </c>
      <c r="Z88" s="52">
        <v>3</v>
      </c>
      <c r="AA88" s="52" t="s">
        <v>60</v>
      </c>
      <c r="AB88" s="52">
        <v>1</v>
      </c>
      <c r="AC88" s="52">
        <v>1</v>
      </c>
      <c r="AD88" s="52" t="s">
        <v>50</v>
      </c>
      <c r="AE88" s="58" t="s">
        <v>50</v>
      </c>
      <c r="AF88" s="52" t="s">
        <v>49</v>
      </c>
      <c r="AG88" s="52" t="s">
        <v>50</v>
      </c>
      <c r="AH88" s="52" t="s">
        <v>50</v>
      </c>
      <c r="AI88" s="19">
        <v>91.2</v>
      </c>
      <c r="AJ88" s="60" t="s">
        <v>175</v>
      </c>
      <c r="AK88" s="52" t="s">
        <v>50</v>
      </c>
      <c r="AL88" s="52" t="s">
        <v>50</v>
      </c>
      <c r="AM88" s="61">
        <v>62.4765</v>
      </c>
      <c r="AN88" s="61">
        <v>56.602</v>
      </c>
      <c r="AO88" s="37">
        <f t="shared" si="10"/>
        <v>20.8255</v>
      </c>
      <c r="AP88" s="37">
        <f t="shared" si="11"/>
        <v>18.8673333333333</v>
      </c>
      <c r="AQ88" s="37">
        <f t="shared" si="12"/>
        <v>11.9002857142857</v>
      </c>
      <c r="AR88" s="37">
        <f t="shared" si="13"/>
        <v>10.7813333333333</v>
      </c>
      <c r="AS88" s="37" t="s">
        <v>53</v>
      </c>
    </row>
    <row r="89" spans="1:45">
      <c r="A89" s="47" t="s">
        <v>173</v>
      </c>
      <c r="B89" s="46">
        <v>1997</v>
      </c>
      <c r="C89" s="37" t="s">
        <v>105</v>
      </c>
      <c r="D89" s="37" t="s">
        <v>174</v>
      </c>
      <c r="E89" s="9">
        <v>46.7666666666667</v>
      </c>
      <c r="F89" s="9">
        <v>-100.916666666667</v>
      </c>
      <c r="G89" s="37">
        <v>8646</v>
      </c>
      <c r="H89" s="37">
        <v>15816</v>
      </c>
      <c r="I89" s="26">
        <v>5</v>
      </c>
      <c r="J89" s="31">
        <v>402</v>
      </c>
      <c r="K89" s="22">
        <v>80.4</v>
      </c>
      <c r="L89" s="23">
        <v>20.5572414398</v>
      </c>
      <c r="M89" s="21">
        <f t="shared" si="7"/>
        <v>0.205572414398</v>
      </c>
      <c r="N89" s="23">
        <v>58.4329833984</v>
      </c>
      <c r="O89" s="21">
        <f t="shared" si="8"/>
        <v>0.584329833984</v>
      </c>
      <c r="P89" s="23">
        <v>78.9902248382</v>
      </c>
      <c r="Q89" s="21">
        <f t="shared" si="9"/>
        <v>0.789902248382</v>
      </c>
      <c r="R89" s="22">
        <v>7</v>
      </c>
      <c r="S89" s="37">
        <v>0.186179712414741</v>
      </c>
      <c r="T89" s="22">
        <v>422.45</v>
      </c>
      <c r="U89" s="54">
        <v>1983</v>
      </c>
      <c r="V89" s="54">
        <v>6</v>
      </c>
      <c r="W89" s="56" t="s">
        <v>107</v>
      </c>
      <c r="X89" s="39">
        <v>1.16</v>
      </c>
      <c r="Y89" s="39">
        <v>1.16</v>
      </c>
      <c r="Z89" s="52">
        <v>3</v>
      </c>
      <c r="AA89" s="52" t="s">
        <v>60</v>
      </c>
      <c r="AB89" s="52">
        <v>1</v>
      </c>
      <c r="AC89" s="52">
        <v>1</v>
      </c>
      <c r="AD89" s="52" t="s">
        <v>50</v>
      </c>
      <c r="AE89" s="58" t="s">
        <v>50</v>
      </c>
      <c r="AF89" s="52" t="s">
        <v>49</v>
      </c>
      <c r="AG89" s="52" t="s">
        <v>50</v>
      </c>
      <c r="AH89" s="52" t="s">
        <v>50</v>
      </c>
      <c r="AI89" s="19">
        <v>91.2</v>
      </c>
      <c r="AJ89" s="60" t="s">
        <v>175</v>
      </c>
      <c r="AK89" s="52" t="s">
        <v>50</v>
      </c>
      <c r="AL89" s="52" t="s">
        <v>50</v>
      </c>
      <c r="AM89" s="61">
        <v>65.7536</v>
      </c>
      <c r="AN89" s="61">
        <v>55.2257</v>
      </c>
      <c r="AO89" s="37">
        <f t="shared" si="10"/>
        <v>21.9178666666667</v>
      </c>
      <c r="AP89" s="37">
        <f t="shared" si="11"/>
        <v>18.4085666666667</v>
      </c>
      <c r="AQ89" s="37">
        <f t="shared" si="12"/>
        <v>12.5244952380952</v>
      </c>
      <c r="AR89" s="37">
        <f t="shared" si="13"/>
        <v>10.519180952381</v>
      </c>
      <c r="AS89" s="37" t="s">
        <v>53</v>
      </c>
    </row>
    <row r="90" spans="1:45">
      <c r="A90" s="47" t="s">
        <v>173</v>
      </c>
      <c r="B90" s="46">
        <v>1997</v>
      </c>
      <c r="C90" s="37" t="s">
        <v>105</v>
      </c>
      <c r="D90" s="37" t="s">
        <v>174</v>
      </c>
      <c r="E90" s="9">
        <v>46.7666666666667</v>
      </c>
      <c r="F90" s="9">
        <v>-100.916666666667</v>
      </c>
      <c r="G90" s="37">
        <v>8646</v>
      </c>
      <c r="H90" s="37">
        <v>15816</v>
      </c>
      <c r="I90" s="26">
        <v>5</v>
      </c>
      <c r="J90" s="31">
        <v>402</v>
      </c>
      <c r="K90" s="22">
        <v>80.4</v>
      </c>
      <c r="L90" s="23">
        <v>20.5572414398</v>
      </c>
      <c r="M90" s="21">
        <f t="shared" si="7"/>
        <v>0.205572414398</v>
      </c>
      <c r="N90" s="23">
        <v>58.4329833984</v>
      </c>
      <c r="O90" s="21">
        <f t="shared" si="8"/>
        <v>0.584329833984</v>
      </c>
      <c r="P90" s="23">
        <v>78.9902248382</v>
      </c>
      <c r="Q90" s="21">
        <f t="shared" si="9"/>
        <v>0.789902248382</v>
      </c>
      <c r="R90" s="22">
        <v>7</v>
      </c>
      <c r="S90" s="37">
        <v>0.186179712414741</v>
      </c>
      <c r="T90" s="22">
        <v>422.45</v>
      </c>
      <c r="U90" s="54">
        <v>1983</v>
      </c>
      <c r="V90" s="54">
        <v>6</v>
      </c>
      <c r="W90" s="56" t="s">
        <v>176</v>
      </c>
      <c r="X90" s="39">
        <v>2.0575</v>
      </c>
      <c r="Y90" s="39">
        <v>2.2575</v>
      </c>
      <c r="Z90" s="52">
        <v>3</v>
      </c>
      <c r="AA90" s="52" t="s">
        <v>60</v>
      </c>
      <c r="AB90" s="52">
        <v>1</v>
      </c>
      <c r="AC90" s="52">
        <v>1.5</v>
      </c>
      <c r="AD90" s="52" t="s">
        <v>50</v>
      </c>
      <c r="AE90" s="58" t="s">
        <v>50</v>
      </c>
      <c r="AF90" s="52" t="s">
        <v>49</v>
      </c>
      <c r="AG90" s="52" t="s">
        <v>50</v>
      </c>
      <c r="AH90" s="52" t="s">
        <v>50</v>
      </c>
      <c r="AI90" s="19">
        <v>91.2</v>
      </c>
      <c r="AJ90" s="60" t="s">
        <v>175</v>
      </c>
      <c r="AK90" s="52" t="s">
        <v>50</v>
      </c>
      <c r="AL90" s="52" t="s">
        <v>50</v>
      </c>
      <c r="AM90" s="61">
        <v>65.045</v>
      </c>
      <c r="AN90" s="61">
        <v>68.5768</v>
      </c>
      <c r="AO90" s="37">
        <f t="shared" si="10"/>
        <v>21.6816666666667</v>
      </c>
      <c r="AP90" s="37">
        <f t="shared" si="11"/>
        <v>22.8589333333333</v>
      </c>
      <c r="AQ90" s="37">
        <f t="shared" si="12"/>
        <v>12.3895238095238</v>
      </c>
      <c r="AR90" s="37">
        <f t="shared" si="13"/>
        <v>13.0622476190476</v>
      </c>
      <c r="AS90" s="37" t="s">
        <v>53</v>
      </c>
    </row>
    <row r="91" spans="1:45">
      <c r="A91" s="47" t="s">
        <v>173</v>
      </c>
      <c r="B91" s="46">
        <v>1997</v>
      </c>
      <c r="C91" s="37" t="s">
        <v>105</v>
      </c>
      <c r="D91" s="37" t="s">
        <v>174</v>
      </c>
      <c r="E91" s="9">
        <v>46.7666666666667</v>
      </c>
      <c r="F91" s="9">
        <v>-100.916666666667</v>
      </c>
      <c r="G91" s="37">
        <v>8646</v>
      </c>
      <c r="H91" s="37">
        <v>15816</v>
      </c>
      <c r="I91" s="26">
        <v>5</v>
      </c>
      <c r="J91" s="31">
        <v>402</v>
      </c>
      <c r="K91" s="22">
        <v>80.4</v>
      </c>
      <c r="L91" s="23">
        <v>20.5572414398</v>
      </c>
      <c r="M91" s="21">
        <f t="shared" si="7"/>
        <v>0.205572414398</v>
      </c>
      <c r="N91" s="23">
        <v>58.4329833984</v>
      </c>
      <c r="O91" s="21">
        <f t="shared" si="8"/>
        <v>0.584329833984</v>
      </c>
      <c r="P91" s="23">
        <v>78.9902248382</v>
      </c>
      <c r="Q91" s="21">
        <f t="shared" si="9"/>
        <v>0.789902248382</v>
      </c>
      <c r="R91" s="22">
        <v>7</v>
      </c>
      <c r="S91" s="37">
        <v>0.186179712414741</v>
      </c>
      <c r="T91" s="22">
        <v>422.45</v>
      </c>
      <c r="U91" s="54">
        <v>1983</v>
      </c>
      <c r="V91" s="54">
        <v>6</v>
      </c>
      <c r="W91" s="56" t="s">
        <v>176</v>
      </c>
      <c r="X91" s="39">
        <v>2.155</v>
      </c>
      <c r="Y91" s="39">
        <v>2.21</v>
      </c>
      <c r="Z91" s="52">
        <v>3</v>
      </c>
      <c r="AA91" s="52" t="s">
        <v>60</v>
      </c>
      <c r="AB91" s="52">
        <v>1</v>
      </c>
      <c r="AC91" s="52">
        <v>1.5</v>
      </c>
      <c r="AD91" s="52" t="s">
        <v>50</v>
      </c>
      <c r="AE91" s="58" t="s">
        <v>50</v>
      </c>
      <c r="AF91" s="52" t="s">
        <v>49</v>
      </c>
      <c r="AG91" s="52" t="s">
        <v>50</v>
      </c>
      <c r="AH91" s="52" t="s">
        <v>50</v>
      </c>
      <c r="AI91" s="19">
        <v>91.2</v>
      </c>
      <c r="AJ91" s="60" t="s">
        <v>175</v>
      </c>
      <c r="AK91" s="52" t="s">
        <v>50</v>
      </c>
      <c r="AL91" s="52" t="s">
        <v>50</v>
      </c>
      <c r="AM91" s="61">
        <v>58.9619</v>
      </c>
      <c r="AN91" s="61">
        <v>67.1093</v>
      </c>
      <c r="AO91" s="37">
        <f t="shared" si="10"/>
        <v>19.6539666666667</v>
      </c>
      <c r="AP91" s="37">
        <f t="shared" si="11"/>
        <v>22.3697666666667</v>
      </c>
      <c r="AQ91" s="37">
        <f t="shared" si="12"/>
        <v>11.2308380952381</v>
      </c>
      <c r="AR91" s="37">
        <f t="shared" si="13"/>
        <v>12.7827238095238</v>
      </c>
      <c r="AS91" s="37" t="s">
        <v>53</v>
      </c>
    </row>
    <row r="92" spans="1:45">
      <c r="A92" s="47" t="s">
        <v>173</v>
      </c>
      <c r="B92" s="46">
        <v>1997</v>
      </c>
      <c r="C92" s="37" t="s">
        <v>105</v>
      </c>
      <c r="D92" s="37" t="s">
        <v>174</v>
      </c>
      <c r="E92" s="9">
        <v>46.7666666666667</v>
      </c>
      <c r="F92" s="9">
        <v>-100.916666666667</v>
      </c>
      <c r="G92" s="37">
        <v>8646</v>
      </c>
      <c r="H92" s="37">
        <v>15816</v>
      </c>
      <c r="I92" s="26">
        <v>5</v>
      </c>
      <c r="J92" s="31">
        <v>402</v>
      </c>
      <c r="K92" s="22">
        <v>80.4</v>
      </c>
      <c r="L92" s="23">
        <v>20.5572414398</v>
      </c>
      <c r="M92" s="21">
        <f t="shared" si="7"/>
        <v>0.205572414398</v>
      </c>
      <c r="N92" s="23">
        <v>58.4329833984</v>
      </c>
      <c r="O92" s="21">
        <f t="shared" si="8"/>
        <v>0.584329833984</v>
      </c>
      <c r="P92" s="23">
        <v>78.9902248382</v>
      </c>
      <c r="Q92" s="21">
        <f t="shared" si="9"/>
        <v>0.789902248382</v>
      </c>
      <c r="R92" s="22">
        <v>7</v>
      </c>
      <c r="S92" s="37">
        <v>0.186179712414741</v>
      </c>
      <c r="T92" s="22">
        <v>422.45</v>
      </c>
      <c r="U92" s="54">
        <v>1983</v>
      </c>
      <c r="V92" s="54">
        <v>6</v>
      </c>
      <c r="W92" s="56" t="s">
        <v>176</v>
      </c>
      <c r="X92" s="39">
        <v>2.2475</v>
      </c>
      <c r="Y92" s="39">
        <v>2.5925</v>
      </c>
      <c r="Z92" s="52">
        <v>3</v>
      </c>
      <c r="AA92" s="52" t="s">
        <v>60</v>
      </c>
      <c r="AB92" s="52">
        <v>2</v>
      </c>
      <c r="AC92" s="52">
        <v>1.5</v>
      </c>
      <c r="AD92" s="52" t="s">
        <v>50</v>
      </c>
      <c r="AE92" s="58" t="s">
        <v>50</v>
      </c>
      <c r="AF92" s="52" t="s">
        <v>49</v>
      </c>
      <c r="AG92" s="52" t="s">
        <v>50</v>
      </c>
      <c r="AH92" s="52" t="s">
        <v>50</v>
      </c>
      <c r="AI92" s="19">
        <v>91.2</v>
      </c>
      <c r="AJ92" s="60" t="s">
        <v>175</v>
      </c>
      <c r="AK92" s="52" t="s">
        <v>50</v>
      </c>
      <c r="AL92" s="52" t="s">
        <v>50</v>
      </c>
      <c r="AM92" s="61">
        <v>63.2451</v>
      </c>
      <c r="AN92" s="61">
        <v>72.6049</v>
      </c>
      <c r="AO92" s="37">
        <f t="shared" si="10"/>
        <v>21.0817</v>
      </c>
      <c r="AP92" s="37">
        <f t="shared" si="11"/>
        <v>24.2016333333333</v>
      </c>
      <c r="AQ92" s="37">
        <f t="shared" si="12"/>
        <v>12.0466857142857</v>
      </c>
      <c r="AR92" s="37">
        <f t="shared" si="13"/>
        <v>13.8295047619048</v>
      </c>
      <c r="AS92" s="37" t="s">
        <v>53</v>
      </c>
    </row>
    <row r="93" spans="1:45">
      <c r="A93" s="47" t="s">
        <v>177</v>
      </c>
      <c r="B93" s="46">
        <v>1997</v>
      </c>
      <c r="C93" s="37" t="s">
        <v>105</v>
      </c>
      <c r="D93" s="37" t="s">
        <v>178</v>
      </c>
      <c r="E93" s="9">
        <v>39.1166666666667</v>
      </c>
      <c r="F93" s="9">
        <v>-96.6166666666667</v>
      </c>
      <c r="G93" s="37">
        <v>10176</v>
      </c>
      <c r="H93" s="37">
        <v>16676</v>
      </c>
      <c r="I93" s="26">
        <v>12.8</v>
      </c>
      <c r="J93" s="31">
        <v>835</v>
      </c>
      <c r="K93" s="22">
        <v>65.234375</v>
      </c>
      <c r="L93" s="23">
        <v>32.8438072205</v>
      </c>
      <c r="M93" s="21">
        <f t="shared" si="7"/>
        <v>0.328438072205</v>
      </c>
      <c r="N93" s="23">
        <v>47.6337089539</v>
      </c>
      <c r="O93" s="21">
        <f t="shared" si="8"/>
        <v>0.476337089539</v>
      </c>
      <c r="P93" s="23">
        <v>80.4775161744</v>
      </c>
      <c r="Q93" s="21">
        <f t="shared" si="9"/>
        <v>0.804775161744</v>
      </c>
      <c r="R93" s="22">
        <v>7</v>
      </c>
      <c r="S93" s="37">
        <v>0.274125218391419</v>
      </c>
      <c r="T93" s="22">
        <v>351.1</v>
      </c>
      <c r="U93" s="54">
        <v>1975</v>
      </c>
      <c r="V93" s="54">
        <v>11</v>
      </c>
      <c r="W93" s="56" t="s">
        <v>109</v>
      </c>
      <c r="X93" s="39">
        <v>5.531</v>
      </c>
      <c r="Y93" s="39">
        <v>5.26</v>
      </c>
      <c r="Z93" s="52">
        <v>3</v>
      </c>
      <c r="AA93" s="52" t="s">
        <v>60</v>
      </c>
      <c r="AB93" s="52">
        <v>1</v>
      </c>
      <c r="AC93" s="52">
        <v>1</v>
      </c>
      <c r="AD93" s="52" t="s">
        <v>50</v>
      </c>
      <c r="AE93" s="58" t="s">
        <v>49</v>
      </c>
      <c r="AF93" s="52" t="s">
        <v>49</v>
      </c>
      <c r="AG93" s="52" t="s">
        <v>49</v>
      </c>
      <c r="AH93" s="52" t="s">
        <v>50</v>
      </c>
      <c r="AI93" s="19">
        <v>30</v>
      </c>
      <c r="AJ93" s="60" t="s">
        <v>179</v>
      </c>
      <c r="AK93" s="52" t="s">
        <v>52</v>
      </c>
      <c r="AL93" s="52" t="s">
        <v>52</v>
      </c>
      <c r="AM93" s="61">
        <v>50.6256327629089</v>
      </c>
      <c r="AN93" s="61">
        <v>49.964418888092</v>
      </c>
      <c r="AO93" s="37">
        <f t="shared" si="10"/>
        <v>16.8752109209696</v>
      </c>
      <c r="AP93" s="37">
        <f t="shared" si="11"/>
        <v>16.6548062960307</v>
      </c>
      <c r="AQ93" s="37">
        <f t="shared" si="12"/>
        <v>9.64297766912551</v>
      </c>
      <c r="AR93" s="37">
        <f t="shared" si="13"/>
        <v>9.51703216916039</v>
      </c>
      <c r="AS93" s="37" t="s">
        <v>53</v>
      </c>
    </row>
    <row r="94" spans="1:45">
      <c r="A94" s="47" t="s">
        <v>177</v>
      </c>
      <c r="B94" s="46">
        <v>1997</v>
      </c>
      <c r="C94" s="37" t="s">
        <v>105</v>
      </c>
      <c r="D94" s="37" t="s">
        <v>178</v>
      </c>
      <c r="E94" s="9">
        <v>39.1166666666667</v>
      </c>
      <c r="F94" s="9">
        <v>-96.6166666666667</v>
      </c>
      <c r="G94" s="37">
        <v>10176</v>
      </c>
      <c r="H94" s="37">
        <v>16676</v>
      </c>
      <c r="I94" s="26">
        <v>12.8</v>
      </c>
      <c r="J94" s="31">
        <v>835</v>
      </c>
      <c r="K94" s="22">
        <v>65.234375</v>
      </c>
      <c r="L94" s="23">
        <v>32.8438072205</v>
      </c>
      <c r="M94" s="21">
        <f t="shared" si="7"/>
        <v>0.328438072205</v>
      </c>
      <c r="N94" s="23">
        <v>47.6337089539</v>
      </c>
      <c r="O94" s="21">
        <f t="shared" si="8"/>
        <v>0.476337089539</v>
      </c>
      <c r="P94" s="23">
        <v>80.4775161744</v>
      </c>
      <c r="Q94" s="21">
        <f t="shared" si="9"/>
        <v>0.804775161744</v>
      </c>
      <c r="R94" s="22">
        <v>7</v>
      </c>
      <c r="S94" s="37">
        <v>0.274125218391419</v>
      </c>
      <c r="T94" s="22">
        <v>351.1</v>
      </c>
      <c r="U94" s="54">
        <v>1975</v>
      </c>
      <c r="V94" s="54">
        <v>11</v>
      </c>
      <c r="W94" s="56" t="s">
        <v>109</v>
      </c>
      <c r="X94" s="39">
        <v>1.616</v>
      </c>
      <c r="Y94" s="39">
        <v>1.855</v>
      </c>
      <c r="Z94" s="52">
        <v>3</v>
      </c>
      <c r="AA94" s="52" t="s">
        <v>50</v>
      </c>
      <c r="AB94" s="52">
        <v>1</v>
      </c>
      <c r="AC94" s="52">
        <v>1</v>
      </c>
      <c r="AD94" s="52" t="s">
        <v>50</v>
      </c>
      <c r="AE94" s="58" t="s">
        <v>49</v>
      </c>
      <c r="AF94" s="52" t="s">
        <v>49</v>
      </c>
      <c r="AG94" s="52" t="s">
        <v>49</v>
      </c>
      <c r="AH94" s="52" t="s">
        <v>50</v>
      </c>
      <c r="AI94" s="19">
        <v>30</v>
      </c>
      <c r="AJ94" s="60" t="s">
        <v>179</v>
      </c>
      <c r="AK94" s="52" t="s">
        <v>52</v>
      </c>
      <c r="AL94" s="52" t="s">
        <v>52</v>
      </c>
      <c r="AM94" s="61">
        <v>44.1167364120483</v>
      </c>
      <c r="AN94" s="61">
        <v>46.0541801452637</v>
      </c>
      <c r="AO94" s="37">
        <f t="shared" si="10"/>
        <v>14.7055788040161</v>
      </c>
      <c r="AP94" s="37">
        <f t="shared" si="11"/>
        <v>15.3513933817546</v>
      </c>
      <c r="AQ94" s="37">
        <f t="shared" si="12"/>
        <v>8.40318788800921</v>
      </c>
      <c r="AR94" s="37">
        <f t="shared" si="13"/>
        <v>8.77222478957403</v>
      </c>
      <c r="AS94" s="37" t="s">
        <v>53</v>
      </c>
    </row>
    <row r="95" spans="1:45">
      <c r="A95" s="47" t="s">
        <v>177</v>
      </c>
      <c r="B95" s="46">
        <v>1997</v>
      </c>
      <c r="C95" s="37" t="s">
        <v>105</v>
      </c>
      <c r="D95" s="37" t="s">
        <v>178</v>
      </c>
      <c r="E95" s="9">
        <v>39.1166666666667</v>
      </c>
      <c r="F95" s="9">
        <v>-96.6166666666667</v>
      </c>
      <c r="G95" s="37">
        <v>10176</v>
      </c>
      <c r="H95" s="37">
        <v>16676</v>
      </c>
      <c r="I95" s="26">
        <v>12.8</v>
      </c>
      <c r="J95" s="31">
        <v>835</v>
      </c>
      <c r="K95" s="22">
        <v>65.234375</v>
      </c>
      <c r="L95" s="23">
        <v>32.8438072205</v>
      </c>
      <c r="M95" s="21">
        <f t="shared" si="7"/>
        <v>0.328438072205</v>
      </c>
      <c r="N95" s="23">
        <v>47.6337089539</v>
      </c>
      <c r="O95" s="21">
        <f t="shared" si="8"/>
        <v>0.476337089539</v>
      </c>
      <c r="P95" s="23">
        <v>80.4775161744</v>
      </c>
      <c r="Q95" s="21">
        <f t="shared" si="9"/>
        <v>0.804775161744</v>
      </c>
      <c r="R95" s="22">
        <v>7</v>
      </c>
      <c r="S95" s="37">
        <v>0.274125218391419</v>
      </c>
      <c r="T95" s="22">
        <v>351.1</v>
      </c>
      <c r="U95" s="54">
        <v>1975</v>
      </c>
      <c r="V95" s="54">
        <v>11</v>
      </c>
      <c r="W95" s="56" t="s">
        <v>180</v>
      </c>
      <c r="X95" s="39">
        <v>3.4395</v>
      </c>
      <c r="Y95" s="39">
        <v>4.076</v>
      </c>
      <c r="Z95" s="52">
        <v>3</v>
      </c>
      <c r="AA95" s="52" t="s">
        <v>50</v>
      </c>
      <c r="AB95" s="52">
        <v>2</v>
      </c>
      <c r="AC95" s="52">
        <v>1</v>
      </c>
      <c r="AD95" s="52" t="s">
        <v>50</v>
      </c>
      <c r="AE95" s="58" t="s">
        <v>49</v>
      </c>
      <c r="AF95" s="52" t="s">
        <v>49</v>
      </c>
      <c r="AG95" s="52" t="s">
        <v>49</v>
      </c>
      <c r="AH95" s="52" t="s">
        <v>50</v>
      </c>
      <c r="AI95" s="19">
        <v>30</v>
      </c>
      <c r="AJ95" s="60" t="s">
        <v>179</v>
      </c>
      <c r="AK95" s="52" t="s">
        <v>52</v>
      </c>
      <c r="AL95" s="52" t="s">
        <v>52</v>
      </c>
      <c r="AM95" s="61">
        <v>47.2285480499268</v>
      </c>
      <c r="AN95" s="61">
        <v>49.9644212722778</v>
      </c>
      <c r="AO95" s="37">
        <f t="shared" si="10"/>
        <v>15.7428493499756</v>
      </c>
      <c r="AP95" s="37">
        <f t="shared" si="11"/>
        <v>16.6548070907593</v>
      </c>
      <c r="AQ95" s="37">
        <f t="shared" si="12"/>
        <v>8.99591391427176</v>
      </c>
      <c r="AR95" s="37">
        <f t="shared" si="13"/>
        <v>9.51703262329102</v>
      </c>
      <c r="AS95" s="37" t="s">
        <v>53</v>
      </c>
    </row>
    <row r="96" spans="1:45">
      <c r="A96" s="47" t="s">
        <v>181</v>
      </c>
      <c r="B96" s="46">
        <v>1999</v>
      </c>
      <c r="C96" s="37" t="s">
        <v>105</v>
      </c>
      <c r="D96" s="37" t="s">
        <v>182</v>
      </c>
      <c r="E96" s="9">
        <v>39.2166666666667</v>
      </c>
      <c r="F96" s="9">
        <v>-96.6</v>
      </c>
      <c r="G96" s="37">
        <v>10156</v>
      </c>
      <c r="H96" s="37">
        <v>16680</v>
      </c>
      <c r="I96" s="26">
        <v>11.4</v>
      </c>
      <c r="J96" s="31">
        <v>800</v>
      </c>
      <c r="K96" s="22">
        <v>70.1754385964912</v>
      </c>
      <c r="L96" s="23">
        <v>25.4328937531</v>
      </c>
      <c r="M96" s="21">
        <f t="shared" si="7"/>
        <v>0.254328937531</v>
      </c>
      <c r="N96" s="23">
        <v>56.9999961853</v>
      </c>
      <c r="O96" s="21">
        <f t="shared" si="8"/>
        <v>0.569999961853</v>
      </c>
      <c r="P96" s="23">
        <v>82.4328899384</v>
      </c>
      <c r="Q96" s="21">
        <f t="shared" si="9"/>
        <v>0.824328899384</v>
      </c>
      <c r="R96" s="22">
        <v>6.6</v>
      </c>
      <c r="S96" s="37">
        <v>0.274125218391419</v>
      </c>
      <c r="T96" s="22">
        <v>392.8</v>
      </c>
      <c r="U96" s="54">
        <v>1982</v>
      </c>
      <c r="V96" s="54">
        <v>10</v>
      </c>
      <c r="W96" s="56" t="s">
        <v>109</v>
      </c>
      <c r="X96" s="39">
        <v>3.07</v>
      </c>
      <c r="Y96" s="39">
        <v>3.43</v>
      </c>
      <c r="Z96" s="52">
        <v>3</v>
      </c>
      <c r="AA96" s="52" t="s">
        <v>60</v>
      </c>
      <c r="AB96" s="52">
        <v>1</v>
      </c>
      <c r="AC96" s="52">
        <v>1</v>
      </c>
      <c r="AD96" s="40" t="s">
        <v>49</v>
      </c>
      <c r="AE96" s="58" t="s">
        <v>49</v>
      </c>
      <c r="AF96" s="52" t="s">
        <v>49</v>
      </c>
      <c r="AG96" s="52" t="s">
        <v>49</v>
      </c>
      <c r="AH96" s="52" t="s">
        <v>50</v>
      </c>
      <c r="AI96" s="19">
        <v>40</v>
      </c>
      <c r="AJ96" s="60" t="s">
        <v>57</v>
      </c>
      <c r="AK96" s="52" t="s">
        <v>52</v>
      </c>
      <c r="AL96" s="52" t="s">
        <v>52</v>
      </c>
      <c r="AM96" s="61">
        <v>48.4668788909912</v>
      </c>
      <c r="AN96" s="61">
        <v>51.8499279022217</v>
      </c>
      <c r="AO96" s="37">
        <f t="shared" si="10"/>
        <v>16.1556262969971</v>
      </c>
      <c r="AP96" s="37">
        <f t="shared" si="11"/>
        <v>17.2833093007406</v>
      </c>
      <c r="AQ96" s="37">
        <f t="shared" si="12"/>
        <v>9.2317864554269</v>
      </c>
      <c r="AR96" s="37">
        <f t="shared" si="13"/>
        <v>9.87617674328032</v>
      </c>
      <c r="AS96" s="37" t="s">
        <v>53</v>
      </c>
    </row>
    <row r="97" spans="1:45">
      <c r="A97" s="47" t="s">
        <v>181</v>
      </c>
      <c r="B97" s="46">
        <v>1999</v>
      </c>
      <c r="C97" s="37" t="s">
        <v>105</v>
      </c>
      <c r="D97" s="37" t="s">
        <v>182</v>
      </c>
      <c r="E97" s="9">
        <v>39.2166666666667</v>
      </c>
      <c r="F97" s="9">
        <v>-96.6</v>
      </c>
      <c r="G97" s="37">
        <v>10156</v>
      </c>
      <c r="H97" s="37">
        <v>16680</v>
      </c>
      <c r="I97" s="26">
        <v>11.4</v>
      </c>
      <c r="J97" s="31">
        <v>800</v>
      </c>
      <c r="K97" s="22">
        <v>70.1754385964912</v>
      </c>
      <c r="L97" s="23">
        <v>25.4328937531</v>
      </c>
      <c r="M97" s="21">
        <f t="shared" si="7"/>
        <v>0.254328937531</v>
      </c>
      <c r="N97" s="23">
        <v>56.9999961853</v>
      </c>
      <c r="O97" s="21">
        <f t="shared" si="8"/>
        <v>0.569999961853</v>
      </c>
      <c r="P97" s="23">
        <v>82.4328899384</v>
      </c>
      <c r="Q97" s="21">
        <f t="shared" si="9"/>
        <v>0.824328899384</v>
      </c>
      <c r="R97" s="22">
        <v>6.6</v>
      </c>
      <c r="S97" s="37">
        <v>0.274125218391419</v>
      </c>
      <c r="T97" s="22">
        <v>392.8</v>
      </c>
      <c r="U97" s="54">
        <v>1982</v>
      </c>
      <c r="V97" s="54">
        <v>10</v>
      </c>
      <c r="W97" s="56" t="s">
        <v>109</v>
      </c>
      <c r="X97" s="65">
        <v>4.745</v>
      </c>
      <c r="Y97" s="65">
        <v>4.936</v>
      </c>
      <c r="Z97" s="52">
        <v>3</v>
      </c>
      <c r="AA97" s="52" t="s">
        <v>60</v>
      </c>
      <c r="AB97" s="52">
        <v>1</v>
      </c>
      <c r="AC97" s="52">
        <v>1</v>
      </c>
      <c r="AD97" s="40" t="s">
        <v>49</v>
      </c>
      <c r="AE97" s="58" t="s">
        <v>50</v>
      </c>
      <c r="AF97" s="52" t="s">
        <v>49</v>
      </c>
      <c r="AG97" s="52" t="s">
        <v>49</v>
      </c>
      <c r="AH97" s="52" t="s">
        <v>50</v>
      </c>
      <c r="AI97" s="19">
        <v>40</v>
      </c>
      <c r="AJ97" s="60" t="s">
        <v>57</v>
      </c>
      <c r="AK97" s="52" t="s">
        <v>52</v>
      </c>
      <c r="AL97" s="52" t="s">
        <v>52</v>
      </c>
      <c r="AM97" s="61">
        <v>49.2345857620239</v>
      </c>
      <c r="AN97" s="61">
        <v>50.803807258606</v>
      </c>
      <c r="AO97" s="37">
        <f t="shared" si="10"/>
        <v>16.4115285873413</v>
      </c>
      <c r="AP97" s="37">
        <f t="shared" si="11"/>
        <v>16.9346024195353</v>
      </c>
      <c r="AQ97" s="37">
        <f t="shared" si="12"/>
        <v>9.3780163356236</v>
      </c>
      <c r="AR97" s="37">
        <f t="shared" si="13"/>
        <v>9.6769156683059</v>
      </c>
      <c r="AS97" s="37" t="s">
        <v>53</v>
      </c>
    </row>
    <row r="98" spans="1:45">
      <c r="A98" s="47" t="s">
        <v>181</v>
      </c>
      <c r="B98" s="46">
        <v>1999</v>
      </c>
      <c r="C98" s="37" t="s">
        <v>105</v>
      </c>
      <c r="D98" s="37" t="s">
        <v>182</v>
      </c>
      <c r="E98" s="9">
        <v>39.2166666666667</v>
      </c>
      <c r="F98" s="9">
        <v>-96.6</v>
      </c>
      <c r="G98" s="37">
        <v>10156</v>
      </c>
      <c r="H98" s="37">
        <v>16680</v>
      </c>
      <c r="I98" s="26">
        <v>11.4</v>
      </c>
      <c r="J98" s="31">
        <v>800</v>
      </c>
      <c r="K98" s="22">
        <v>70.1754385964912</v>
      </c>
      <c r="L98" s="23">
        <v>25.4328937531</v>
      </c>
      <c r="M98" s="21">
        <f t="shared" si="7"/>
        <v>0.254328937531</v>
      </c>
      <c r="N98" s="23">
        <v>56.9999961853</v>
      </c>
      <c r="O98" s="21">
        <f t="shared" si="8"/>
        <v>0.569999961853</v>
      </c>
      <c r="P98" s="23">
        <v>82.4328899384</v>
      </c>
      <c r="Q98" s="21">
        <f t="shared" si="9"/>
        <v>0.824328899384</v>
      </c>
      <c r="R98" s="22">
        <v>6.6</v>
      </c>
      <c r="S98" s="37">
        <v>0.274125218391419</v>
      </c>
      <c r="T98" s="22">
        <v>392.8</v>
      </c>
      <c r="U98" s="54">
        <v>1982</v>
      </c>
      <c r="V98" s="54">
        <v>10</v>
      </c>
      <c r="W98" s="56" t="s">
        <v>109</v>
      </c>
      <c r="X98" s="65">
        <v>5.814</v>
      </c>
      <c r="Y98" s="65">
        <v>5.513</v>
      </c>
      <c r="Z98" s="52">
        <v>3</v>
      </c>
      <c r="AA98" s="52" t="s">
        <v>60</v>
      </c>
      <c r="AB98" s="52">
        <v>1</v>
      </c>
      <c r="AC98" s="52">
        <v>1</v>
      </c>
      <c r="AD98" s="40" t="s">
        <v>49</v>
      </c>
      <c r="AE98" s="58" t="s">
        <v>50</v>
      </c>
      <c r="AF98" s="52" t="s">
        <v>49</v>
      </c>
      <c r="AG98" s="52" t="s">
        <v>49</v>
      </c>
      <c r="AH98" s="52" t="s">
        <v>50</v>
      </c>
      <c r="AI98" s="19">
        <v>40</v>
      </c>
      <c r="AJ98" s="60" t="s">
        <v>57</v>
      </c>
      <c r="AK98" s="52" t="s">
        <v>52</v>
      </c>
      <c r="AL98" s="52" t="s">
        <v>52</v>
      </c>
      <c r="AM98" s="61">
        <v>49.7614946365356</v>
      </c>
      <c r="AN98" s="61">
        <v>53.1619882583618</v>
      </c>
      <c r="AO98" s="37">
        <f t="shared" si="10"/>
        <v>16.5871648788452</v>
      </c>
      <c r="AP98" s="37">
        <f t="shared" si="11"/>
        <v>17.7206627527873</v>
      </c>
      <c r="AQ98" s="37">
        <f t="shared" si="12"/>
        <v>9.47837993076869</v>
      </c>
      <c r="AR98" s="37">
        <f t="shared" si="13"/>
        <v>10.1260930015927</v>
      </c>
      <c r="AS98" s="37" t="s">
        <v>53</v>
      </c>
    </row>
    <row r="99" spans="1:45">
      <c r="A99" s="47" t="s">
        <v>181</v>
      </c>
      <c r="B99" s="46">
        <v>1999</v>
      </c>
      <c r="C99" s="37" t="s">
        <v>105</v>
      </c>
      <c r="D99" s="37" t="s">
        <v>182</v>
      </c>
      <c r="E99" s="9">
        <v>39.2166666666667</v>
      </c>
      <c r="F99" s="9">
        <v>-96.6</v>
      </c>
      <c r="G99" s="37">
        <v>10156</v>
      </c>
      <c r="H99" s="37">
        <v>16680</v>
      </c>
      <c r="I99" s="26">
        <v>11.4</v>
      </c>
      <c r="J99" s="31">
        <v>800</v>
      </c>
      <c r="K99" s="22">
        <v>70.1754385964912</v>
      </c>
      <c r="L99" s="23">
        <v>25.4328937531</v>
      </c>
      <c r="M99" s="21">
        <f t="shared" si="7"/>
        <v>0.254328937531</v>
      </c>
      <c r="N99" s="23">
        <v>56.9999961853</v>
      </c>
      <c r="O99" s="21">
        <f t="shared" si="8"/>
        <v>0.569999961853</v>
      </c>
      <c r="P99" s="23">
        <v>82.4328899384</v>
      </c>
      <c r="Q99" s="21">
        <f t="shared" si="9"/>
        <v>0.824328899384</v>
      </c>
      <c r="R99" s="22">
        <v>6.6</v>
      </c>
      <c r="S99" s="37">
        <v>0.274125218391419</v>
      </c>
      <c r="T99" s="22">
        <v>392.8</v>
      </c>
      <c r="U99" s="54">
        <v>1982</v>
      </c>
      <c r="V99" s="54">
        <v>10</v>
      </c>
      <c r="W99" s="56" t="s">
        <v>109</v>
      </c>
      <c r="X99" s="65">
        <v>6.654</v>
      </c>
      <c r="Y99" s="65">
        <v>6.547</v>
      </c>
      <c r="Z99" s="52">
        <v>3</v>
      </c>
      <c r="AA99" s="52" t="s">
        <v>60</v>
      </c>
      <c r="AB99" s="52">
        <v>1</v>
      </c>
      <c r="AC99" s="52">
        <v>1</v>
      </c>
      <c r="AD99" s="40" t="s">
        <v>49</v>
      </c>
      <c r="AE99" s="58" t="s">
        <v>50</v>
      </c>
      <c r="AF99" s="52" t="s">
        <v>49</v>
      </c>
      <c r="AG99" s="52" t="s">
        <v>49</v>
      </c>
      <c r="AH99" s="52" t="s">
        <v>50</v>
      </c>
      <c r="AI99" s="19">
        <v>40</v>
      </c>
      <c r="AJ99" s="60" t="s">
        <v>57</v>
      </c>
      <c r="AK99" s="52" t="s">
        <v>52</v>
      </c>
      <c r="AL99" s="52" t="s">
        <v>52</v>
      </c>
      <c r="AM99" s="61">
        <v>47.7315292358398</v>
      </c>
      <c r="AN99" s="61">
        <v>55.5691814422607</v>
      </c>
      <c r="AO99" s="37">
        <f t="shared" si="10"/>
        <v>15.91050974528</v>
      </c>
      <c r="AP99" s="37">
        <f t="shared" si="11"/>
        <v>18.5230604807536</v>
      </c>
      <c r="AQ99" s="37">
        <f t="shared" si="12"/>
        <v>9.09171985444569</v>
      </c>
      <c r="AR99" s="37">
        <f t="shared" si="13"/>
        <v>10.584605989002</v>
      </c>
      <c r="AS99" s="37" t="s">
        <v>53</v>
      </c>
    </row>
    <row r="100" spans="1:45">
      <c r="A100" s="47" t="s">
        <v>183</v>
      </c>
      <c r="B100" s="46">
        <v>2006</v>
      </c>
      <c r="C100" s="37" t="s">
        <v>105</v>
      </c>
      <c r="D100" s="37" t="s">
        <v>184</v>
      </c>
      <c r="E100" s="9">
        <v>40.5666666666667</v>
      </c>
      <c r="F100" s="9">
        <v>-86.9333333333333</v>
      </c>
      <c r="G100" s="37">
        <v>9886</v>
      </c>
      <c r="H100" s="37">
        <v>18613</v>
      </c>
      <c r="I100" s="26">
        <v>11</v>
      </c>
      <c r="J100" s="31">
        <v>1043</v>
      </c>
      <c r="K100" s="22">
        <v>94.8181818181818</v>
      </c>
      <c r="L100" s="23">
        <v>26.8668937683</v>
      </c>
      <c r="M100" s="21">
        <f t="shared" si="7"/>
        <v>0.268668937683</v>
      </c>
      <c r="N100" s="23">
        <v>59.9999961853</v>
      </c>
      <c r="O100" s="21">
        <f t="shared" si="8"/>
        <v>0.599999961853</v>
      </c>
      <c r="P100" s="23">
        <v>86.8668899536</v>
      </c>
      <c r="Q100" s="21">
        <f t="shared" si="9"/>
        <v>0.868668899536</v>
      </c>
      <c r="R100" s="22">
        <v>6.5</v>
      </c>
      <c r="S100" s="37">
        <v>0.219474747776985</v>
      </c>
      <c r="T100" s="22">
        <v>431.6</v>
      </c>
      <c r="U100" s="54">
        <v>1980</v>
      </c>
      <c r="V100" s="54">
        <v>24</v>
      </c>
      <c r="W100" s="55" t="s">
        <v>81</v>
      </c>
      <c r="X100" s="53" t="s">
        <v>49</v>
      </c>
      <c r="Y100" s="53" t="s">
        <v>49</v>
      </c>
      <c r="Z100" s="52">
        <v>4</v>
      </c>
      <c r="AA100" s="52" t="s">
        <v>50</v>
      </c>
      <c r="AB100" s="52">
        <v>2</v>
      </c>
      <c r="AC100" s="52">
        <v>1</v>
      </c>
      <c r="AD100" s="40" t="s">
        <v>49</v>
      </c>
      <c r="AE100" s="58" t="s">
        <v>49</v>
      </c>
      <c r="AF100" s="52" t="s">
        <v>49</v>
      </c>
      <c r="AG100" s="52" t="s">
        <v>50</v>
      </c>
      <c r="AH100" s="52" t="s">
        <v>50</v>
      </c>
      <c r="AI100" s="19">
        <v>100</v>
      </c>
      <c r="AJ100" s="60" t="s">
        <v>141</v>
      </c>
      <c r="AK100" s="52" t="s">
        <v>50</v>
      </c>
      <c r="AL100" s="52" t="s">
        <v>52</v>
      </c>
      <c r="AM100" s="61">
        <v>80.4</v>
      </c>
      <c r="AN100" s="61">
        <v>92.9</v>
      </c>
      <c r="AO100" s="37">
        <f t="shared" si="10"/>
        <v>26.8</v>
      </c>
      <c r="AP100" s="37">
        <f t="shared" si="11"/>
        <v>30.9666666666667</v>
      </c>
      <c r="AQ100" s="37">
        <f t="shared" si="12"/>
        <v>15.3142857142857</v>
      </c>
      <c r="AR100" s="37">
        <f t="shared" si="13"/>
        <v>17.6952380952381</v>
      </c>
      <c r="AS100" s="37" t="s">
        <v>53</v>
      </c>
    </row>
    <row r="101" spans="1:45">
      <c r="A101" s="47" t="s">
        <v>183</v>
      </c>
      <c r="B101" s="46">
        <v>2006</v>
      </c>
      <c r="C101" s="37" t="s">
        <v>105</v>
      </c>
      <c r="D101" s="37" t="s">
        <v>184</v>
      </c>
      <c r="E101" s="9">
        <v>40.5666666666667</v>
      </c>
      <c r="F101" s="9">
        <v>-86.9333333333333</v>
      </c>
      <c r="G101" s="37">
        <v>9886</v>
      </c>
      <c r="H101" s="37">
        <v>18613</v>
      </c>
      <c r="I101" s="26">
        <v>11</v>
      </c>
      <c r="J101" s="31">
        <v>1043</v>
      </c>
      <c r="K101" s="22">
        <v>94.8181818181818</v>
      </c>
      <c r="L101" s="23">
        <v>26.8668937683</v>
      </c>
      <c r="M101" s="21">
        <f t="shared" si="7"/>
        <v>0.268668937683</v>
      </c>
      <c r="N101" s="23">
        <v>59.9999961853</v>
      </c>
      <c r="O101" s="21">
        <f t="shared" si="8"/>
        <v>0.599999961853</v>
      </c>
      <c r="P101" s="23">
        <v>86.8668899536</v>
      </c>
      <c r="Q101" s="21">
        <f t="shared" si="9"/>
        <v>0.868668899536</v>
      </c>
      <c r="R101" s="22">
        <v>6.5</v>
      </c>
      <c r="S101" s="37">
        <v>0.219474747776985</v>
      </c>
      <c r="T101" s="22">
        <v>431.6</v>
      </c>
      <c r="U101" s="54">
        <v>1998</v>
      </c>
      <c r="V101" s="54">
        <v>6</v>
      </c>
      <c r="W101" s="55" t="s">
        <v>81</v>
      </c>
      <c r="X101" s="53" t="s">
        <v>49</v>
      </c>
      <c r="Y101" s="53" t="s">
        <v>49</v>
      </c>
      <c r="Z101" s="52">
        <v>4</v>
      </c>
      <c r="AA101" s="52" t="s">
        <v>50</v>
      </c>
      <c r="AB101" s="52">
        <v>2</v>
      </c>
      <c r="AC101" s="52">
        <v>1</v>
      </c>
      <c r="AD101" s="40" t="s">
        <v>49</v>
      </c>
      <c r="AE101" s="58" t="s">
        <v>49</v>
      </c>
      <c r="AF101" s="52" t="s">
        <v>49</v>
      </c>
      <c r="AG101" s="52" t="s">
        <v>50</v>
      </c>
      <c r="AH101" s="52" t="s">
        <v>50</v>
      </c>
      <c r="AI101" s="19">
        <v>100</v>
      </c>
      <c r="AJ101" s="60" t="s">
        <v>141</v>
      </c>
      <c r="AK101" s="52" t="s">
        <v>50</v>
      </c>
      <c r="AL101" s="52" t="s">
        <v>52</v>
      </c>
      <c r="AM101" s="61">
        <v>86</v>
      </c>
      <c r="AN101" s="61">
        <v>83.3</v>
      </c>
      <c r="AO101" s="37">
        <f t="shared" si="10"/>
        <v>28.6666666666667</v>
      </c>
      <c r="AP101" s="37">
        <f t="shared" si="11"/>
        <v>27.7666666666667</v>
      </c>
      <c r="AQ101" s="37">
        <f t="shared" si="12"/>
        <v>16.3809523809524</v>
      </c>
      <c r="AR101" s="37">
        <f t="shared" si="13"/>
        <v>15.8666666666667</v>
      </c>
      <c r="AS101" s="37" t="s">
        <v>53</v>
      </c>
    </row>
    <row r="102" spans="1:45">
      <c r="A102" s="47" t="s">
        <v>185</v>
      </c>
      <c r="B102" s="46">
        <v>2005</v>
      </c>
      <c r="C102" s="37" t="s">
        <v>105</v>
      </c>
      <c r="D102" s="37" t="s">
        <v>186</v>
      </c>
      <c r="E102" s="9">
        <v>40.075</v>
      </c>
      <c r="F102" s="9">
        <v>-83.0666666666667</v>
      </c>
      <c r="G102" s="37">
        <v>9985</v>
      </c>
      <c r="H102" s="37">
        <v>19386</v>
      </c>
      <c r="I102" s="26">
        <v>10.5</v>
      </c>
      <c r="J102" s="31">
        <v>930</v>
      </c>
      <c r="K102" s="22">
        <v>88.5714285714286</v>
      </c>
      <c r="L102" s="23">
        <v>23.0705127716</v>
      </c>
      <c r="M102" s="21">
        <f t="shared" si="7"/>
        <v>0.230705127716</v>
      </c>
      <c r="N102" s="23">
        <v>52.5182189941</v>
      </c>
      <c r="O102" s="21">
        <f t="shared" si="8"/>
        <v>0.525182189941</v>
      </c>
      <c r="P102" s="23">
        <v>75.5887317657</v>
      </c>
      <c r="Q102" s="21">
        <f t="shared" si="9"/>
        <v>0.755887317657</v>
      </c>
      <c r="R102" s="22">
        <v>6.4</v>
      </c>
      <c r="S102" s="37">
        <v>0.273678690195084</v>
      </c>
      <c r="T102" s="22">
        <v>573.8</v>
      </c>
      <c r="U102" s="54">
        <v>1993</v>
      </c>
      <c r="V102" s="54">
        <v>8</v>
      </c>
      <c r="W102" s="55" t="s">
        <v>81</v>
      </c>
      <c r="X102" s="53" t="s">
        <v>49</v>
      </c>
      <c r="Y102" s="53" t="s">
        <v>49</v>
      </c>
      <c r="Z102" s="52">
        <v>4</v>
      </c>
      <c r="AA102" s="52" t="s">
        <v>50</v>
      </c>
      <c r="AB102" s="52">
        <v>2</v>
      </c>
      <c r="AC102" s="52">
        <v>1</v>
      </c>
      <c r="AD102" s="52" t="s">
        <v>50</v>
      </c>
      <c r="AE102" s="58" t="s">
        <v>49</v>
      </c>
      <c r="AF102" s="52" t="s">
        <v>49</v>
      </c>
      <c r="AG102" s="52" t="s">
        <v>50</v>
      </c>
      <c r="AH102" s="52" t="s">
        <v>50</v>
      </c>
      <c r="AI102" s="19">
        <v>80</v>
      </c>
      <c r="AJ102" s="60" t="s">
        <v>187</v>
      </c>
      <c r="AK102" s="52" t="s">
        <v>50</v>
      </c>
      <c r="AL102" s="52" t="s">
        <v>52</v>
      </c>
      <c r="AM102" s="61">
        <v>86</v>
      </c>
      <c r="AN102" s="61">
        <v>90.2895631790161</v>
      </c>
      <c r="AO102" s="37">
        <f t="shared" si="10"/>
        <v>28.6666666666667</v>
      </c>
      <c r="AP102" s="37">
        <f t="shared" si="11"/>
        <v>30.096521059672</v>
      </c>
      <c r="AQ102" s="37">
        <f t="shared" si="12"/>
        <v>16.3809523809524</v>
      </c>
      <c r="AR102" s="37">
        <f t="shared" si="13"/>
        <v>17.1980120340983</v>
      </c>
      <c r="AS102" s="37" t="s">
        <v>53</v>
      </c>
    </row>
    <row r="103" spans="1:45">
      <c r="A103" s="47" t="s">
        <v>188</v>
      </c>
      <c r="B103" s="46">
        <v>2008</v>
      </c>
      <c r="C103" s="37" t="s">
        <v>105</v>
      </c>
      <c r="D103" s="37" t="s">
        <v>149</v>
      </c>
      <c r="E103" s="9">
        <v>41</v>
      </c>
      <c r="F103" s="9">
        <v>-84</v>
      </c>
      <c r="G103" s="37">
        <v>9800</v>
      </c>
      <c r="H103" s="37">
        <v>19200</v>
      </c>
      <c r="I103" s="26">
        <v>9.9</v>
      </c>
      <c r="J103" s="31">
        <v>845</v>
      </c>
      <c r="K103" s="22">
        <v>85.3535353535353</v>
      </c>
      <c r="L103" s="23">
        <v>28.1176986694</v>
      </c>
      <c r="M103" s="21">
        <f t="shared" si="7"/>
        <v>0.281176986694</v>
      </c>
      <c r="N103" s="23">
        <v>50.0070610046</v>
      </c>
      <c r="O103" s="21">
        <f t="shared" si="8"/>
        <v>0.500070610046</v>
      </c>
      <c r="P103" s="23">
        <v>78.124759674</v>
      </c>
      <c r="Q103" s="21">
        <f t="shared" si="9"/>
        <v>0.78124759674</v>
      </c>
      <c r="R103" s="22">
        <v>6.3</v>
      </c>
      <c r="S103" s="37">
        <v>0.239739164710045</v>
      </c>
      <c r="T103" s="22">
        <v>496.6</v>
      </c>
      <c r="U103" s="54">
        <v>1996</v>
      </c>
      <c r="V103" s="54">
        <v>9</v>
      </c>
      <c r="W103" s="56" t="s">
        <v>79</v>
      </c>
      <c r="X103" s="53" t="s">
        <v>49</v>
      </c>
      <c r="Y103" s="53" t="s">
        <v>49</v>
      </c>
      <c r="Z103" s="52">
        <v>4</v>
      </c>
      <c r="AA103" s="52" t="s">
        <v>60</v>
      </c>
      <c r="AB103" s="52">
        <v>2</v>
      </c>
      <c r="AC103" s="52">
        <v>1</v>
      </c>
      <c r="AD103" s="40" t="s">
        <v>49</v>
      </c>
      <c r="AE103" s="58" t="s">
        <v>49</v>
      </c>
      <c r="AF103" s="52" t="s">
        <v>49</v>
      </c>
      <c r="AG103" s="52" t="s">
        <v>49</v>
      </c>
      <c r="AH103" s="52" t="s">
        <v>50</v>
      </c>
      <c r="AI103" s="19">
        <v>45</v>
      </c>
      <c r="AJ103" s="60" t="s">
        <v>189</v>
      </c>
      <c r="AK103" s="52" t="s">
        <v>52</v>
      </c>
      <c r="AL103" s="52" t="s">
        <v>52</v>
      </c>
      <c r="AM103" s="61">
        <v>69.8764514923096</v>
      </c>
      <c r="AN103" s="61">
        <v>74.8024044036865</v>
      </c>
      <c r="AO103" s="37">
        <f t="shared" si="10"/>
        <v>23.2921504974365</v>
      </c>
      <c r="AP103" s="37">
        <f t="shared" si="11"/>
        <v>24.9341348012288</v>
      </c>
      <c r="AQ103" s="37">
        <f t="shared" si="12"/>
        <v>13.3098002842494</v>
      </c>
      <c r="AR103" s="37">
        <f t="shared" si="13"/>
        <v>14.2480770292736</v>
      </c>
      <c r="AS103" s="37" t="s">
        <v>53</v>
      </c>
    </row>
    <row r="104" spans="1:45">
      <c r="A104" s="47" t="s">
        <v>188</v>
      </c>
      <c r="B104" s="46">
        <v>2008</v>
      </c>
      <c r="C104" s="37" t="s">
        <v>105</v>
      </c>
      <c r="D104" s="37" t="s">
        <v>190</v>
      </c>
      <c r="E104" s="9">
        <v>40.8</v>
      </c>
      <c r="F104" s="9">
        <v>-82</v>
      </c>
      <c r="G104" s="37">
        <v>9840</v>
      </c>
      <c r="H104" s="37">
        <v>19600</v>
      </c>
      <c r="I104" s="26">
        <v>9.1</v>
      </c>
      <c r="J104" s="31">
        <v>905</v>
      </c>
      <c r="K104" s="22">
        <v>99.4505494505495</v>
      </c>
      <c r="L104" s="23">
        <v>17.1576385498</v>
      </c>
      <c r="M104" s="21">
        <f t="shared" si="7"/>
        <v>0.171576385498</v>
      </c>
      <c r="N104" s="23">
        <v>52.9957923889</v>
      </c>
      <c r="O104" s="21">
        <f t="shared" si="8"/>
        <v>0.529957923889</v>
      </c>
      <c r="P104" s="23">
        <v>70.1534309387</v>
      </c>
      <c r="Q104" s="21">
        <f t="shared" si="9"/>
        <v>0.701534309387</v>
      </c>
      <c r="R104" s="22">
        <v>5.7</v>
      </c>
      <c r="S104" s="37">
        <v>0.266912192106247</v>
      </c>
      <c r="T104" s="22">
        <v>614.6</v>
      </c>
      <c r="U104" s="54">
        <v>1993</v>
      </c>
      <c r="V104" s="54">
        <v>10</v>
      </c>
      <c r="W104" s="56" t="s">
        <v>79</v>
      </c>
      <c r="X104" s="53" t="s">
        <v>49</v>
      </c>
      <c r="Y104" s="53" t="s">
        <v>49</v>
      </c>
      <c r="Z104" s="52">
        <v>4</v>
      </c>
      <c r="AA104" s="52" t="s">
        <v>60</v>
      </c>
      <c r="AB104" s="52">
        <v>2</v>
      </c>
      <c r="AC104" s="52">
        <v>1</v>
      </c>
      <c r="AD104" s="40" t="s">
        <v>49</v>
      </c>
      <c r="AE104" s="58" t="s">
        <v>49</v>
      </c>
      <c r="AF104" s="52" t="s">
        <v>49</v>
      </c>
      <c r="AG104" s="52" t="s">
        <v>49</v>
      </c>
      <c r="AH104" s="52" t="s">
        <v>50</v>
      </c>
      <c r="AI104" s="19">
        <v>45</v>
      </c>
      <c r="AJ104" s="60" t="s">
        <v>189</v>
      </c>
      <c r="AK104" s="52" t="s">
        <v>52</v>
      </c>
      <c r="AL104" s="52" t="s">
        <v>52</v>
      </c>
      <c r="AM104" s="61">
        <v>40.6908140182495</v>
      </c>
      <c r="AN104" s="61">
        <v>47.9995932579041</v>
      </c>
      <c r="AO104" s="37">
        <f t="shared" si="10"/>
        <v>13.5636046727498</v>
      </c>
      <c r="AP104" s="37">
        <f t="shared" si="11"/>
        <v>15.9998644193014</v>
      </c>
      <c r="AQ104" s="37">
        <f t="shared" si="12"/>
        <v>7.75063124157134</v>
      </c>
      <c r="AR104" s="37">
        <f t="shared" si="13"/>
        <v>9.1427796681722</v>
      </c>
      <c r="AS104" s="37" t="s">
        <v>53</v>
      </c>
    </row>
    <row r="105" spans="1:45">
      <c r="A105" s="47" t="s">
        <v>191</v>
      </c>
      <c r="B105" s="46">
        <v>2009</v>
      </c>
      <c r="C105" s="37" t="s">
        <v>105</v>
      </c>
      <c r="D105" s="37" t="s">
        <v>192</v>
      </c>
      <c r="E105" s="9">
        <v>41.85</v>
      </c>
      <c r="F105" s="9">
        <v>-83.5333333333333</v>
      </c>
      <c r="G105" s="37">
        <v>9630</v>
      </c>
      <c r="H105" s="37">
        <v>19293</v>
      </c>
      <c r="I105" s="26">
        <v>8.5</v>
      </c>
      <c r="J105" s="31">
        <v>837.5</v>
      </c>
      <c r="K105" s="22">
        <v>98.5294117647059</v>
      </c>
      <c r="L105" s="23">
        <v>14.8679256439</v>
      </c>
      <c r="M105" s="21">
        <f t="shared" si="7"/>
        <v>0.148679256439</v>
      </c>
      <c r="N105" s="23">
        <v>24.4404621124</v>
      </c>
      <c r="O105" s="21">
        <f t="shared" si="8"/>
        <v>0.244404621124</v>
      </c>
      <c r="P105" s="23">
        <v>39.3083877563</v>
      </c>
      <c r="Q105" s="21">
        <f t="shared" si="9"/>
        <v>0.393083877563</v>
      </c>
      <c r="R105" s="22">
        <v>6.5</v>
      </c>
      <c r="S105" s="37">
        <v>0.209768429398537</v>
      </c>
      <c r="T105" s="22">
        <v>529.7</v>
      </c>
      <c r="U105" s="54">
        <v>1998</v>
      </c>
      <c r="V105" s="54">
        <v>10</v>
      </c>
      <c r="W105" s="56" t="s">
        <v>85</v>
      </c>
      <c r="X105" s="53" t="s">
        <v>49</v>
      </c>
      <c r="Y105" s="53" t="s">
        <v>49</v>
      </c>
      <c r="Z105" s="52">
        <v>3</v>
      </c>
      <c r="AA105" s="52" t="s">
        <v>50</v>
      </c>
      <c r="AB105" s="52">
        <v>3</v>
      </c>
      <c r="AC105" s="52">
        <v>1.5</v>
      </c>
      <c r="AD105" s="40" t="s">
        <v>49</v>
      </c>
      <c r="AE105" s="58" t="s">
        <v>50</v>
      </c>
      <c r="AF105" s="52" t="s">
        <v>49</v>
      </c>
      <c r="AG105" s="52" t="s">
        <v>50</v>
      </c>
      <c r="AH105" s="52" t="s">
        <v>50</v>
      </c>
      <c r="AI105" s="19">
        <v>60</v>
      </c>
      <c r="AJ105" s="60" t="s">
        <v>158</v>
      </c>
      <c r="AK105" s="52" t="s">
        <v>50</v>
      </c>
      <c r="AL105" s="52" t="s">
        <v>52</v>
      </c>
      <c r="AM105" s="61">
        <v>101.054004669189</v>
      </c>
      <c r="AN105" s="61">
        <v>97.2770004272461</v>
      </c>
      <c r="AO105" s="37">
        <f t="shared" si="10"/>
        <v>33.6846682230632</v>
      </c>
      <c r="AP105" s="37">
        <f t="shared" si="11"/>
        <v>32.425666809082</v>
      </c>
      <c r="AQ105" s="37">
        <f t="shared" si="12"/>
        <v>19.2483818417504</v>
      </c>
      <c r="AR105" s="37">
        <f t="shared" si="13"/>
        <v>18.5289524623326</v>
      </c>
      <c r="AS105" s="37" t="s">
        <v>53</v>
      </c>
    </row>
    <row r="106" spans="1:45">
      <c r="A106" s="47" t="s">
        <v>191</v>
      </c>
      <c r="B106" s="46">
        <v>2009</v>
      </c>
      <c r="C106" s="37" t="s">
        <v>105</v>
      </c>
      <c r="D106" s="37" t="s">
        <v>193</v>
      </c>
      <c r="E106" s="9">
        <v>41.7833333333333</v>
      </c>
      <c r="F106" s="9">
        <v>-83.7666666666667</v>
      </c>
      <c r="G106" s="37">
        <v>9643</v>
      </c>
      <c r="H106" s="37">
        <v>19246</v>
      </c>
      <c r="I106" s="26">
        <v>8.5</v>
      </c>
      <c r="J106" s="31">
        <v>837.5</v>
      </c>
      <c r="K106" s="22">
        <v>98.5294117647059</v>
      </c>
      <c r="L106" s="23">
        <v>38.997543335</v>
      </c>
      <c r="M106" s="21">
        <f t="shared" si="7"/>
        <v>0.38997543335</v>
      </c>
      <c r="N106" s="23">
        <v>33.564704895</v>
      </c>
      <c r="O106" s="21">
        <f t="shared" si="8"/>
        <v>0.33564704895</v>
      </c>
      <c r="P106" s="23">
        <v>72.56224823</v>
      </c>
      <c r="Q106" s="21">
        <f t="shared" si="9"/>
        <v>0.7256224823</v>
      </c>
      <c r="R106" s="22">
        <v>6.6</v>
      </c>
      <c r="S106" s="37">
        <v>0.209768429398537</v>
      </c>
      <c r="T106" s="22">
        <v>509.6</v>
      </c>
      <c r="U106" s="54">
        <v>1998</v>
      </c>
      <c r="V106" s="54">
        <v>10</v>
      </c>
      <c r="W106" s="56" t="s">
        <v>85</v>
      </c>
      <c r="X106" s="53" t="s">
        <v>49</v>
      </c>
      <c r="Y106" s="53" t="s">
        <v>49</v>
      </c>
      <c r="Z106" s="52">
        <v>3</v>
      </c>
      <c r="AA106" s="52" t="s">
        <v>50</v>
      </c>
      <c r="AB106" s="52">
        <v>3</v>
      </c>
      <c r="AC106" s="52">
        <v>1.5</v>
      </c>
      <c r="AD106" s="40" t="s">
        <v>49</v>
      </c>
      <c r="AE106" s="58" t="s">
        <v>50</v>
      </c>
      <c r="AF106" s="52" t="s">
        <v>49</v>
      </c>
      <c r="AG106" s="52" t="s">
        <v>50</v>
      </c>
      <c r="AH106" s="52" t="s">
        <v>50</v>
      </c>
      <c r="AI106" s="19">
        <v>60</v>
      </c>
      <c r="AJ106" s="60" t="s">
        <v>158</v>
      </c>
      <c r="AK106" s="52" t="s">
        <v>50</v>
      </c>
      <c r="AL106" s="52" t="s">
        <v>52</v>
      </c>
      <c r="AM106" s="61">
        <v>84.7484979629517</v>
      </c>
      <c r="AN106" s="61">
        <v>82.2379999160767</v>
      </c>
      <c r="AO106" s="37">
        <f t="shared" si="10"/>
        <v>28.2494993209839</v>
      </c>
      <c r="AP106" s="37">
        <f t="shared" si="11"/>
        <v>27.4126666386922</v>
      </c>
      <c r="AQ106" s="37">
        <f t="shared" si="12"/>
        <v>16.1425710405622</v>
      </c>
      <c r="AR106" s="37">
        <f t="shared" si="13"/>
        <v>15.6643809363956</v>
      </c>
      <c r="AS106" s="37" t="s">
        <v>53</v>
      </c>
    </row>
    <row r="107" spans="1:45">
      <c r="A107" s="47" t="s">
        <v>191</v>
      </c>
      <c r="B107" s="46">
        <v>2009</v>
      </c>
      <c r="C107" s="37" t="s">
        <v>105</v>
      </c>
      <c r="D107" s="37" t="s">
        <v>194</v>
      </c>
      <c r="E107" s="9">
        <v>39.0833333333333</v>
      </c>
      <c r="F107" s="9">
        <v>-83</v>
      </c>
      <c r="G107" s="37">
        <v>10183</v>
      </c>
      <c r="H107" s="37">
        <v>19400</v>
      </c>
      <c r="I107" s="26">
        <v>10.5</v>
      </c>
      <c r="J107" s="31">
        <v>1042.5</v>
      </c>
      <c r="K107" s="22">
        <v>99.2857142857143</v>
      </c>
      <c r="L107" s="23">
        <v>23.3001613617</v>
      </c>
      <c r="M107" s="21">
        <f t="shared" si="7"/>
        <v>0.233001613617</v>
      </c>
      <c r="N107" s="23">
        <v>44.1220855713</v>
      </c>
      <c r="O107" s="21">
        <f t="shared" si="8"/>
        <v>0.441220855713</v>
      </c>
      <c r="P107" s="23">
        <v>67.422246933</v>
      </c>
      <c r="Q107" s="21">
        <f t="shared" si="9"/>
        <v>0.67422246933</v>
      </c>
      <c r="R107" s="22">
        <v>6.5</v>
      </c>
      <c r="S107" s="37">
        <v>0.352452754974365</v>
      </c>
      <c r="T107" s="22">
        <v>592.8</v>
      </c>
      <c r="U107" s="54">
        <v>1993</v>
      </c>
      <c r="V107" s="54">
        <v>15</v>
      </c>
      <c r="W107" s="56" t="s">
        <v>81</v>
      </c>
      <c r="X107" s="53" t="s">
        <v>49</v>
      </c>
      <c r="Y107" s="53" t="s">
        <v>49</v>
      </c>
      <c r="Z107" s="52">
        <v>3</v>
      </c>
      <c r="AA107" s="52" t="s">
        <v>50</v>
      </c>
      <c r="AB107" s="52">
        <v>2</v>
      </c>
      <c r="AC107" s="52">
        <v>1</v>
      </c>
      <c r="AD107" s="40" t="s">
        <v>49</v>
      </c>
      <c r="AE107" s="58" t="s">
        <v>50</v>
      </c>
      <c r="AF107" s="52" t="s">
        <v>49</v>
      </c>
      <c r="AG107" s="52" t="s">
        <v>50</v>
      </c>
      <c r="AH107" s="52" t="s">
        <v>50</v>
      </c>
      <c r="AI107" s="19">
        <v>60</v>
      </c>
      <c r="AJ107" s="60" t="s">
        <v>158</v>
      </c>
      <c r="AK107" s="52" t="s">
        <v>50</v>
      </c>
      <c r="AL107" s="52" t="s">
        <v>52</v>
      </c>
      <c r="AM107" s="61">
        <v>118.323000907898</v>
      </c>
      <c r="AN107" s="61">
        <v>87.614501953125</v>
      </c>
      <c r="AO107" s="37">
        <f t="shared" si="10"/>
        <v>39.4410003026327</v>
      </c>
      <c r="AP107" s="37">
        <f t="shared" si="11"/>
        <v>29.204833984375</v>
      </c>
      <c r="AQ107" s="37">
        <f t="shared" si="12"/>
        <v>22.5377144586472</v>
      </c>
      <c r="AR107" s="37">
        <f t="shared" si="13"/>
        <v>16.6884765625</v>
      </c>
      <c r="AS107" s="37" t="s">
        <v>53</v>
      </c>
    </row>
    <row r="108" spans="1:45">
      <c r="A108" s="47" t="s">
        <v>191</v>
      </c>
      <c r="B108" s="46">
        <v>2009</v>
      </c>
      <c r="C108" s="37" t="s">
        <v>105</v>
      </c>
      <c r="D108" s="37" t="s">
        <v>159</v>
      </c>
      <c r="E108" s="9">
        <v>40.9</v>
      </c>
      <c r="F108" s="9">
        <v>-81.55</v>
      </c>
      <c r="G108" s="37">
        <v>9820</v>
      </c>
      <c r="H108" s="37">
        <v>19690</v>
      </c>
      <c r="I108" s="26">
        <v>8.5</v>
      </c>
      <c r="J108" s="31">
        <v>1067.5</v>
      </c>
      <c r="K108" s="22">
        <v>125.588235294118</v>
      </c>
      <c r="L108" s="23">
        <v>14.9835834503</v>
      </c>
      <c r="M108" s="21">
        <f t="shared" si="7"/>
        <v>0.149835834503</v>
      </c>
      <c r="N108" s="23">
        <v>49.137752533</v>
      </c>
      <c r="O108" s="21">
        <f t="shared" si="8"/>
        <v>0.49137752533</v>
      </c>
      <c r="P108" s="23">
        <v>64.1213359833</v>
      </c>
      <c r="Q108" s="21">
        <f t="shared" si="9"/>
        <v>0.641213359833</v>
      </c>
      <c r="R108" s="22">
        <v>5.8</v>
      </c>
      <c r="S108" s="37">
        <v>0.266912192106247</v>
      </c>
      <c r="T108" s="22">
        <v>661.6</v>
      </c>
      <c r="U108" s="54">
        <v>2002</v>
      </c>
      <c r="V108" s="54">
        <v>6</v>
      </c>
      <c r="W108" s="56" t="s">
        <v>81</v>
      </c>
      <c r="X108" s="53" t="s">
        <v>49</v>
      </c>
      <c r="Y108" s="53" t="s">
        <v>49</v>
      </c>
      <c r="Z108" s="52">
        <v>3</v>
      </c>
      <c r="AA108" s="52" t="s">
        <v>50</v>
      </c>
      <c r="AB108" s="52">
        <v>2</v>
      </c>
      <c r="AC108" s="52">
        <v>1</v>
      </c>
      <c r="AD108" s="40" t="s">
        <v>49</v>
      </c>
      <c r="AE108" s="58" t="s">
        <v>50</v>
      </c>
      <c r="AF108" s="52" t="s">
        <v>49</v>
      </c>
      <c r="AG108" s="52" t="s">
        <v>50</v>
      </c>
      <c r="AH108" s="52" t="s">
        <v>50</v>
      </c>
      <c r="AI108" s="19">
        <v>60</v>
      </c>
      <c r="AJ108" s="60" t="s">
        <v>158</v>
      </c>
      <c r="AK108" s="52" t="s">
        <v>50</v>
      </c>
      <c r="AL108" s="52" t="s">
        <v>52</v>
      </c>
      <c r="AM108" s="61">
        <v>59.2805004119873</v>
      </c>
      <c r="AN108" s="61">
        <v>45.8234996795654</v>
      </c>
      <c r="AO108" s="37">
        <f t="shared" si="10"/>
        <v>19.7601668039958</v>
      </c>
      <c r="AP108" s="37">
        <f t="shared" si="11"/>
        <v>15.2744998931885</v>
      </c>
      <c r="AQ108" s="37">
        <f t="shared" si="12"/>
        <v>11.2915238879976</v>
      </c>
      <c r="AR108" s="37">
        <f t="shared" si="13"/>
        <v>8.72828565325056</v>
      </c>
      <c r="AS108" s="37" t="s">
        <v>53</v>
      </c>
    </row>
    <row r="109" spans="1:45">
      <c r="A109" s="47" t="s">
        <v>191</v>
      </c>
      <c r="B109" s="46">
        <v>2009</v>
      </c>
      <c r="C109" s="37" t="s">
        <v>105</v>
      </c>
      <c r="D109" s="37" t="s">
        <v>195</v>
      </c>
      <c r="E109" s="9">
        <v>39.75</v>
      </c>
      <c r="F109" s="9">
        <v>-79.0833333333333</v>
      </c>
      <c r="G109" s="37">
        <v>10050</v>
      </c>
      <c r="H109" s="37">
        <v>20183</v>
      </c>
      <c r="I109" s="26">
        <v>9</v>
      </c>
      <c r="J109" s="31">
        <v>1282.5</v>
      </c>
      <c r="K109" s="22">
        <v>142.5</v>
      </c>
      <c r="L109" s="23">
        <v>21.5682621002</v>
      </c>
      <c r="M109" s="21">
        <f t="shared" si="7"/>
        <v>0.215682621002</v>
      </c>
      <c r="N109" s="23">
        <v>52.2711334229</v>
      </c>
      <c r="O109" s="21">
        <f t="shared" si="8"/>
        <v>0.522711334229</v>
      </c>
      <c r="P109" s="23">
        <v>73.8393955231</v>
      </c>
      <c r="Q109" s="21">
        <f t="shared" si="9"/>
        <v>0.738393955231</v>
      </c>
      <c r="R109" s="22">
        <v>4.8</v>
      </c>
      <c r="S109" s="37">
        <v>0.336739152669907</v>
      </c>
      <c r="T109" s="22">
        <v>680.9</v>
      </c>
      <c r="U109" s="54">
        <v>1978</v>
      </c>
      <c r="V109" s="54">
        <v>30</v>
      </c>
      <c r="W109" s="55" t="s">
        <v>196</v>
      </c>
      <c r="X109" s="53" t="s">
        <v>49</v>
      </c>
      <c r="Y109" s="53" t="s">
        <v>49</v>
      </c>
      <c r="Z109" s="52">
        <v>3</v>
      </c>
      <c r="AA109" s="52" t="s">
        <v>60</v>
      </c>
      <c r="AB109" s="52">
        <v>1</v>
      </c>
      <c r="AC109" s="52">
        <v>1</v>
      </c>
      <c r="AD109" s="40" t="s">
        <v>49</v>
      </c>
      <c r="AE109" s="58" t="s">
        <v>50</v>
      </c>
      <c r="AF109" s="52" t="s">
        <v>49</v>
      </c>
      <c r="AG109" s="52" t="s">
        <v>50</v>
      </c>
      <c r="AH109" s="52" t="s">
        <v>50</v>
      </c>
      <c r="AI109" s="19">
        <v>60</v>
      </c>
      <c r="AJ109" s="60" t="s">
        <v>158</v>
      </c>
      <c r="AK109" s="52" t="s">
        <v>50</v>
      </c>
      <c r="AL109" s="52" t="s">
        <v>52</v>
      </c>
      <c r="AM109" s="61">
        <v>81.7805004119873</v>
      </c>
      <c r="AN109" s="61">
        <v>87.0155010223389</v>
      </c>
      <c r="AO109" s="37">
        <f t="shared" si="10"/>
        <v>27.2601668039958</v>
      </c>
      <c r="AP109" s="37">
        <f t="shared" si="11"/>
        <v>29.0051670074463</v>
      </c>
      <c r="AQ109" s="37">
        <f t="shared" si="12"/>
        <v>15.5772381737119</v>
      </c>
      <c r="AR109" s="37">
        <f t="shared" si="13"/>
        <v>16.5743811471122</v>
      </c>
      <c r="AS109" s="37" t="s">
        <v>53</v>
      </c>
    </row>
    <row r="110" spans="1:45">
      <c r="A110" s="47" t="s">
        <v>197</v>
      </c>
      <c r="B110" s="46">
        <v>2002</v>
      </c>
      <c r="C110" s="37" t="s">
        <v>105</v>
      </c>
      <c r="D110" s="37" t="s">
        <v>174</v>
      </c>
      <c r="E110" s="9">
        <v>46.7666666666667</v>
      </c>
      <c r="F110" s="9">
        <v>-100.95</v>
      </c>
      <c r="G110" s="37">
        <v>8646</v>
      </c>
      <c r="H110" s="37">
        <v>15810</v>
      </c>
      <c r="I110" s="26">
        <v>5</v>
      </c>
      <c r="J110" s="31">
        <v>418</v>
      </c>
      <c r="K110" s="22">
        <v>83.6</v>
      </c>
      <c r="L110" s="23">
        <v>20.5572414398</v>
      </c>
      <c r="M110" s="21">
        <f t="shared" si="7"/>
        <v>0.205572414398</v>
      </c>
      <c r="N110" s="23">
        <v>58.4329833984</v>
      </c>
      <c r="O110" s="21">
        <f t="shared" si="8"/>
        <v>0.584329833984</v>
      </c>
      <c r="P110" s="23">
        <v>78.9902248382</v>
      </c>
      <c r="Q110" s="21">
        <f t="shared" si="9"/>
        <v>0.789902248382</v>
      </c>
      <c r="R110" s="22">
        <v>7</v>
      </c>
      <c r="S110" s="37">
        <v>0.186179712414741</v>
      </c>
      <c r="T110" s="22">
        <v>369.9</v>
      </c>
      <c r="U110" s="54">
        <v>1984</v>
      </c>
      <c r="V110" s="54">
        <v>12</v>
      </c>
      <c r="W110" s="55" t="s">
        <v>107</v>
      </c>
      <c r="X110" s="53" t="s">
        <v>49</v>
      </c>
      <c r="Y110" s="53" t="s">
        <v>49</v>
      </c>
      <c r="Z110" s="52">
        <v>3</v>
      </c>
      <c r="AA110" s="52" t="s">
        <v>60</v>
      </c>
      <c r="AB110" s="52">
        <v>1</v>
      </c>
      <c r="AC110" s="52">
        <v>1</v>
      </c>
      <c r="AD110" s="52" t="s">
        <v>50</v>
      </c>
      <c r="AE110" s="58" t="s">
        <v>50</v>
      </c>
      <c r="AF110" s="52" t="s">
        <v>49</v>
      </c>
      <c r="AG110" s="52" t="s">
        <v>50</v>
      </c>
      <c r="AH110" s="52" t="s">
        <v>50</v>
      </c>
      <c r="AI110" s="19">
        <v>30.4</v>
      </c>
      <c r="AJ110" s="60" t="s">
        <v>198</v>
      </c>
      <c r="AK110" s="52" t="s">
        <v>50</v>
      </c>
      <c r="AL110" s="52" t="s">
        <v>50</v>
      </c>
      <c r="AM110" s="61">
        <v>65.0113</v>
      </c>
      <c r="AN110" s="61">
        <v>59.432</v>
      </c>
      <c r="AO110" s="37">
        <f t="shared" si="10"/>
        <v>21.6704333333333</v>
      </c>
      <c r="AP110" s="37">
        <f t="shared" si="11"/>
        <v>19.8106666666667</v>
      </c>
      <c r="AQ110" s="37">
        <f t="shared" si="12"/>
        <v>12.3831047619048</v>
      </c>
      <c r="AR110" s="37">
        <f t="shared" si="13"/>
        <v>11.320380952381</v>
      </c>
      <c r="AS110" s="37" t="s">
        <v>53</v>
      </c>
    </row>
    <row r="111" spans="1:45">
      <c r="A111" s="47" t="s">
        <v>197</v>
      </c>
      <c r="B111" s="46">
        <v>2002</v>
      </c>
      <c r="C111" s="37" t="s">
        <v>105</v>
      </c>
      <c r="D111" s="37" t="s">
        <v>174</v>
      </c>
      <c r="E111" s="9">
        <v>46.7666666666667</v>
      </c>
      <c r="F111" s="9">
        <v>-100.95</v>
      </c>
      <c r="G111" s="37">
        <v>8646</v>
      </c>
      <c r="H111" s="37">
        <v>15810</v>
      </c>
      <c r="I111" s="26">
        <v>5</v>
      </c>
      <c r="J111" s="31">
        <v>418</v>
      </c>
      <c r="K111" s="22">
        <v>83.6</v>
      </c>
      <c r="L111" s="23">
        <v>20.5572414398</v>
      </c>
      <c r="M111" s="21">
        <f t="shared" si="7"/>
        <v>0.205572414398</v>
      </c>
      <c r="N111" s="23">
        <v>58.4329833984</v>
      </c>
      <c r="O111" s="21">
        <f t="shared" si="8"/>
        <v>0.584329833984</v>
      </c>
      <c r="P111" s="23">
        <v>78.9902248382</v>
      </c>
      <c r="Q111" s="21">
        <f t="shared" si="9"/>
        <v>0.789902248382</v>
      </c>
      <c r="R111" s="22">
        <v>7</v>
      </c>
      <c r="S111" s="37">
        <v>0.186179712414741</v>
      </c>
      <c r="T111" s="22">
        <v>369.9</v>
      </c>
      <c r="U111" s="54">
        <v>1984</v>
      </c>
      <c r="V111" s="54">
        <v>12</v>
      </c>
      <c r="W111" s="55" t="s">
        <v>176</v>
      </c>
      <c r="X111" s="53" t="s">
        <v>49</v>
      </c>
      <c r="Y111" s="53" t="s">
        <v>49</v>
      </c>
      <c r="Z111" s="52">
        <v>3</v>
      </c>
      <c r="AA111" s="52" t="s">
        <v>60</v>
      </c>
      <c r="AB111" s="52">
        <v>2</v>
      </c>
      <c r="AC111" s="52">
        <v>2</v>
      </c>
      <c r="AD111" s="52" t="s">
        <v>50</v>
      </c>
      <c r="AE111" s="58" t="s">
        <v>50</v>
      </c>
      <c r="AF111" s="52" t="s">
        <v>49</v>
      </c>
      <c r="AG111" s="52" t="s">
        <v>50</v>
      </c>
      <c r="AH111" s="52" t="s">
        <v>50</v>
      </c>
      <c r="AI111" s="19">
        <v>30.4</v>
      </c>
      <c r="AJ111" s="60" t="s">
        <v>198</v>
      </c>
      <c r="AK111" s="52" t="s">
        <v>50</v>
      </c>
      <c r="AL111" s="52" t="s">
        <v>50</v>
      </c>
      <c r="AM111" s="61">
        <v>63.6163</v>
      </c>
      <c r="AN111" s="61">
        <v>68.8689</v>
      </c>
      <c r="AO111" s="37">
        <f t="shared" si="10"/>
        <v>21.2054333333333</v>
      </c>
      <c r="AP111" s="37">
        <f t="shared" si="11"/>
        <v>22.9563</v>
      </c>
      <c r="AQ111" s="37">
        <f t="shared" si="12"/>
        <v>12.1173904761905</v>
      </c>
      <c r="AR111" s="37">
        <f t="shared" si="13"/>
        <v>13.1178857142857</v>
      </c>
      <c r="AS111" s="37" t="s">
        <v>53</v>
      </c>
    </row>
    <row r="112" spans="1:45">
      <c r="A112" s="47" t="s">
        <v>199</v>
      </c>
      <c r="B112" s="46">
        <v>2007</v>
      </c>
      <c r="C112" s="37" t="s">
        <v>200</v>
      </c>
      <c r="D112" s="37" t="s">
        <v>201</v>
      </c>
      <c r="E112" s="9">
        <v>-28.5166666666667</v>
      </c>
      <c r="F112" s="9">
        <v>150.366666666667</v>
      </c>
      <c r="G112" s="37">
        <v>23703</v>
      </c>
      <c r="H112" s="37">
        <v>66073</v>
      </c>
      <c r="I112" s="26">
        <v>19.825</v>
      </c>
      <c r="J112" s="31">
        <v>620</v>
      </c>
      <c r="K112" s="22">
        <v>31.2736443883985</v>
      </c>
      <c r="L112" s="23">
        <v>53.0008239746</v>
      </c>
      <c r="M112" s="21">
        <f t="shared" si="7"/>
        <v>0.530008239746</v>
      </c>
      <c r="N112" s="23">
        <v>19.3630390167</v>
      </c>
      <c r="O112" s="21">
        <f t="shared" si="8"/>
        <v>0.193630390167</v>
      </c>
      <c r="P112" s="23">
        <v>72.3638629913</v>
      </c>
      <c r="Q112" s="21">
        <f t="shared" si="9"/>
        <v>0.723638629913</v>
      </c>
      <c r="R112" s="22">
        <v>7.5</v>
      </c>
      <c r="S112" s="37">
        <v>0.182697758078575</v>
      </c>
      <c r="T112" s="22">
        <v>340</v>
      </c>
      <c r="U112" s="54">
        <v>1988</v>
      </c>
      <c r="V112" s="54">
        <v>8</v>
      </c>
      <c r="W112" s="55" t="s">
        <v>107</v>
      </c>
      <c r="X112" s="53" t="s">
        <v>49</v>
      </c>
      <c r="Y112" s="53" t="s">
        <v>49</v>
      </c>
      <c r="Z112" s="52">
        <v>3</v>
      </c>
      <c r="AA112" s="52" t="s">
        <v>60</v>
      </c>
      <c r="AB112" s="52">
        <v>1</v>
      </c>
      <c r="AC112" s="52">
        <v>1</v>
      </c>
      <c r="AD112" s="40" t="s">
        <v>49</v>
      </c>
      <c r="AE112" s="58" t="s">
        <v>50</v>
      </c>
      <c r="AF112" s="52" t="s">
        <v>50</v>
      </c>
      <c r="AG112" s="52" t="s">
        <v>50</v>
      </c>
      <c r="AH112" s="52" t="s">
        <v>49</v>
      </c>
      <c r="AI112" s="19">
        <v>30</v>
      </c>
      <c r="AJ112" s="60" t="s">
        <v>95</v>
      </c>
      <c r="AK112" s="52" t="s">
        <v>50</v>
      </c>
      <c r="AL112" s="52" t="s">
        <v>52</v>
      </c>
      <c r="AM112" s="61">
        <v>28.5</v>
      </c>
      <c r="AN112" s="61">
        <v>30.53</v>
      </c>
      <c r="AO112" s="37">
        <f t="shared" si="10"/>
        <v>9.5</v>
      </c>
      <c r="AP112" s="37">
        <f t="shared" si="11"/>
        <v>10.1766666666667</v>
      </c>
      <c r="AQ112" s="37">
        <f t="shared" si="12"/>
        <v>5.42857142857143</v>
      </c>
      <c r="AR112" s="37">
        <f t="shared" si="13"/>
        <v>5.8152380952381</v>
      </c>
      <c r="AS112" s="37" t="s">
        <v>53</v>
      </c>
    </row>
    <row r="113" spans="1:45">
      <c r="A113" s="47" t="s">
        <v>202</v>
      </c>
      <c r="B113" s="46">
        <v>2001</v>
      </c>
      <c r="C113" s="37" t="s">
        <v>203</v>
      </c>
      <c r="D113" s="37" t="s">
        <v>204</v>
      </c>
      <c r="E113" s="9">
        <v>-25.3333333333333</v>
      </c>
      <c r="F113" s="9">
        <v>-50.3333333333333</v>
      </c>
      <c r="G113" s="37">
        <v>23066</v>
      </c>
      <c r="H113" s="37">
        <v>25933</v>
      </c>
      <c r="I113" s="26">
        <v>18.7</v>
      </c>
      <c r="J113" s="31">
        <v>1545</v>
      </c>
      <c r="K113" s="22">
        <v>82.620320855615</v>
      </c>
      <c r="L113" s="23">
        <v>56.7274398804</v>
      </c>
      <c r="M113" s="21">
        <f t="shared" si="7"/>
        <v>0.567274398804</v>
      </c>
      <c r="N113" s="23">
        <v>22.6862716675</v>
      </c>
      <c r="O113" s="21">
        <f t="shared" si="8"/>
        <v>0.226862716675</v>
      </c>
      <c r="P113" s="23">
        <v>79.4137115479</v>
      </c>
      <c r="Q113" s="21">
        <f t="shared" si="9"/>
        <v>0.794137115479</v>
      </c>
      <c r="R113" s="22">
        <v>4.5</v>
      </c>
      <c r="S113" s="37">
        <v>0.265981554985046</v>
      </c>
      <c r="T113" s="22">
        <v>928.7</v>
      </c>
      <c r="U113" s="54">
        <v>1976</v>
      </c>
      <c r="V113" s="54">
        <v>22</v>
      </c>
      <c r="W113" s="56" t="s">
        <v>205</v>
      </c>
      <c r="X113" s="53" t="s">
        <v>49</v>
      </c>
      <c r="Y113" s="53" t="s">
        <v>49</v>
      </c>
      <c r="Z113" s="52">
        <v>3</v>
      </c>
      <c r="AA113" s="52" t="s">
        <v>50</v>
      </c>
      <c r="AB113" s="52">
        <v>3</v>
      </c>
      <c r="AC113" s="52">
        <v>1.72727272727273</v>
      </c>
      <c r="AD113" s="52" t="s">
        <v>50</v>
      </c>
      <c r="AE113" s="58" t="s">
        <v>50</v>
      </c>
      <c r="AF113" s="52" t="s">
        <v>49</v>
      </c>
      <c r="AG113" s="52" t="s">
        <v>50</v>
      </c>
      <c r="AH113" s="52" t="s">
        <v>50</v>
      </c>
      <c r="AI113" s="19">
        <v>40</v>
      </c>
      <c r="AJ113" s="60" t="s">
        <v>206</v>
      </c>
      <c r="AK113" s="52" t="s">
        <v>50</v>
      </c>
      <c r="AL113" s="52" t="s">
        <v>50</v>
      </c>
      <c r="AM113" s="61">
        <v>80.902</v>
      </c>
      <c r="AN113" s="61">
        <v>89.5181</v>
      </c>
      <c r="AO113" s="37">
        <f t="shared" si="10"/>
        <v>26.9673333333333</v>
      </c>
      <c r="AP113" s="37">
        <f t="shared" si="11"/>
        <v>29.8393666666667</v>
      </c>
      <c r="AQ113" s="37">
        <f t="shared" si="12"/>
        <v>15.4099047619048</v>
      </c>
      <c r="AR113" s="37">
        <f t="shared" si="13"/>
        <v>17.0510666666667</v>
      </c>
      <c r="AS113" s="37" t="s">
        <v>53</v>
      </c>
    </row>
    <row r="114" spans="1:45">
      <c r="A114" s="47" t="s">
        <v>207</v>
      </c>
      <c r="B114" s="46">
        <v>2002</v>
      </c>
      <c r="C114" s="37" t="s">
        <v>203</v>
      </c>
      <c r="D114" s="37" t="s">
        <v>208</v>
      </c>
      <c r="E114" s="9">
        <v>-28.25</v>
      </c>
      <c r="F114" s="9">
        <v>-52.4</v>
      </c>
      <c r="G114" s="37">
        <v>23650</v>
      </c>
      <c r="H114" s="37">
        <v>25520</v>
      </c>
      <c r="I114" s="26">
        <v>19.4</v>
      </c>
      <c r="J114" s="31">
        <v>1746</v>
      </c>
      <c r="K114" s="22">
        <v>90</v>
      </c>
      <c r="L114" s="23">
        <v>50</v>
      </c>
      <c r="M114" s="21">
        <f t="shared" si="7"/>
        <v>0.5</v>
      </c>
      <c r="N114" s="23">
        <v>16</v>
      </c>
      <c r="O114" s="21">
        <f t="shared" si="8"/>
        <v>0.16</v>
      </c>
      <c r="P114" s="23">
        <v>66</v>
      </c>
      <c r="Q114" s="21">
        <f t="shared" si="9"/>
        <v>0.66</v>
      </c>
      <c r="R114" s="22">
        <v>4.5</v>
      </c>
      <c r="S114" s="37">
        <v>0.306828856468201</v>
      </c>
      <c r="T114" s="22">
        <v>1183.6</v>
      </c>
      <c r="U114" s="54">
        <v>1987</v>
      </c>
      <c r="V114" s="54">
        <v>11</v>
      </c>
      <c r="W114" s="56" t="s">
        <v>123</v>
      </c>
      <c r="X114" s="53" t="s">
        <v>49</v>
      </c>
      <c r="Y114" s="53" t="s">
        <v>49</v>
      </c>
      <c r="Z114" s="52">
        <v>3</v>
      </c>
      <c r="AA114" s="52" t="s">
        <v>50</v>
      </c>
      <c r="AB114" s="52">
        <v>2</v>
      </c>
      <c r="AC114" s="52">
        <v>2</v>
      </c>
      <c r="AD114" s="40" t="s">
        <v>49</v>
      </c>
      <c r="AE114" s="58" t="s">
        <v>50</v>
      </c>
      <c r="AF114" s="52" t="s">
        <v>49</v>
      </c>
      <c r="AG114" s="52" t="s">
        <v>50</v>
      </c>
      <c r="AH114" s="52" t="s">
        <v>50</v>
      </c>
      <c r="AI114" s="19">
        <v>30</v>
      </c>
      <c r="AJ114" s="60" t="s">
        <v>51</v>
      </c>
      <c r="AK114" s="52" t="s">
        <v>50</v>
      </c>
      <c r="AL114" s="52" t="s">
        <v>52</v>
      </c>
      <c r="AM114" s="61">
        <v>68.100001335144</v>
      </c>
      <c r="AN114" s="61">
        <v>68.5</v>
      </c>
      <c r="AO114" s="37">
        <f t="shared" si="10"/>
        <v>22.700000445048</v>
      </c>
      <c r="AP114" s="37">
        <f t="shared" si="11"/>
        <v>22.8333333333333</v>
      </c>
      <c r="AQ114" s="37">
        <f t="shared" si="12"/>
        <v>12.9714288257417</v>
      </c>
      <c r="AR114" s="37">
        <f t="shared" si="13"/>
        <v>13.047619047619</v>
      </c>
      <c r="AS114" s="37" t="s">
        <v>53</v>
      </c>
    </row>
    <row r="115" spans="1:45">
      <c r="A115" s="47" t="s">
        <v>207</v>
      </c>
      <c r="B115" s="46">
        <v>2002</v>
      </c>
      <c r="C115" s="37" t="s">
        <v>203</v>
      </c>
      <c r="D115" s="37" t="s">
        <v>208</v>
      </c>
      <c r="E115" s="9">
        <v>-28.25</v>
      </c>
      <c r="F115" s="9">
        <v>-52.4</v>
      </c>
      <c r="G115" s="37">
        <v>23650</v>
      </c>
      <c r="H115" s="37">
        <v>25520</v>
      </c>
      <c r="I115" s="26">
        <v>19.4</v>
      </c>
      <c r="J115" s="31">
        <v>1746</v>
      </c>
      <c r="K115" s="22">
        <v>90</v>
      </c>
      <c r="L115" s="23">
        <v>50</v>
      </c>
      <c r="M115" s="21">
        <f t="shared" si="7"/>
        <v>0.5</v>
      </c>
      <c r="N115" s="23">
        <v>16</v>
      </c>
      <c r="O115" s="21">
        <f t="shared" si="8"/>
        <v>0.16</v>
      </c>
      <c r="P115" s="23">
        <v>66</v>
      </c>
      <c r="Q115" s="21">
        <f t="shared" si="9"/>
        <v>0.66</v>
      </c>
      <c r="R115" s="22">
        <v>4.5</v>
      </c>
      <c r="S115" s="37">
        <v>0.306828856468201</v>
      </c>
      <c r="T115" s="22">
        <v>1183.6</v>
      </c>
      <c r="U115" s="54">
        <v>1987</v>
      </c>
      <c r="V115" s="54">
        <v>11</v>
      </c>
      <c r="W115" s="56" t="s">
        <v>209</v>
      </c>
      <c r="X115" s="53" t="s">
        <v>49</v>
      </c>
      <c r="Y115" s="53" t="s">
        <v>49</v>
      </c>
      <c r="Z115" s="52">
        <v>3</v>
      </c>
      <c r="AA115" s="52" t="s">
        <v>50</v>
      </c>
      <c r="AB115" s="52">
        <v>3</v>
      </c>
      <c r="AC115" s="52">
        <v>2</v>
      </c>
      <c r="AD115" s="40" t="s">
        <v>49</v>
      </c>
      <c r="AE115" s="58" t="s">
        <v>50</v>
      </c>
      <c r="AF115" s="52" t="s">
        <v>49</v>
      </c>
      <c r="AG115" s="52" t="s">
        <v>50</v>
      </c>
      <c r="AH115" s="52" t="s">
        <v>50</v>
      </c>
      <c r="AI115" s="19">
        <v>30</v>
      </c>
      <c r="AJ115" s="60" t="s">
        <v>51</v>
      </c>
      <c r="AK115" s="52" t="s">
        <v>50</v>
      </c>
      <c r="AL115" s="52" t="s">
        <v>52</v>
      </c>
      <c r="AM115" s="61">
        <v>65.2999992370605</v>
      </c>
      <c r="AN115" s="61">
        <v>65.7000007629395</v>
      </c>
      <c r="AO115" s="37">
        <f t="shared" si="10"/>
        <v>21.7666664123535</v>
      </c>
      <c r="AP115" s="37">
        <f t="shared" si="11"/>
        <v>21.9000002543132</v>
      </c>
      <c r="AQ115" s="37">
        <f t="shared" si="12"/>
        <v>12.4380950927734</v>
      </c>
      <c r="AR115" s="37">
        <f t="shared" si="13"/>
        <v>12.5142858596075</v>
      </c>
      <c r="AS115" s="37" t="s">
        <v>53</v>
      </c>
    </row>
    <row r="116" spans="1:45">
      <c r="A116" s="47" t="s">
        <v>210</v>
      </c>
      <c r="B116" s="46">
        <v>2003</v>
      </c>
      <c r="C116" s="37" t="s">
        <v>203</v>
      </c>
      <c r="D116" s="37" t="s">
        <v>211</v>
      </c>
      <c r="E116" s="9">
        <v>-19.4333333333333</v>
      </c>
      <c r="F116" s="9">
        <v>-44.1666666666667</v>
      </c>
      <c r="G116" s="37">
        <v>21886</v>
      </c>
      <c r="H116" s="37">
        <v>27166</v>
      </c>
      <c r="I116" s="26">
        <v>22.1</v>
      </c>
      <c r="J116" s="31">
        <v>1340</v>
      </c>
      <c r="K116" s="22">
        <v>60.6334841628959</v>
      </c>
      <c r="L116" s="23">
        <v>37</v>
      </c>
      <c r="M116" s="21">
        <f t="shared" si="7"/>
        <v>0.37</v>
      </c>
      <c r="N116" s="23">
        <v>5</v>
      </c>
      <c r="O116" s="21">
        <f t="shared" si="8"/>
        <v>0.05</v>
      </c>
      <c r="P116" s="23">
        <v>42</v>
      </c>
      <c r="Q116" s="21">
        <f t="shared" si="9"/>
        <v>0.42</v>
      </c>
      <c r="R116" s="22">
        <v>4.8</v>
      </c>
      <c r="S116" s="37">
        <v>0.142814576625824</v>
      </c>
      <c r="T116" s="22">
        <v>1018.7</v>
      </c>
      <c r="U116" s="54" t="s">
        <v>49</v>
      </c>
      <c r="V116" s="54">
        <v>10</v>
      </c>
      <c r="W116" s="56" t="s">
        <v>212</v>
      </c>
      <c r="X116" s="53" t="s">
        <v>49</v>
      </c>
      <c r="Y116" s="53" t="s">
        <v>49</v>
      </c>
      <c r="Z116" s="52">
        <v>3</v>
      </c>
      <c r="AA116" s="52" t="s">
        <v>50</v>
      </c>
      <c r="AB116" s="52">
        <v>2</v>
      </c>
      <c r="AC116" s="52">
        <v>1</v>
      </c>
      <c r="AD116" s="52" t="s">
        <v>50</v>
      </c>
      <c r="AE116" s="58" t="s">
        <v>49</v>
      </c>
      <c r="AF116" s="52" t="s">
        <v>49</v>
      </c>
      <c r="AG116" s="52" t="s">
        <v>50</v>
      </c>
      <c r="AH116" s="52" t="s">
        <v>50</v>
      </c>
      <c r="AI116" s="19">
        <v>45</v>
      </c>
      <c r="AJ116" s="60" t="s">
        <v>213</v>
      </c>
      <c r="AK116" s="52" t="s">
        <v>50</v>
      </c>
      <c r="AL116" s="52" t="s">
        <v>52</v>
      </c>
      <c r="AM116" s="61">
        <v>73</v>
      </c>
      <c r="AN116" s="61">
        <v>72</v>
      </c>
      <c r="AO116" s="37">
        <f t="shared" si="10"/>
        <v>24.3333333333333</v>
      </c>
      <c r="AP116" s="37">
        <f t="shared" si="11"/>
        <v>24</v>
      </c>
      <c r="AQ116" s="37">
        <f t="shared" si="12"/>
        <v>13.9047619047619</v>
      </c>
      <c r="AR116" s="37">
        <f t="shared" si="13"/>
        <v>13.7142857142857</v>
      </c>
      <c r="AS116" s="37" t="s">
        <v>53</v>
      </c>
    </row>
    <row r="117" spans="1:45">
      <c r="A117" s="47" t="s">
        <v>214</v>
      </c>
      <c r="B117" s="46">
        <v>1999</v>
      </c>
      <c r="C117" s="37" t="s">
        <v>203</v>
      </c>
      <c r="E117" s="9">
        <v>-22.25</v>
      </c>
      <c r="F117" s="9">
        <v>-47.0666666666667</v>
      </c>
      <c r="G117" s="37">
        <v>22450</v>
      </c>
      <c r="H117" s="37">
        <v>26586</v>
      </c>
      <c r="I117" s="26">
        <v>23</v>
      </c>
      <c r="J117" s="31">
        <v>1060</v>
      </c>
      <c r="K117" s="22">
        <v>46.0869565217391</v>
      </c>
      <c r="L117" s="23">
        <v>39.1044654846</v>
      </c>
      <c r="M117" s="21">
        <f t="shared" si="7"/>
        <v>0.391044654846</v>
      </c>
      <c r="N117" s="23">
        <v>10.1379146576</v>
      </c>
      <c r="O117" s="21">
        <f t="shared" si="8"/>
        <v>0.101379146576</v>
      </c>
      <c r="P117" s="23">
        <v>49.2423801422</v>
      </c>
      <c r="Q117" s="21">
        <f t="shared" si="9"/>
        <v>0.492423801422</v>
      </c>
      <c r="R117" s="22">
        <v>5.3</v>
      </c>
      <c r="S117" s="37">
        <v>0.229985252022743</v>
      </c>
      <c r="T117" s="22">
        <v>1177.4</v>
      </c>
      <c r="U117" s="54">
        <v>1986</v>
      </c>
      <c r="V117" s="54">
        <v>9</v>
      </c>
      <c r="W117" s="56" t="s">
        <v>215</v>
      </c>
      <c r="X117" s="39">
        <v>3.82675</v>
      </c>
      <c r="Y117" s="39">
        <v>3.76</v>
      </c>
      <c r="Z117" s="52">
        <v>2</v>
      </c>
      <c r="AA117" s="52" t="s">
        <v>50</v>
      </c>
      <c r="AB117" s="52">
        <v>3</v>
      </c>
      <c r="AC117" s="52">
        <v>2</v>
      </c>
      <c r="AD117" s="40" t="s">
        <v>49</v>
      </c>
      <c r="AE117" s="58" t="s">
        <v>50</v>
      </c>
      <c r="AF117" s="52" t="s">
        <v>49</v>
      </c>
      <c r="AG117" s="52" t="s">
        <v>49</v>
      </c>
      <c r="AH117" s="52" t="s">
        <v>50</v>
      </c>
      <c r="AI117" s="19">
        <v>30</v>
      </c>
      <c r="AJ117" s="60" t="s">
        <v>51</v>
      </c>
      <c r="AK117" s="52" t="s">
        <v>52</v>
      </c>
      <c r="AL117" s="52" t="s">
        <v>52</v>
      </c>
      <c r="AM117" s="61">
        <v>58.29612159729</v>
      </c>
      <c r="AN117" s="61">
        <v>63.7070922851563</v>
      </c>
      <c r="AO117" s="37">
        <f t="shared" si="10"/>
        <v>19.43204053243</v>
      </c>
      <c r="AP117" s="37">
        <f t="shared" si="11"/>
        <v>21.2356974283854</v>
      </c>
      <c r="AQ117" s="37">
        <f t="shared" si="12"/>
        <v>11.1040231613886</v>
      </c>
      <c r="AR117" s="37">
        <f t="shared" si="13"/>
        <v>12.1346842447917</v>
      </c>
      <c r="AS117" s="37" t="s">
        <v>53</v>
      </c>
    </row>
    <row r="118" spans="1:45">
      <c r="A118" s="1" t="s">
        <v>216</v>
      </c>
      <c r="B118" s="46">
        <v>2004</v>
      </c>
      <c r="C118" s="37" t="s">
        <v>203</v>
      </c>
      <c r="D118" s="37" t="s">
        <v>217</v>
      </c>
      <c r="E118" s="9">
        <v>-28.25</v>
      </c>
      <c r="F118" s="9">
        <v>-52.4</v>
      </c>
      <c r="G118" s="37">
        <v>23650</v>
      </c>
      <c r="H118" s="37">
        <v>25520</v>
      </c>
      <c r="I118" s="26">
        <v>19.4</v>
      </c>
      <c r="J118" s="31">
        <v>1746</v>
      </c>
      <c r="K118" s="22">
        <v>90</v>
      </c>
      <c r="L118" s="23">
        <v>50</v>
      </c>
      <c r="M118" s="21">
        <f t="shared" si="7"/>
        <v>0.5</v>
      </c>
      <c r="N118" s="23">
        <v>16</v>
      </c>
      <c r="O118" s="21">
        <f t="shared" si="8"/>
        <v>0.16</v>
      </c>
      <c r="P118" s="23">
        <v>66</v>
      </c>
      <c r="Q118" s="21">
        <f t="shared" si="9"/>
        <v>0.66</v>
      </c>
      <c r="R118" s="22">
        <v>4.5</v>
      </c>
      <c r="S118" s="37">
        <v>0.306828856468201</v>
      </c>
      <c r="T118" s="22">
        <v>1183.6</v>
      </c>
      <c r="U118" s="54">
        <v>1985</v>
      </c>
      <c r="V118" s="54">
        <v>13</v>
      </c>
      <c r="W118" s="56" t="s">
        <v>123</v>
      </c>
      <c r="X118" s="39">
        <v>4.538</v>
      </c>
      <c r="Y118" s="39">
        <v>4.72</v>
      </c>
      <c r="Z118" s="52">
        <v>3</v>
      </c>
      <c r="AA118" s="52" t="s">
        <v>50</v>
      </c>
      <c r="AB118" s="52">
        <v>2</v>
      </c>
      <c r="AC118" s="52">
        <v>2</v>
      </c>
      <c r="AD118" s="52" t="s">
        <v>50</v>
      </c>
      <c r="AE118" s="58" t="s">
        <v>50</v>
      </c>
      <c r="AF118" s="52" t="s">
        <v>49</v>
      </c>
      <c r="AG118" s="52" t="s">
        <v>50</v>
      </c>
      <c r="AH118" s="52" t="s">
        <v>50</v>
      </c>
      <c r="AI118" s="19">
        <v>100</v>
      </c>
      <c r="AJ118" s="60" t="s">
        <v>218</v>
      </c>
      <c r="AK118" s="52" t="s">
        <v>50</v>
      </c>
      <c r="AL118" s="52" t="s">
        <v>52</v>
      </c>
      <c r="AM118" s="61">
        <v>62.2</v>
      </c>
      <c r="AN118" s="61">
        <v>60.9</v>
      </c>
      <c r="AO118" s="37">
        <f t="shared" si="10"/>
        <v>20.7333333333333</v>
      </c>
      <c r="AP118" s="37">
        <f t="shared" si="11"/>
        <v>20.3</v>
      </c>
      <c r="AQ118" s="37">
        <f t="shared" si="12"/>
        <v>11.847619047619</v>
      </c>
      <c r="AR118" s="37">
        <f t="shared" si="13"/>
        <v>11.6</v>
      </c>
      <c r="AS118" s="37" t="s">
        <v>53</v>
      </c>
    </row>
    <row r="119" spans="1:45">
      <c r="A119" s="1" t="s">
        <v>216</v>
      </c>
      <c r="B119" s="46">
        <v>2004</v>
      </c>
      <c r="C119" s="37" t="s">
        <v>203</v>
      </c>
      <c r="D119" s="37" t="s">
        <v>217</v>
      </c>
      <c r="E119" s="9">
        <v>-28.25</v>
      </c>
      <c r="F119" s="9">
        <v>-52.4</v>
      </c>
      <c r="G119" s="37">
        <v>23650</v>
      </c>
      <c r="H119" s="37">
        <v>25520</v>
      </c>
      <c r="I119" s="26">
        <v>19.4</v>
      </c>
      <c r="J119" s="31">
        <v>1746</v>
      </c>
      <c r="K119" s="22">
        <v>90</v>
      </c>
      <c r="L119" s="23">
        <v>50</v>
      </c>
      <c r="M119" s="21">
        <f t="shared" si="7"/>
        <v>0.5</v>
      </c>
      <c r="N119" s="23">
        <v>16</v>
      </c>
      <c r="O119" s="21">
        <f t="shared" si="8"/>
        <v>0.16</v>
      </c>
      <c r="P119" s="23">
        <v>66</v>
      </c>
      <c r="Q119" s="21">
        <f t="shared" si="9"/>
        <v>0.66</v>
      </c>
      <c r="R119" s="22">
        <v>4.5</v>
      </c>
      <c r="S119" s="37">
        <v>0.306828856468201</v>
      </c>
      <c r="T119" s="22">
        <v>1183.6</v>
      </c>
      <c r="U119" s="54">
        <v>1985</v>
      </c>
      <c r="V119" s="54">
        <v>13</v>
      </c>
      <c r="W119" s="56" t="s">
        <v>209</v>
      </c>
      <c r="X119" s="39">
        <v>4.538</v>
      </c>
      <c r="Y119" s="39">
        <v>5.948</v>
      </c>
      <c r="Z119" s="52">
        <v>3</v>
      </c>
      <c r="AA119" s="52" t="s">
        <v>50</v>
      </c>
      <c r="AB119" s="52">
        <v>3</v>
      </c>
      <c r="AC119" s="52">
        <v>2</v>
      </c>
      <c r="AD119" s="52" t="s">
        <v>50</v>
      </c>
      <c r="AE119" s="58" t="s">
        <v>50</v>
      </c>
      <c r="AF119" s="52" t="s">
        <v>49</v>
      </c>
      <c r="AG119" s="52" t="s">
        <v>50</v>
      </c>
      <c r="AH119" s="52" t="s">
        <v>50</v>
      </c>
      <c r="AI119" s="19">
        <v>100</v>
      </c>
      <c r="AJ119" s="60" t="s">
        <v>218</v>
      </c>
      <c r="AK119" s="52" t="s">
        <v>50</v>
      </c>
      <c r="AL119" s="52" t="s">
        <v>52</v>
      </c>
      <c r="AM119" s="61">
        <v>59.3</v>
      </c>
      <c r="AN119" s="61">
        <v>64.7</v>
      </c>
      <c r="AO119" s="37">
        <f t="shared" si="10"/>
        <v>19.7666666666667</v>
      </c>
      <c r="AP119" s="37">
        <f t="shared" si="11"/>
        <v>21.5666666666667</v>
      </c>
      <c r="AQ119" s="37">
        <f t="shared" si="12"/>
        <v>11.2952380952381</v>
      </c>
      <c r="AR119" s="37">
        <f t="shared" si="13"/>
        <v>12.3238095238095</v>
      </c>
      <c r="AS119" s="37" t="s">
        <v>53</v>
      </c>
    </row>
    <row r="120" spans="1:45">
      <c r="A120" s="1" t="s">
        <v>216</v>
      </c>
      <c r="B120" s="46">
        <v>2004</v>
      </c>
      <c r="C120" s="37" t="s">
        <v>203</v>
      </c>
      <c r="D120" s="37" t="s">
        <v>217</v>
      </c>
      <c r="E120" s="9">
        <v>-28.25</v>
      </c>
      <c r="F120" s="9">
        <v>-52.4</v>
      </c>
      <c r="G120" s="37">
        <v>23650</v>
      </c>
      <c r="H120" s="37">
        <v>25520</v>
      </c>
      <c r="I120" s="26">
        <v>19.4</v>
      </c>
      <c r="J120" s="31">
        <v>1746</v>
      </c>
      <c r="K120" s="22">
        <v>90</v>
      </c>
      <c r="L120" s="23">
        <v>50</v>
      </c>
      <c r="M120" s="21">
        <f t="shared" si="7"/>
        <v>0.5</v>
      </c>
      <c r="N120" s="23">
        <v>16</v>
      </c>
      <c r="O120" s="21">
        <f t="shared" si="8"/>
        <v>0.16</v>
      </c>
      <c r="P120" s="23">
        <v>66</v>
      </c>
      <c r="Q120" s="21">
        <f t="shared" si="9"/>
        <v>0.66</v>
      </c>
      <c r="R120" s="22">
        <v>4.5</v>
      </c>
      <c r="S120" s="37">
        <v>0.306828856468201</v>
      </c>
      <c r="T120" s="22">
        <v>1183.6</v>
      </c>
      <c r="U120" s="54">
        <v>1985</v>
      </c>
      <c r="V120" s="54">
        <v>13</v>
      </c>
      <c r="W120" s="56" t="s">
        <v>209</v>
      </c>
      <c r="X120" s="53" t="s">
        <v>49</v>
      </c>
      <c r="Y120" s="53" t="s">
        <v>49</v>
      </c>
      <c r="Z120" s="52">
        <v>3</v>
      </c>
      <c r="AA120" s="52" t="s">
        <v>50</v>
      </c>
      <c r="AB120" s="52">
        <v>3</v>
      </c>
      <c r="AC120" s="52">
        <v>2</v>
      </c>
      <c r="AD120" s="52" t="s">
        <v>50</v>
      </c>
      <c r="AE120" s="58" t="s">
        <v>50</v>
      </c>
      <c r="AF120" s="52" t="s">
        <v>49</v>
      </c>
      <c r="AG120" s="52" t="s">
        <v>50</v>
      </c>
      <c r="AH120" s="52" t="s">
        <v>50</v>
      </c>
      <c r="AI120" s="19">
        <v>100</v>
      </c>
      <c r="AJ120" s="60" t="s">
        <v>218</v>
      </c>
      <c r="AK120" s="52" t="s">
        <v>50</v>
      </c>
      <c r="AL120" s="52" t="s">
        <v>52</v>
      </c>
      <c r="AM120" s="61">
        <v>60.5</v>
      </c>
      <c r="AN120" s="61">
        <v>69.6</v>
      </c>
      <c r="AO120" s="37">
        <f t="shared" si="10"/>
        <v>20.1666666666667</v>
      </c>
      <c r="AP120" s="37">
        <f t="shared" si="11"/>
        <v>23.2</v>
      </c>
      <c r="AQ120" s="37">
        <f t="shared" si="12"/>
        <v>11.5238095238095</v>
      </c>
      <c r="AR120" s="37">
        <f t="shared" si="13"/>
        <v>13.2571428571429</v>
      </c>
      <c r="AS120" s="37" t="s">
        <v>53</v>
      </c>
    </row>
    <row r="121" spans="1:45">
      <c r="A121" s="1" t="s">
        <v>219</v>
      </c>
      <c r="B121" s="46">
        <v>2000</v>
      </c>
      <c r="C121" s="37" t="s">
        <v>203</v>
      </c>
      <c r="D121" s="37" t="s">
        <v>220</v>
      </c>
      <c r="E121" s="9">
        <v>-30.85</v>
      </c>
      <c r="F121" s="9">
        <v>-51.6333333333333</v>
      </c>
      <c r="G121" s="37">
        <v>24170</v>
      </c>
      <c r="H121" s="37">
        <v>25673</v>
      </c>
      <c r="I121" s="26">
        <v>19.4</v>
      </c>
      <c r="J121" s="31">
        <v>1440</v>
      </c>
      <c r="K121" s="22">
        <v>74.2268041237113</v>
      </c>
      <c r="L121" s="23">
        <v>15.5456819534</v>
      </c>
      <c r="M121" s="21">
        <f t="shared" si="7"/>
        <v>0.155456819534</v>
      </c>
      <c r="N121" s="23">
        <v>38.883014679</v>
      </c>
      <c r="O121" s="21">
        <f t="shared" si="8"/>
        <v>0.38883014679</v>
      </c>
      <c r="P121" s="23">
        <v>54.4286966324</v>
      </c>
      <c r="Q121" s="21">
        <f t="shared" si="9"/>
        <v>0.544286966324</v>
      </c>
      <c r="R121" s="22">
        <v>5.1</v>
      </c>
      <c r="S121" s="37">
        <v>0.335300028324127</v>
      </c>
      <c r="T121" s="22">
        <v>770.2</v>
      </c>
      <c r="U121" s="54">
        <v>1985</v>
      </c>
      <c r="V121" s="54">
        <v>9</v>
      </c>
      <c r="W121" s="56" t="s">
        <v>221</v>
      </c>
      <c r="X121" s="53" t="s">
        <v>49</v>
      </c>
      <c r="Y121" s="53" t="s">
        <v>49</v>
      </c>
      <c r="Z121" s="52">
        <v>3</v>
      </c>
      <c r="AA121" s="52" t="s">
        <v>60</v>
      </c>
      <c r="AB121" s="52">
        <v>2</v>
      </c>
      <c r="AC121" s="52">
        <v>2</v>
      </c>
      <c r="AD121" s="40" t="s">
        <v>49</v>
      </c>
      <c r="AE121" s="58" t="s">
        <v>49</v>
      </c>
      <c r="AF121" s="52" t="s">
        <v>50</v>
      </c>
      <c r="AG121" s="52" t="s">
        <v>49</v>
      </c>
      <c r="AH121" s="52" t="s">
        <v>49</v>
      </c>
      <c r="AI121" s="19">
        <v>30</v>
      </c>
      <c r="AJ121" s="60" t="s">
        <v>222</v>
      </c>
      <c r="AK121" s="52" t="s">
        <v>52</v>
      </c>
      <c r="AL121" s="52" t="s">
        <v>52</v>
      </c>
      <c r="AM121" s="61">
        <v>44.7025</v>
      </c>
      <c r="AN121" s="61">
        <v>49.3025</v>
      </c>
      <c r="AO121" s="37">
        <f t="shared" si="10"/>
        <v>14.9008333333333</v>
      </c>
      <c r="AP121" s="37">
        <f t="shared" si="11"/>
        <v>16.4341666666667</v>
      </c>
      <c r="AQ121" s="37">
        <f t="shared" si="12"/>
        <v>8.5147619047619</v>
      </c>
      <c r="AR121" s="37">
        <f t="shared" si="13"/>
        <v>9.39095238095238</v>
      </c>
      <c r="AS121" s="37" t="s">
        <v>53</v>
      </c>
    </row>
    <row r="122" spans="1:45">
      <c r="A122" s="1" t="s">
        <v>219</v>
      </c>
      <c r="B122" s="46">
        <v>2000</v>
      </c>
      <c r="C122" s="37" t="s">
        <v>203</v>
      </c>
      <c r="D122" s="37" t="s">
        <v>220</v>
      </c>
      <c r="E122" s="9">
        <v>-30.85</v>
      </c>
      <c r="F122" s="9">
        <v>-51.6333333333333</v>
      </c>
      <c r="G122" s="37">
        <v>24170</v>
      </c>
      <c r="H122" s="37">
        <v>25673</v>
      </c>
      <c r="I122" s="26">
        <v>19.4</v>
      </c>
      <c r="J122" s="31">
        <v>1440</v>
      </c>
      <c r="K122" s="22">
        <v>74.2268041237113</v>
      </c>
      <c r="L122" s="23">
        <v>15.5456819534</v>
      </c>
      <c r="M122" s="21">
        <f t="shared" si="7"/>
        <v>0.155456819534</v>
      </c>
      <c r="N122" s="23">
        <v>38.883014679</v>
      </c>
      <c r="O122" s="21">
        <f t="shared" si="8"/>
        <v>0.38883014679</v>
      </c>
      <c r="P122" s="23">
        <v>54.4286966324</v>
      </c>
      <c r="Q122" s="21">
        <f t="shared" si="9"/>
        <v>0.544286966324</v>
      </c>
      <c r="R122" s="22">
        <v>5.1</v>
      </c>
      <c r="S122" s="37">
        <v>0.335300028324127</v>
      </c>
      <c r="T122" s="22">
        <v>770.2</v>
      </c>
      <c r="U122" s="54">
        <v>1985</v>
      </c>
      <c r="V122" s="54">
        <v>9</v>
      </c>
      <c r="W122" s="56" t="s">
        <v>223</v>
      </c>
      <c r="X122" s="53" t="s">
        <v>49</v>
      </c>
      <c r="Y122" s="53" t="s">
        <v>49</v>
      </c>
      <c r="Z122" s="52">
        <v>3</v>
      </c>
      <c r="AA122" s="52" t="s">
        <v>50</v>
      </c>
      <c r="AB122" s="52">
        <v>2</v>
      </c>
      <c r="AC122" s="52">
        <v>2</v>
      </c>
      <c r="AD122" s="40" t="s">
        <v>49</v>
      </c>
      <c r="AE122" s="58" t="s">
        <v>49</v>
      </c>
      <c r="AF122" s="52" t="s">
        <v>50</v>
      </c>
      <c r="AG122" s="52" t="s">
        <v>49</v>
      </c>
      <c r="AH122" s="52" t="s">
        <v>49</v>
      </c>
      <c r="AI122" s="19">
        <v>30</v>
      </c>
      <c r="AJ122" s="60" t="s">
        <v>222</v>
      </c>
      <c r="AK122" s="52" t="s">
        <v>52</v>
      </c>
      <c r="AL122" s="52" t="s">
        <v>52</v>
      </c>
      <c r="AM122" s="61">
        <v>50.245</v>
      </c>
      <c r="AN122" s="61">
        <v>56.475</v>
      </c>
      <c r="AO122" s="37">
        <f t="shared" si="10"/>
        <v>16.7483333333333</v>
      </c>
      <c r="AP122" s="37">
        <f t="shared" si="11"/>
        <v>18.825</v>
      </c>
      <c r="AQ122" s="37">
        <f t="shared" si="12"/>
        <v>9.57047619047619</v>
      </c>
      <c r="AR122" s="37">
        <f t="shared" si="13"/>
        <v>10.7571428571429</v>
      </c>
      <c r="AS122" s="37" t="s">
        <v>53</v>
      </c>
    </row>
    <row r="123" spans="1:45">
      <c r="A123" s="63" t="s">
        <v>224</v>
      </c>
      <c r="B123" s="64">
        <v>2007</v>
      </c>
      <c r="C123" s="37" t="s">
        <v>203</v>
      </c>
      <c r="D123" s="37" t="s">
        <v>220</v>
      </c>
      <c r="E123" s="9">
        <v>-30.85</v>
      </c>
      <c r="F123" s="9">
        <v>-51.6333333333333</v>
      </c>
      <c r="G123" s="37">
        <v>24170</v>
      </c>
      <c r="H123" s="37">
        <v>25673</v>
      </c>
      <c r="I123" s="26">
        <v>19.4</v>
      </c>
      <c r="J123" s="31">
        <v>1440</v>
      </c>
      <c r="K123" s="22">
        <v>74.2268041237113</v>
      </c>
      <c r="L123" s="23">
        <v>15.5456819534</v>
      </c>
      <c r="M123" s="21">
        <f t="shared" si="7"/>
        <v>0.155456819534</v>
      </c>
      <c r="N123" s="23">
        <v>38.883014679</v>
      </c>
      <c r="O123" s="21">
        <f t="shared" si="8"/>
        <v>0.38883014679</v>
      </c>
      <c r="P123" s="23">
        <v>54.4286966324</v>
      </c>
      <c r="Q123" s="21">
        <f t="shared" si="9"/>
        <v>0.544286966324</v>
      </c>
      <c r="R123" s="22">
        <v>5.1</v>
      </c>
      <c r="S123" s="37">
        <v>0.335300028324127</v>
      </c>
      <c r="T123" s="22">
        <v>770.2</v>
      </c>
      <c r="U123" s="54">
        <v>1985</v>
      </c>
      <c r="V123" s="54">
        <v>18</v>
      </c>
      <c r="W123" s="56" t="s">
        <v>221</v>
      </c>
      <c r="X123" s="53" t="s">
        <v>49</v>
      </c>
      <c r="Y123" s="53" t="s">
        <v>49</v>
      </c>
      <c r="Z123" s="52">
        <v>3</v>
      </c>
      <c r="AA123" s="52" t="s">
        <v>60</v>
      </c>
      <c r="AB123" s="52">
        <v>2</v>
      </c>
      <c r="AC123" s="52">
        <v>2</v>
      </c>
      <c r="AD123" s="52" t="s">
        <v>50</v>
      </c>
      <c r="AE123" s="58" t="s">
        <v>49</v>
      </c>
      <c r="AF123" s="52" t="s">
        <v>49</v>
      </c>
      <c r="AG123" s="52" t="s">
        <v>49</v>
      </c>
      <c r="AH123" s="52" t="s">
        <v>50</v>
      </c>
      <c r="AI123" s="19">
        <v>30</v>
      </c>
      <c r="AJ123" s="60" t="s">
        <v>222</v>
      </c>
      <c r="AK123" s="52" t="s">
        <v>52</v>
      </c>
      <c r="AL123" s="52" t="s">
        <v>52</v>
      </c>
      <c r="AM123" s="61">
        <v>37.5786004066467</v>
      </c>
      <c r="AN123" s="61">
        <v>41.9563188552856</v>
      </c>
      <c r="AO123" s="37">
        <f t="shared" si="10"/>
        <v>12.5262001355489</v>
      </c>
      <c r="AP123" s="37">
        <f t="shared" si="11"/>
        <v>13.9854396184286</v>
      </c>
      <c r="AQ123" s="37">
        <f t="shared" si="12"/>
        <v>7.15782864888509</v>
      </c>
      <c r="AR123" s="37">
        <f t="shared" si="13"/>
        <v>7.99167978195917</v>
      </c>
      <c r="AS123" s="37" t="s">
        <v>53</v>
      </c>
    </row>
    <row r="124" spans="1:45">
      <c r="A124" s="63" t="s">
        <v>224</v>
      </c>
      <c r="B124" s="64">
        <v>2007</v>
      </c>
      <c r="C124" s="37" t="s">
        <v>203</v>
      </c>
      <c r="D124" s="37" t="s">
        <v>220</v>
      </c>
      <c r="E124" s="9">
        <v>-30.85</v>
      </c>
      <c r="F124" s="9">
        <v>-51.6333333333333</v>
      </c>
      <c r="G124" s="37">
        <v>24170</v>
      </c>
      <c r="H124" s="37">
        <v>25673</v>
      </c>
      <c r="I124" s="26">
        <v>19.4</v>
      </c>
      <c r="J124" s="31">
        <v>1440</v>
      </c>
      <c r="K124" s="22">
        <v>74.2268041237113</v>
      </c>
      <c r="L124" s="23">
        <v>15.5456819534</v>
      </c>
      <c r="M124" s="21">
        <f t="shared" si="7"/>
        <v>0.155456819534</v>
      </c>
      <c r="N124" s="23">
        <v>38.883014679</v>
      </c>
      <c r="O124" s="21">
        <f t="shared" si="8"/>
        <v>0.38883014679</v>
      </c>
      <c r="P124" s="23">
        <v>54.4286966324</v>
      </c>
      <c r="Q124" s="21">
        <f t="shared" si="9"/>
        <v>0.544286966324</v>
      </c>
      <c r="R124" s="22">
        <v>5.1</v>
      </c>
      <c r="S124" s="37">
        <v>0.335300028324127</v>
      </c>
      <c r="T124" s="22">
        <v>770.2</v>
      </c>
      <c r="U124" s="54">
        <v>1985</v>
      </c>
      <c r="V124" s="54">
        <v>18</v>
      </c>
      <c r="W124" s="56" t="s">
        <v>225</v>
      </c>
      <c r="X124" s="53" t="s">
        <v>49</v>
      </c>
      <c r="Y124" s="53" t="s">
        <v>49</v>
      </c>
      <c r="Z124" s="52">
        <v>3</v>
      </c>
      <c r="AA124" s="52" t="s">
        <v>60</v>
      </c>
      <c r="AB124" s="52">
        <v>2</v>
      </c>
      <c r="AC124" s="52">
        <v>2</v>
      </c>
      <c r="AD124" s="52" t="s">
        <v>50</v>
      </c>
      <c r="AE124" s="58" t="s">
        <v>49</v>
      </c>
      <c r="AF124" s="52" t="s">
        <v>49</v>
      </c>
      <c r="AG124" s="52" t="s">
        <v>49</v>
      </c>
      <c r="AH124" s="52" t="s">
        <v>50</v>
      </c>
      <c r="AI124" s="19">
        <v>30</v>
      </c>
      <c r="AJ124" s="60" t="s">
        <v>222</v>
      </c>
      <c r="AK124" s="52" t="s">
        <v>52</v>
      </c>
      <c r="AL124" s="52" t="s">
        <v>52</v>
      </c>
      <c r="AM124" s="61">
        <v>42.1213319301605</v>
      </c>
      <c r="AN124" s="61">
        <v>45.241114616394</v>
      </c>
      <c r="AO124" s="37">
        <f t="shared" si="10"/>
        <v>14.0404439767202</v>
      </c>
      <c r="AP124" s="37">
        <f t="shared" si="11"/>
        <v>15.080371538798</v>
      </c>
      <c r="AQ124" s="37">
        <f t="shared" si="12"/>
        <v>8.0231108438401</v>
      </c>
      <c r="AR124" s="37">
        <f t="shared" si="13"/>
        <v>8.61735516502744</v>
      </c>
      <c r="AS124" s="37" t="s">
        <v>53</v>
      </c>
    </row>
    <row r="125" spans="1:45">
      <c r="A125" s="63" t="s">
        <v>224</v>
      </c>
      <c r="B125" s="64">
        <v>2007</v>
      </c>
      <c r="C125" s="37" t="s">
        <v>203</v>
      </c>
      <c r="D125" s="37" t="s">
        <v>220</v>
      </c>
      <c r="E125" s="9">
        <v>-30.85</v>
      </c>
      <c r="F125" s="9">
        <v>-51.6333333333333</v>
      </c>
      <c r="G125" s="37">
        <v>24170</v>
      </c>
      <c r="H125" s="37">
        <v>25673</v>
      </c>
      <c r="I125" s="26">
        <v>19.4</v>
      </c>
      <c r="J125" s="31">
        <v>1440</v>
      </c>
      <c r="K125" s="22">
        <v>74.2268041237113</v>
      </c>
      <c r="L125" s="23">
        <v>15.5456819534</v>
      </c>
      <c r="M125" s="21">
        <f t="shared" si="7"/>
        <v>0.155456819534</v>
      </c>
      <c r="N125" s="23">
        <v>38.883014679</v>
      </c>
      <c r="O125" s="21">
        <f t="shared" si="8"/>
        <v>0.38883014679</v>
      </c>
      <c r="P125" s="23">
        <v>54.4286966324</v>
      </c>
      <c r="Q125" s="21">
        <f t="shared" si="9"/>
        <v>0.544286966324</v>
      </c>
      <c r="R125" s="22">
        <v>5.1</v>
      </c>
      <c r="S125" s="37">
        <v>0.335300028324127</v>
      </c>
      <c r="T125" s="22">
        <v>770.2</v>
      </c>
      <c r="U125" s="54">
        <v>1985</v>
      </c>
      <c r="V125" s="54">
        <v>18</v>
      </c>
      <c r="W125" s="56" t="s">
        <v>223</v>
      </c>
      <c r="X125" s="53" t="s">
        <v>49</v>
      </c>
      <c r="Y125" s="53" t="s">
        <v>49</v>
      </c>
      <c r="Z125" s="52">
        <v>3</v>
      </c>
      <c r="AA125" s="52" t="s">
        <v>50</v>
      </c>
      <c r="AB125" s="52">
        <v>4</v>
      </c>
      <c r="AC125" s="52">
        <v>2</v>
      </c>
      <c r="AD125" s="52" t="s">
        <v>50</v>
      </c>
      <c r="AE125" s="58" t="s">
        <v>49</v>
      </c>
      <c r="AF125" s="52" t="s">
        <v>49</v>
      </c>
      <c r="AG125" s="52" t="s">
        <v>49</v>
      </c>
      <c r="AH125" s="52" t="s">
        <v>50</v>
      </c>
      <c r="AI125" s="19">
        <v>30</v>
      </c>
      <c r="AJ125" s="60" t="s">
        <v>222</v>
      </c>
      <c r="AK125" s="52" t="s">
        <v>52</v>
      </c>
      <c r="AL125" s="52" t="s">
        <v>52</v>
      </c>
      <c r="AM125" s="61">
        <v>43.0207436084747</v>
      </c>
      <c r="AN125" s="61">
        <v>47.0487127304077</v>
      </c>
      <c r="AO125" s="37">
        <f t="shared" si="10"/>
        <v>14.3402478694916</v>
      </c>
      <c r="AP125" s="37">
        <f t="shared" si="11"/>
        <v>15.6829042434692</v>
      </c>
      <c r="AQ125" s="37">
        <f t="shared" si="12"/>
        <v>8.19442735399519</v>
      </c>
      <c r="AR125" s="37">
        <f t="shared" si="13"/>
        <v>8.96165956769671</v>
      </c>
      <c r="AS125" s="37" t="s">
        <v>53</v>
      </c>
    </row>
    <row r="126" spans="1:45">
      <c r="A126" s="63" t="s">
        <v>224</v>
      </c>
      <c r="B126" s="64">
        <v>2007</v>
      </c>
      <c r="C126" s="37" t="s">
        <v>203</v>
      </c>
      <c r="D126" s="37" t="s">
        <v>220</v>
      </c>
      <c r="E126" s="9">
        <v>-30.85</v>
      </c>
      <c r="F126" s="9">
        <v>-51.6333333333333</v>
      </c>
      <c r="G126" s="37">
        <v>24170</v>
      </c>
      <c r="H126" s="37">
        <v>25673</v>
      </c>
      <c r="I126" s="26">
        <v>19.4</v>
      </c>
      <c r="J126" s="31">
        <v>1440</v>
      </c>
      <c r="K126" s="22">
        <v>74.2268041237113</v>
      </c>
      <c r="L126" s="23">
        <v>15.5456819534</v>
      </c>
      <c r="M126" s="21">
        <f t="shared" si="7"/>
        <v>0.155456819534</v>
      </c>
      <c r="N126" s="23">
        <v>38.883014679</v>
      </c>
      <c r="O126" s="21">
        <f t="shared" si="8"/>
        <v>0.38883014679</v>
      </c>
      <c r="P126" s="23">
        <v>54.4286966324</v>
      </c>
      <c r="Q126" s="21">
        <f t="shared" si="9"/>
        <v>0.544286966324</v>
      </c>
      <c r="R126" s="22">
        <v>5.1</v>
      </c>
      <c r="S126" s="37">
        <v>0.335300028324127</v>
      </c>
      <c r="T126" s="22">
        <v>770.2</v>
      </c>
      <c r="U126" s="54">
        <v>1985</v>
      </c>
      <c r="V126" s="54">
        <v>18</v>
      </c>
      <c r="W126" s="56" t="s">
        <v>221</v>
      </c>
      <c r="X126" s="53" t="s">
        <v>49</v>
      </c>
      <c r="Y126" s="53" t="s">
        <v>49</v>
      </c>
      <c r="Z126" s="52">
        <v>3</v>
      </c>
      <c r="AA126" s="52" t="s">
        <v>60</v>
      </c>
      <c r="AB126" s="52">
        <v>2</v>
      </c>
      <c r="AC126" s="52">
        <v>2</v>
      </c>
      <c r="AD126" s="52" t="s">
        <v>50</v>
      </c>
      <c r="AE126" s="58" t="s">
        <v>50</v>
      </c>
      <c r="AF126" s="52" t="s">
        <v>49</v>
      </c>
      <c r="AG126" s="52" t="s">
        <v>49</v>
      </c>
      <c r="AH126" s="52" t="s">
        <v>50</v>
      </c>
      <c r="AI126" s="19">
        <v>30</v>
      </c>
      <c r="AJ126" s="60" t="s">
        <v>222</v>
      </c>
      <c r="AK126" s="52" t="s">
        <v>52</v>
      </c>
      <c r="AL126" s="52" t="s">
        <v>52</v>
      </c>
      <c r="AM126" s="61">
        <v>40.5194628238678</v>
      </c>
      <c r="AN126" s="61">
        <v>43.1971826553345</v>
      </c>
      <c r="AO126" s="37">
        <f t="shared" si="10"/>
        <v>13.5064876079559</v>
      </c>
      <c r="AP126" s="37">
        <f t="shared" si="11"/>
        <v>14.3990608851115</v>
      </c>
      <c r="AQ126" s="37">
        <f t="shared" si="12"/>
        <v>7.71799291883196</v>
      </c>
      <c r="AR126" s="37">
        <f t="shared" si="13"/>
        <v>8.22803479149228</v>
      </c>
      <c r="AS126" s="37" t="s">
        <v>53</v>
      </c>
    </row>
    <row r="127" spans="1:45">
      <c r="A127" s="63" t="s">
        <v>224</v>
      </c>
      <c r="B127" s="64">
        <v>2007</v>
      </c>
      <c r="C127" s="37" t="s">
        <v>203</v>
      </c>
      <c r="D127" s="37" t="s">
        <v>220</v>
      </c>
      <c r="E127" s="9">
        <v>-30.85</v>
      </c>
      <c r="F127" s="9">
        <v>-51.6333333333333</v>
      </c>
      <c r="G127" s="37">
        <v>24170</v>
      </c>
      <c r="H127" s="37">
        <v>25673</v>
      </c>
      <c r="I127" s="26">
        <v>19.4</v>
      </c>
      <c r="J127" s="31">
        <v>1440</v>
      </c>
      <c r="K127" s="22">
        <v>74.2268041237113</v>
      </c>
      <c r="L127" s="23">
        <v>15.5456819534</v>
      </c>
      <c r="M127" s="21">
        <f t="shared" si="7"/>
        <v>0.155456819534</v>
      </c>
      <c r="N127" s="23">
        <v>38.883014679</v>
      </c>
      <c r="O127" s="21">
        <f t="shared" si="8"/>
        <v>0.38883014679</v>
      </c>
      <c r="P127" s="23">
        <v>54.4286966324</v>
      </c>
      <c r="Q127" s="21">
        <f t="shared" si="9"/>
        <v>0.544286966324</v>
      </c>
      <c r="R127" s="22">
        <v>5.1</v>
      </c>
      <c r="S127" s="37">
        <v>0.335300028324127</v>
      </c>
      <c r="T127" s="22">
        <v>770.2</v>
      </c>
      <c r="U127" s="54">
        <v>1985</v>
      </c>
      <c r="V127" s="54">
        <v>18</v>
      </c>
      <c r="W127" s="56" t="s">
        <v>225</v>
      </c>
      <c r="X127" s="53" t="s">
        <v>49</v>
      </c>
      <c r="Y127" s="53" t="s">
        <v>49</v>
      </c>
      <c r="Z127" s="52">
        <v>3</v>
      </c>
      <c r="AA127" s="52" t="s">
        <v>60</v>
      </c>
      <c r="AB127" s="52">
        <v>2</v>
      </c>
      <c r="AC127" s="52">
        <v>2</v>
      </c>
      <c r="AD127" s="52" t="s">
        <v>50</v>
      </c>
      <c r="AE127" s="58" t="s">
        <v>50</v>
      </c>
      <c r="AF127" s="52" t="s">
        <v>49</v>
      </c>
      <c r="AG127" s="52" t="s">
        <v>49</v>
      </c>
      <c r="AH127" s="52" t="s">
        <v>50</v>
      </c>
      <c r="AI127" s="19">
        <v>30</v>
      </c>
      <c r="AJ127" s="60" t="s">
        <v>222</v>
      </c>
      <c r="AK127" s="52" t="s">
        <v>52</v>
      </c>
      <c r="AL127" s="52" t="s">
        <v>52</v>
      </c>
      <c r="AM127" s="61">
        <v>42.8062465190887</v>
      </c>
      <c r="AN127" s="61">
        <v>44.1556897163391</v>
      </c>
      <c r="AO127" s="37">
        <f t="shared" si="10"/>
        <v>14.2687488396963</v>
      </c>
      <c r="AP127" s="37">
        <f t="shared" si="11"/>
        <v>14.7185632387797</v>
      </c>
      <c r="AQ127" s="37">
        <f t="shared" si="12"/>
        <v>8.15357076554071</v>
      </c>
      <c r="AR127" s="37">
        <f t="shared" si="13"/>
        <v>8.41060756501697</v>
      </c>
      <c r="AS127" s="37" t="s">
        <v>53</v>
      </c>
    </row>
    <row r="128" spans="1:45">
      <c r="A128" s="63" t="s">
        <v>224</v>
      </c>
      <c r="B128" s="64">
        <v>2007</v>
      </c>
      <c r="C128" s="37" t="s">
        <v>203</v>
      </c>
      <c r="D128" s="37" t="s">
        <v>220</v>
      </c>
      <c r="E128" s="9">
        <v>-30.85</v>
      </c>
      <c r="F128" s="9">
        <v>-51.6333333333333</v>
      </c>
      <c r="G128" s="37">
        <v>24170</v>
      </c>
      <c r="H128" s="37">
        <v>25673</v>
      </c>
      <c r="I128" s="26">
        <v>19.4</v>
      </c>
      <c r="J128" s="31">
        <v>1440</v>
      </c>
      <c r="K128" s="22">
        <v>74.2268041237113</v>
      </c>
      <c r="L128" s="23">
        <v>15.5456819534</v>
      </c>
      <c r="M128" s="21">
        <f t="shared" si="7"/>
        <v>0.155456819534</v>
      </c>
      <c r="N128" s="23">
        <v>38.883014679</v>
      </c>
      <c r="O128" s="21">
        <f t="shared" si="8"/>
        <v>0.38883014679</v>
      </c>
      <c r="P128" s="23">
        <v>54.4286966324</v>
      </c>
      <c r="Q128" s="21">
        <f t="shared" si="9"/>
        <v>0.544286966324</v>
      </c>
      <c r="R128" s="22">
        <v>5.1</v>
      </c>
      <c r="S128" s="37">
        <v>0.335300028324127</v>
      </c>
      <c r="T128" s="22">
        <v>770.2</v>
      </c>
      <c r="U128" s="54">
        <v>1985</v>
      </c>
      <c r="V128" s="54">
        <v>18</v>
      </c>
      <c r="W128" s="56" t="s">
        <v>223</v>
      </c>
      <c r="X128" s="53" t="s">
        <v>49</v>
      </c>
      <c r="Y128" s="53" t="s">
        <v>49</v>
      </c>
      <c r="Z128" s="52">
        <v>3</v>
      </c>
      <c r="AA128" s="52" t="s">
        <v>50</v>
      </c>
      <c r="AB128" s="52">
        <v>4</v>
      </c>
      <c r="AC128" s="52">
        <v>2</v>
      </c>
      <c r="AD128" s="52" t="s">
        <v>50</v>
      </c>
      <c r="AE128" s="58" t="s">
        <v>50</v>
      </c>
      <c r="AF128" s="52" t="s">
        <v>49</v>
      </c>
      <c r="AG128" s="52" t="s">
        <v>49</v>
      </c>
      <c r="AH128" s="52" t="s">
        <v>50</v>
      </c>
      <c r="AI128" s="19">
        <v>30</v>
      </c>
      <c r="AJ128" s="60" t="s">
        <v>222</v>
      </c>
      <c r="AK128" s="52" t="s">
        <v>52</v>
      </c>
      <c r="AL128" s="52" t="s">
        <v>52</v>
      </c>
      <c r="AM128" s="61">
        <v>43.752804517746</v>
      </c>
      <c r="AN128" s="61">
        <v>48.998363494873</v>
      </c>
      <c r="AO128" s="37">
        <f t="shared" si="10"/>
        <v>14.584268172582</v>
      </c>
      <c r="AP128" s="37">
        <f t="shared" si="11"/>
        <v>16.3327878316244</v>
      </c>
      <c r="AQ128" s="37">
        <f t="shared" si="12"/>
        <v>8.33386752718971</v>
      </c>
      <c r="AR128" s="37">
        <f t="shared" si="13"/>
        <v>9.33302161807106</v>
      </c>
      <c r="AS128" s="37" t="s">
        <v>53</v>
      </c>
    </row>
    <row r="129" spans="1:45">
      <c r="A129" s="47" t="s">
        <v>226</v>
      </c>
      <c r="B129" s="46">
        <v>2007</v>
      </c>
      <c r="C129" s="37" t="s">
        <v>203</v>
      </c>
      <c r="D129" s="37" t="s">
        <v>227</v>
      </c>
      <c r="E129" s="9">
        <v>-16.5833333333333</v>
      </c>
      <c r="F129" s="9">
        <v>-49.35</v>
      </c>
      <c r="G129" s="37">
        <v>21316</v>
      </c>
      <c r="H129" s="37">
        <v>26130</v>
      </c>
      <c r="I129" s="26">
        <v>22.5</v>
      </c>
      <c r="J129" s="31">
        <v>1500</v>
      </c>
      <c r="K129" s="22">
        <v>66.6666666666667</v>
      </c>
      <c r="L129" s="23">
        <v>38.4702301025</v>
      </c>
      <c r="M129" s="21">
        <f t="shared" si="7"/>
        <v>0.384702301025</v>
      </c>
      <c r="N129" s="23">
        <v>16.5571861267</v>
      </c>
      <c r="O129" s="21">
        <f t="shared" si="8"/>
        <v>0.165571861267</v>
      </c>
      <c r="P129" s="23">
        <v>55.0274162292</v>
      </c>
      <c r="Q129" s="21">
        <f t="shared" si="9"/>
        <v>0.550274162292</v>
      </c>
      <c r="R129" s="22">
        <v>5.2</v>
      </c>
      <c r="S129" s="37">
        <v>0.218895360827446</v>
      </c>
      <c r="T129" s="22">
        <v>837</v>
      </c>
      <c r="U129" s="54">
        <v>1998</v>
      </c>
      <c r="V129" s="54">
        <v>5</v>
      </c>
      <c r="W129" s="56" t="s">
        <v>228</v>
      </c>
      <c r="X129" s="53" t="s">
        <v>49</v>
      </c>
      <c r="Y129" s="53" t="s">
        <v>49</v>
      </c>
      <c r="Z129" s="52">
        <v>6</v>
      </c>
      <c r="AA129" s="52" t="s">
        <v>50</v>
      </c>
      <c r="AB129" s="52">
        <v>2</v>
      </c>
      <c r="AC129" s="52">
        <v>2</v>
      </c>
      <c r="AD129" s="40" t="s">
        <v>49</v>
      </c>
      <c r="AE129" s="58" t="s">
        <v>50</v>
      </c>
      <c r="AF129" s="52" t="s">
        <v>49</v>
      </c>
      <c r="AG129" s="52" t="s">
        <v>50</v>
      </c>
      <c r="AH129" s="52" t="s">
        <v>50</v>
      </c>
      <c r="AI129" s="19">
        <v>30</v>
      </c>
      <c r="AJ129" s="60" t="s">
        <v>229</v>
      </c>
      <c r="AK129" s="52" t="s">
        <v>50</v>
      </c>
      <c r="AL129" s="52" t="s">
        <v>52</v>
      </c>
      <c r="AM129" s="61">
        <v>59.8125</v>
      </c>
      <c r="AN129" s="61">
        <v>65.8125</v>
      </c>
      <c r="AO129" s="37">
        <f t="shared" si="10"/>
        <v>19.9375</v>
      </c>
      <c r="AP129" s="37">
        <f t="shared" si="11"/>
        <v>21.9375</v>
      </c>
      <c r="AQ129" s="37">
        <f t="shared" si="12"/>
        <v>11.3928571428571</v>
      </c>
      <c r="AR129" s="37">
        <f t="shared" si="13"/>
        <v>12.5357142857143</v>
      </c>
      <c r="AS129" s="37" t="s">
        <v>53</v>
      </c>
    </row>
    <row r="130" spans="1:45">
      <c r="A130" s="47" t="s">
        <v>230</v>
      </c>
      <c r="B130" s="46">
        <v>2009</v>
      </c>
      <c r="C130" s="37" t="s">
        <v>203</v>
      </c>
      <c r="D130" s="37" t="s">
        <v>231</v>
      </c>
      <c r="E130" s="9">
        <v>-15.65</v>
      </c>
      <c r="F130" s="9">
        <v>-47.7333333333333</v>
      </c>
      <c r="G130" s="37">
        <v>21130</v>
      </c>
      <c r="H130" s="37">
        <v>26453</v>
      </c>
      <c r="I130" s="26">
        <v>26</v>
      </c>
      <c r="J130" s="31">
        <v>1500</v>
      </c>
      <c r="K130" s="22">
        <v>57.6923076923077</v>
      </c>
      <c r="L130" s="23">
        <v>61.6666666666667</v>
      </c>
      <c r="M130" s="21">
        <f t="shared" si="7"/>
        <v>0.616666666666667</v>
      </c>
      <c r="N130" s="23">
        <v>7.73333333333333</v>
      </c>
      <c r="O130" s="21">
        <f t="shared" si="8"/>
        <v>0.0773333333333333</v>
      </c>
      <c r="P130" s="23">
        <v>69.4</v>
      </c>
      <c r="Q130" s="21">
        <f t="shared" si="9"/>
        <v>0.694</v>
      </c>
      <c r="R130" s="22">
        <v>4.96666666666667</v>
      </c>
      <c r="S130" s="37">
        <v>0.201806589961052</v>
      </c>
      <c r="T130" s="22">
        <v>509.8</v>
      </c>
      <c r="U130" s="54" t="s">
        <v>49</v>
      </c>
      <c r="V130" s="54">
        <v>10</v>
      </c>
      <c r="W130" s="56" t="s">
        <v>232</v>
      </c>
      <c r="X130" s="53" t="s">
        <v>49</v>
      </c>
      <c r="Y130" s="53" t="s">
        <v>49</v>
      </c>
      <c r="Z130" s="54" t="s">
        <v>233</v>
      </c>
      <c r="AA130" s="52" t="s">
        <v>50</v>
      </c>
      <c r="AB130" s="52">
        <v>3</v>
      </c>
      <c r="AC130" s="52">
        <v>1</v>
      </c>
      <c r="AD130" s="40" t="s">
        <v>49</v>
      </c>
      <c r="AE130" s="58" t="s">
        <v>50</v>
      </c>
      <c r="AF130" s="52" t="s">
        <v>49</v>
      </c>
      <c r="AG130" s="52" t="s">
        <v>50</v>
      </c>
      <c r="AH130" s="52" t="s">
        <v>50</v>
      </c>
      <c r="AI130" s="19">
        <v>30</v>
      </c>
      <c r="AJ130" s="60" t="s">
        <v>234</v>
      </c>
      <c r="AK130" s="52" t="s">
        <v>50</v>
      </c>
      <c r="AL130" s="52" t="s">
        <v>52</v>
      </c>
      <c r="AM130" s="61">
        <v>53.3</v>
      </c>
      <c r="AN130" s="61">
        <v>56.03</v>
      </c>
      <c r="AO130" s="37">
        <f t="shared" si="10"/>
        <v>17.7666666666667</v>
      </c>
      <c r="AP130" s="37">
        <f t="shared" si="11"/>
        <v>18.6766666666667</v>
      </c>
      <c r="AQ130" s="37">
        <f t="shared" si="12"/>
        <v>10.152380952381</v>
      </c>
      <c r="AR130" s="37">
        <f t="shared" si="13"/>
        <v>10.672380952381</v>
      </c>
      <c r="AS130" s="37" t="s">
        <v>53</v>
      </c>
    </row>
    <row r="131" spans="1:45">
      <c r="A131" s="47" t="s">
        <v>235</v>
      </c>
      <c r="B131" s="46">
        <v>2008</v>
      </c>
      <c r="C131" s="37" t="s">
        <v>203</v>
      </c>
      <c r="D131" s="37" t="s">
        <v>236</v>
      </c>
      <c r="E131" s="9">
        <v>-26.1166666666667</v>
      </c>
      <c r="F131" s="9">
        <v>-52.6833333333333</v>
      </c>
      <c r="G131" s="37">
        <v>23223</v>
      </c>
      <c r="H131" s="37">
        <v>25463</v>
      </c>
      <c r="I131" s="26">
        <v>18.35</v>
      </c>
      <c r="J131" s="31">
        <v>1350</v>
      </c>
      <c r="K131" s="22">
        <v>73.5694822888283</v>
      </c>
      <c r="L131" s="23">
        <v>62</v>
      </c>
      <c r="M131" s="21">
        <f t="shared" ref="M131:M194" si="14">L131/100</f>
        <v>0.62</v>
      </c>
      <c r="N131" s="23">
        <v>25</v>
      </c>
      <c r="O131" s="21">
        <f t="shared" ref="O131:O194" si="15">N131/100</f>
        <v>0.25</v>
      </c>
      <c r="P131" s="23">
        <v>87</v>
      </c>
      <c r="Q131" s="21">
        <f t="shared" ref="Q131:Q194" si="16">P131/100</f>
        <v>0.87</v>
      </c>
      <c r="R131" s="22">
        <v>5.3</v>
      </c>
      <c r="S131" s="37">
        <v>0.337017983198166</v>
      </c>
      <c r="T131" s="22">
        <v>965.5</v>
      </c>
      <c r="U131" s="54">
        <v>1986</v>
      </c>
      <c r="V131" s="54">
        <v>19</v>
      </c>
      <c r="W131" s="55" t="s">
        <v>81</v>
      </c>
      <c r="X131" s="65">
        <v>3.638</v>
      </c>
      <c r="Y131" s="65">
        <v>3.852</v>
      </c>
      <c r="Z131" s="52">
        <v>3</v>
      </c>
      <c r="AA131" s="52" t="s">
        <v>50</v>
      </c>
      <c r="AB131" s="52">
        <v>2</v>
      </c>
      <c r="AC131" s="52">
        <v>1</v>
      </c>
      <c r="AD131" s="40" t="s">
        <v>49</v>
      </c>
      <c r="AE131" s="58" t="s">
        <v>50</v>
      </c>
      <c r="AF131" s="52" t="s">
        <v>49</v>
      </c>
      <c r="AG131" s="52" t="s">
        <v>50</v>
      </c>
      <c r="AH131" s="52" t="s">
        <v>50</v>
      </c>
      <c r="AI131" s="19">
        <v>60</v>
      </c>
      <c r="AJ131" s="60" t="s">
        <v>237</v>
      </c>
      <c r="AK131" s="52" t="s">
        <v>50</v>
      </c>
      <c r="AL131" s="52" t="s">
        <v>52</v>
      </c>
      <c r="AM131" s="61">
        <v>79.4099950790405</v>
      </c>
      <c r="AN131" s="61">
        <v>84.9130268096924</v>
      </c>
      <c r="AO131" s="37">
        <f t="shared" ref="AO131:AO194" si="17">AM131*0.1/0.3</f>
        <v>26.4699983596802</v>
      </c>
      <c r="AP131" s="37">
        <f t="shared" ref="AP131:AP194" si="18">AN131*0.1/0.3</f>
        <v>28.3043422698975</v>
      </c>
      <c r="AQ131" s="37">
        <f t="shared" ref="AQ131:AQ194" si="19">AM131*0.1*100/(41+23/2)</f>
        <v>15.1257133483887</v>
      </c>
      <c r="AR131" s="37">
        <f t="shared" ref="AR131:AR194" si="20">AN131*0.1*100/(41+23/2)</f>
        <v>16.1739098685128</v>
      </c>
      <c r="AS131" s="37" t="s">
        <v>53</v>
      </c>
    </row>
    <row r="132" spans="1:45">
      <c r="A132" s="47" t="s">
        <v>235</v>
      </c>
      <c r="B132" s="46">
        <v>2008</v>
      </c>
      <c r="C132" s="37" t="s">
        <v>203</v>
      </c>
      <c r="D132" s="37" t="s">
        <v>236</v>
      </c>
      <c r="E132" s="9">
        <v>-26.1166666666667</v>
      </c>
      <c r="F132" s="9">
        <v>-52.6833333333333</v>
      </c>
      <c r="G132" s="37">
        <v>23223</v>
      </c>
      <c r="H132" s="37">
        <v>25463</v>
      </c>
      <c r="I132" s="26">
        <v>18.35</v>
      </c>
      <c r="J132" s="31">
        <v>1350</v>
      </c>
      <c r="K132" s="22">
        <v>73.5694822888283</v>
      </c>
      <c r="L132" s="23">
        <v>62</v>
      </c>
      <c r="M132" s="21">
        <f t="shared" si="14"/>
        <v>0.62</v>
      </c>
      <c r="N132" s="23">
        <v>25</v>
      </c>
      <c r="O132" s="21">
        <f t="shared" si="15"/>
        <v>0.25</v>
      </c>
      <c r="P132" s="23">
        <v>87</v>
      </c>
      <c r="Q132" s="21">
        <f t="shared" si="16"/>
        <v>0.87</v>
      </c>
      <c r="R132" s="22">
        <v>5.3</v>
      </c>
      <c r="S132" s="37">
        <v>0.337017983198166</v>
      </c>
      <c r="T132" s="22">
        <v>965.5</v>
      </c>
      <c r="U132" s="54">
        <v>1986</v>
      </c>
      <c r="V132" s="54">
        <v>19</v>
      </c>
      <c r="W132" s="55" t="s">
        <v>81</v>
      </c>
      <c r="X132" s="65">
        <v>3.638</v>
      </c>
      <c r="Y132" s="65">
        <v>3.852</v>
      </c>
      <c r="Z132" s="52">
        <v>3</v>
      </c>
      <c r="AA132" s="52" t="s">
        <v>50</v>
      </c>
      <c r="AB132" s="52">
        <v>3</v>
      </c>
      <c r="AC132" s="52">
        <v>2</v>
      </c>
      <c r="AD132" s="40" t="s">
        <v>49</v>
      </c>
      <c r="AE132" s="58" t="s">
        <v>50</v>
      </c>
      <c r="AF132" s="52" t="s">
        <v>49</v>
      </c>
      <c r="AG132" s="52" t="s">
        <v>50</v>
      </c>
      <c r="AH132" s="52" t="s">
        <v>50</v>
      </c>
      <c r="AI132" s="19">
        <v>60</v>
      </c>
      <c r="AJ132" s="60" t="s">
        <v>237</v>
      </c>
      <c r="AK132" s="52" t="s">
        <v>50</v>
      </c>
      <c r="AL132" s="52" t="s">
        <v>52</v>
      </c>
      <c r="AM132" s="61">
        <v>91.0579986572266</v>
      </c>
      <c r="AN132" s="61">
        <v>96.3599510192871</v>
      </c>
      <c r="AO132" s="37">
        <f t="shared" si="17"/>
        <v>30.3526662190755</v>
      </c>
      <c r="AP132" s="37">
        <f t="shared" si="18"/>
        <v>32.1199836730957</v>
      </c>
      <c r="AQ132" s="37">
        <f t="shared" si="19"/>
        <v>17.3443806966146</v>
      </c>
      <c r="AR132" s="37">
        <f t="shared" si="20"/>
        <v>18.3542763846261</v>
      </c>
      <c r="AS132" s="37" t="s">
        <v>53</v>
      </c>
    </row>
    <row r="133" spans="1:45">
      <c r="A133" s="47" t="s">
        <v>202</v>
      </c>
      <c r="B133" s="46">
        <v>2009</v>
      </c>
      <c r="C133" s="37" t="s">
        <v>203</v>
      </c>
      <c r="D133" s="37" t="s">
        <v>238</v>
      </c>
      <c r="E133" s="9">
        <v>-25.3333333333333</v>
      </c>
      <c r="F133" s="9">
        <v>-50.3333333333333</v>
      </c>
      <c r="G133" s="37">
        <v>23066</v>
      </c>
      <c r="H133" s="37">
        <v>25933</v>
      </c>
      <c r="I133" s="26">
        <v>18.5</v>
      </c>
      <c r="J133" s="31">
        <v>1545</v>
      </c>
      <c r="K133" s="22">
        <v>83.5135135135135</v>
      </c>
      <c r="L133" s="23">
        <v>56.7274398804</v>
      </c>
      <c r="M133" s="21">
        <f t="shared" si="14"/>
        <v>0.567274398804</v>
      </c>
      <c r="N133" s="23">
        <v>22.6862716675</v>
      </c>
      <c r="O133" s="21">
        <f t="shared" si="15"/>
        <v>0.226862716675</v>
      </c>
      <c r="P133" s="23">
        <v>79.4137115479</v>
      </c>
      <c r="Q133" s="21">
        <f t="shared" si="16"/>
        <v>0.794137115479</v>
      </c>
      <c r="R133" s="22">
        <v>4.5</v>
      </c>
      <c r="S133" s="37">
        <v>0.265981554985046</v>
      </c>
      <c r="T133" s="22">
        <v>928.7</v>
      </c>
      <c r="U133" s="54">
        <v>1976</v>
      </c>
      <c r="V133" s="54">
        <v>22</v>
      </c>
      <c r="W133" s="55" t="s">
        <v>239</v>
      </c>
      <c r="X133" s="53" t="s">
        <v>49</v>
      </c>
      <c r="Y133" s="53" t="s">
        <v>49</v>
      </c>
      <c r="Z133" s="52">
        <v>5</v>
      </c>
      <c r="AA133" s="52" t="s">
        <v>50</v>
      </c>
      <c r="AB133" s="52">
        <v>3</v>
      </c>
      <c r="AC133" s="52">
        <v>2</v>
      </c>
      <c r="AD133" s="52" t="s">
        <v>50</v>
      </c>
      <c r="AE133" s="58" t="s">
        <v>50</v>
      </c>
      <c r="AF133" s="52" t="s">
        <v>49</v>
      </c>
      <c r="AG133" s="52" t="s">
        <v>49</v>
      </c>
      <c r="AH133" s="52" t="s">
        <v>50</v>
      </c>
      <c r="AI133" s="19">
        <v>40</v>
      </c>
      <c r="AJ133" s="60" t="s">
        <v>206</v>
      </c>
      <c r="AK133" s="52" t="s">
        <v>52</v>
      </c>
      <c r="AL133" s="52" t="s">
        <v>50</v>
      </c>
      <c r="AM133" s="61">
        <v>91.0187</v>
      </c>
      <c r="AN133" s="61">
        <v>92.5171</v>
      </c>
      <c r="AO133" s="37">
        <f t="shared" si="17"/>
        <v>30.3395666666667</v>
      </c>
      <c r="AP133" s="37">
        <f t="shared" si="18"/>
        <v>30.8390333333333</v>
      </c>
      <c r="AQ133" s="37">
        <f t="shared" si="19"/>
        <v>17.3368952380952</v>
      </c>
      <c r="AR133" s="37">
        <f t="shared" si="20"/>
        <v>17.6223047619048</v>
      </c>
      <c r="AS133" s="37" t="s">
        <v>53</v>
      </c>
    </row>
    <row r="134" spans="1:45">
      <c r="A134" s="47" t="s">
        <v>240</v>
      </c>
      <c r="B134" s="46">
        <v>2003</v>
      </c>
      <c r="C134" s="37" t="s">
        <v>203</v>
      </c>
      <c r="D134" s="37" t="s">
        <v>241</v>
      </c>
      <c r="E134" s="9">
        <v>-23.3833333333333</v>
      </c>
      <c r="F134" s="9">
        <v>-51.1833333333333</v>
      </c>
      <c r="G134" s="37">
        <v>22676</v>
      </c>
      <c r="H134" s="37">
        <v>25763</v>
      </c>
      <c r="I134" s="26">
        <v>20.7</v>
      </c>
      <c r="J134" s="31">
        <v>1622</v>
      </c>
      <c r="K134" s="22">
        <v>78.3574879227053</v>
      </c>
      <c r="L134" s="23">
        <v>62</v>
      </c>
      <c r="M134" s="21">
        <f t="shared" si="14"/>
        <v>0.62</v>
      </c>
      <c r="N134" s="23">
        <v>25</v>
      </c>
      <c r="O134" s="21">
        <f t="shared" si="15"/>
        <v>0.25</v>
      </c>
      <c r="P134" s="23">
        <v>87</v>
      </c>
      <c r="Q134" s="21">
        <f t="shared" si="16"/>
        <v>0.87</v>
      </c>
      <c r="R134" s="22">
        <v>5.3</v>
      </c>
      <c r="S134" s="37">
        <v>0.294089078903198</v>
      </c>
      <c r="T134" s="22">
        <v>979.8</v>
      </c>
      <c r="U134" s="54">
        <v>1976</v>
      </c>
      <c r="V134" s="54">
        <v>22</v>
      </c>
      <c r="W134" s="55" t="s">
        <v>242</v>
      </c>
      <c r="X134" s="53" t="s">
        <v>49</v>
      </c>
      <c r="Y134" s="53" t="s">
        <v>49</v>
      </c>
      <c r="Z134" s="52">
        <v>3</v>
      </c>
      <c r="AA134" s="52" t="s">
        <v>50</v>
      </c>
      <c r="AB134" s="52">
        <v>3</v>
      </c>
      <c r="AC134" s="52">
        <v>2</v>
      </c>
      <c r="AD134" s="40" t="s">
        <v>49</v>
      </c>
      <c r="AE134" s="58" t="s">
        <v>49</v>
      </c>
      <c r="AF134" s="52" t="s">
        <v>50</v>
      </c>
      <c r="AG134" s="52" t="s">
        <v>50</v>
      </c>
      <c r="AH134" s="52" t="s">
        <v>50</v>
      </c>
      <c r="AI134" s="19">
        <v>40</v>
      </c>
      <c r="AJ134" s="60" t="s">
        <v>57</v>
      </c>
      <c r="AK134" s="52" t="s">
        <v>50</v>
      </c>
      <c r="AL134" s="52" t="s">
        <v>52</v>
      </c>
      <c r="AM134" s="61">
        <v>51.5</v>
      </c>
      <c r="AN134" s="61">
        <v>54.64</v>
      </c>
      <c r="AO134" s="37">
        <f t="shared" si="17"/>
        <v>17.1666666666667</v>
      </c>
      <c r="AP134" s="37">
        <f t="shared" si="18"/>
        <v>18.2133333333333</v>
      </c>
      <c r="AQ134" s="37">
        <f t="shared" si="19"/>
        <v>9.80952380952381</v>
      </c>
      <c r="AR134" s="37">
        <f t="shared" si="20"/>
        <v>10.407619047619</v>
      </c>
      <c r="AS134" s="37" t="s">
        <v>53</v>
      </c>
    </row>
    <row r="135" spans="1:45">
      <c r="A135" s="47" t="s">
        <v>243</v>
      </c>
      <c r="B135" s="46">
        <v>2005</v>
      </c>
      <c r="C135" s="37" t="s">
        <v>244</v>
      </c>
      <c r="D135" s="37" t="s">
        <v>245</v>
      </c>
      <c r="E135" s="9">
        <v>20.52</v>
      </c>
      <c r="F135" s="9">
        <v>-100.82</v>
      </c>
      <c r="G135" s="37">
        <v>13896</v>
      </c>
      <c r="H135" s="37">
        <v>15836</v>
      </c>
      <c r="I135" s="26">
        <v>20</v>
      </c>
      <c r="J135" s="31">
        <v>598</v>
      </c>
      <c r="K135" s="22">
        <v>29.9</v>
      </c>
      <c r="L135" s="23">
        <v>39.0485725403</v>
      </c>
      <c r="M135" s="21">
        <f t="shared" si="14"/>
        <v>0.390485725403</v>
      </c>
      <c r="N135" s="23">
        <v>24.4757137299</v>
      </c>
      <c r="O135" s="21">
        <f t="shared" si="15"/>
        <v>0.244757137299</v>
      </c>
      <c r="P135" s="23">
        <v>63.5242862702</v>
      </c>
      <c r="Q135" s="21">
        <f t="shared" si="16"/>
        <v>0.635242862702</v>
      </c>
      <c r="R135" s="22">
        <v>7.1</v>
      </c>
      <c r="S135" s="37">
        <v>0.202816292643547</v>
      </c>
      <c r="T135" s="22">
        <v>767.35</v>
      </c>
      <c r="U135" s="54">
        <v>1994</v>
      </c>
      <c r="V135" s="54">
        <v>5</v>
      </c>
      <c r="W135" s="55" t="s">
        <v>246</v>
      </c>
      <c r="X135" s="65">
        <v>4.5</v>
      </c>
      <c r="Y135" s="65">
        <v>4.6</v>
      </c>
      <c r="Z135" s="52">
        <v>4</v>
      </c>
      <c r="AA135" s="52" t="s">
        <v>60</v>
      </c>
      <c r="AB135" s="52">
        <v>2</v>
      </c>
      <c r="AC135" s="52">
        <v>2</v>
      </c>
      <c r="AD135" s="52" t="s">
        <v>50</v>
      </c>
      <c r="AE135" s="58" t="s">
        <v>49</v>
      </c>
      <c r="AF135" s="52" t="s">
        <v>50</v>
      </c>
      <c r="AG135" s="52" t="s">
        <v>49</v>
      </c>
      <c r="AH135" s="52" t="s">
        <v>50</v>
      </c>
      <c r="AI135" s="19">
        <v>30</v>
      </c>
      <c r="AJ135" s="60" t="s">
        <v>229</v>
      </c>
      <c r="AK135" s="52" t="s">
        <v>52</v>
      </c>
      <c r="AL135" s="52" t="s">
        <v>52</v>
      </c>
      <c r="AM135" s="61">
        <v>43.9</v>
      </c>
      <c r="AN135" s="61">
        <v>58.3</v>
      </c>
      <c r="AO135" s="37">
        <f t="shared" si="17"/>
        <v>14.6333333333333</v>
      </c>
      <c r="AP135" s="37">
        <f t="shared" si="18"/>
        <v>19.4333333333333</v>
      </c>
      <c r="AQ135" s="37">
        <f t="shared" si="19"/>
        <v>8.36190476190476</v>
      </c>
      <c r="AR135" s="37">
        <f t="shared" si="20"/>
        <v>11.1047619047619</v>
      </c>
      <c r="AS135" s="37" t="s">
        <v>53</v>
      </c>
    </row>
    <row r="136" spans="1:45">
      <c r="A136" s="47" t="s">
        <v>243</v>
      </c>
      <c r="B136" s="46">
        <v>2005</v>
      </c>
      <c r="C136" s="37" t="s">
        <v>244</v>
      </c>
      <c r="D136" s="37" t="s">
        <v>245</v>
      </c>
      <c r="E136" s="9">
        <v>20.52</v>
      </c>
      <c r="F136" s="9">
        <v>-100.82</v>
      </c>
      <c r="G136" s="37">
        <v>13896</v>
      </c>
      <c r="H136" s="37">
        <v>15836</v>
      </c>
      <c r="I136" s="26">
        <v>20</v>
      </c>
      <c r="J136" s="31">
        <v>598</v>
      </c>
      <c r="K136" s="22">
        <v>29.9</v>
      </c>
      <c r="L136" s="23">
        <v>39.0485725403</v>
      </c>
      <c r="M136" s="21">
        <f t="shared" si="14"/>
        <v>0.390485725403</v>
      </c>
      <c r="N136" s="23">
        <v>24.4757137299</v>
      </c>
      <c r="O136" s="21">
        <f t="shared" si="15"/>
        <v>0.244757137299</v>
      </c>
      <c r="P136" s="23">
        <v>63.5242862702</v>
      </c>
      <c r="Q136" s="21">
        <f t="shared" si="16"/>
        <v>0.635242862702</v>
      </c>
      <c r="R136" s="22">
        <v>7.1</v>
      </c>
      <c r="S136" s="37">
        <v>0.202816292643547</v>
      </c>
      <c r="T136" s="22">
        <v>767.35</v>
      </c>
      <c r="U136" s="54">
        <v>1994</v>
      </c>
      <c r="V136" s="54">
        <v>5</v>
      </c>
      <c r="W136" s="55" t="s">
        <v>246</v>
      </c>
      <c r="X136" s="65">
        <v>9.6</v>
      </c>
      <c r="Y136" s="65">
        <v>9.1</v>
      </c>
      <c r="Z136" s="52">
        <v>4</v>
      </c>
      <c r="AA136" s="52" t="s">
        <v>60</v>
      </c>
      <c r="AB136" s="52">
        <v>2</v>
      </c>
      <c r="AC136" s="52">
        <v>2</v>
      </c>
      <c r="AD136" s="52" t="s">
        <v>50</v>
      </c>
      <c r="AE136" s="58" t="s">
        <v>50</v>
      </c>
      <c r="AF136" s="52" t="s">
        <v>50</v>
      </c>
      <c r="AG136" s="52" t="s">
        <v>49</v>
      </c>
      <c r="AH136" s="52" t="s">
        <v>50</v>
      </c>
      <c r="AI136" s="19">
        <v>30</v>
      </c>
      <c r="AJ136" s="60" t="s">
        <v>229</v>
      </c>
      <c r="AK136" s="52" t="s">
        <v>52</v>
      </c>
      <c r="AL136" s="52" t="s">
        <v>52</v>
      </c>
      <c r="AM136" s="61">
        <v>49.9</v>
      </c>
      <c r="AN136" s="61">
        <v>58.1</v>
      </c>
      <c r="AO136" s="37">
        <f t="shared" si="17"/>
        <v>16.6333333333333</v>
      </c>
      <c r="AP136" s="37">
        <f t="shared" si="18"/>
        <v>19.3666666666667</v>
      </c>
      <c r="AQ136" s="37">
        <f t="shared" si="19"/>
        <v>9.5047619047619</v>
      </c>
      <c r="AR136" s="37">
        <f t="shared" si="20"/>
        <v>11.0666666666667</v>
      </c>
      <c r="AS136" s="37" t="s">
        <v>53</v>
      </c>
    </row>
    <row r="137" spans="1:45">
      <c r="A137" s="47" t="s">
        <v>243</v>
      </c>
      <c r="B137" s="46">
        <v>2005</v>
      </c>
      <c r="C137" s="37" t="s">
        <v>244</v>
      </c>
      <c r="D137" s="37" t="s">
        <v>245</v>
      </c>
      <c r="E137" s="9">
        <v>20.52</v>
      </c>
      <c r="F137" s="9">
        <v>-100.82</v>
      </c>
      <c r="G137" s="37">
        <v>13896</v>
      </c>
      <c r="H137" s="37">
        <v>15836</v>
      </c>
      <c r="I137" s="26">
        <v>20</v>
      </c>
      <c r="J137" s="31">
        <v>598</v>
      </c>
      <c r="K137" s="22">
        <v>29.9</v>
      </c>
      <c r="L137" s="23">
        <v>39.0485725403</v>
      </c>
      <c r="M137" s="21">
        <f t="shared" si="14"/>
        <v>0.390485725403</v>
      </c>
      <c r="N137" s="23">
        <v>24.4757137299</v>
      </c>
      <c r="O137" s="21">
        <f t="shared" si="15"/>
        <v>0.244757137299</v>
      </c>
      <c r="P137" s="23">
        <v>63.5242862702</v>
      </c>
      <c r="Q137" s="21">
        <f t="shared" si="16"/>
        <v>0.635242862702</v>
      </c>
      <c r="R137" s="22">
        <v>7.1</v>
      </c>
      <c r="S137" s="37">
        <v>0.202816292643547</v>
      </c>
      <c r="T137" s="22">
        <v>767.35</v>
      </c>
      <c r="U137" s="54">
        <v>1994</v>
      </c>
      <c r="V137" s="54">
        <v>5</v>
      </c>
      <c r="W137" s="55" t="s">
        <v>246</v>
      </c>
      <c r="X137" s="65">
        <v>14.4</v>
      </c>
      <c r="Y137" s="65">
        <v>13.2</v>
      </c>
      <c r="Z137" s="52">
        <v>4</v>
      </c>
      <c r="AA137" s="52" t="s">
        <v>60</v>
      </c>
      <c r="AB137" s="52">
        <v>2</v>
      </c>
      <c r="AC137" s="52">
        <v>2</v>
      </c>
      <c r="AD137" s="52" t="s">
        <v>50</v>
      </c>
      <c r="AE137" s="58" t="s">
        <v>50</v>
      </c>
      <c r="AF137" s="52" t="s">
        <v>50</v>
      </c>
      <c r="AG137" s="52" t="s">
        <v>49</v>
      </c>
      <c r="AH137" s="52" t="s">
        <v>50</v>
      </c>
      <c r="AI137" s="19">
        <v>30</v>
      </c>
      <c r="AJ137" s="60" t="s">
        <v>229</v>
      </c>
      <c r="AK137" s="52" t="s">
        <v>52</v>
      </c>
      <c r="AL137" s="52" t="s">
        <v>52</v>
      </c>
      <c r="AM137" s="61">
        <v>50.9</v>
      </c>
      <c r="AN137" s="61">
        <v>62.8</v>
      </c>
      <c r="AO137" s="37">
        <f t="shared" si="17"/>
        <v>16.9666666666667</v>
      </c>
      <c r="AP137" s="37">
        <f t="shared" si="18"/>
        <v>20.9333333333333</v>
      </c>
      <c r="AQ137" s="37">
        <f t="shared" si="19"/>
        <v>9.69523809523809</v>
      </c>
      <c r="AR137" s="37">
        <f t="shared" si="20"/>
        <v>11.9619047619048</v>
      </c>
      <c r="AS137" s="37" t="s">
        <v>53</v>
      </c>
    </row>
    <row r="138" spans="1:45">
      <c r="A138" s="47" t="s">
        <v>243</v>
      </c>
      <c r="B138" s="46">
        <v>2005</v>
      </c>
      <c r="C138" s="37" t="s">
        <v>244</v>
      </c>
      <c r="D138" s="37" t="s">
        <v>245</v>
      </c>
      <c r="E138" s="9">
        <v>20.52</v>
      </c>
      <c r="F138" s="9">
        <v>-100.82</v>
      </c>
      <c r="G138" s="37">
        <v>13896</v>
      </c>
      <c r="H138" s="37">
        <v>15836</v>
      </c>
      <c r="I138" s="26">
        <v>20</v>
      </c>
      <c r="J138" s="31">
        <v>598</v>
      </c>
      <c r="K138" s="22">
        <v>29.9</v>
      </c>
      <c r="L138" s="23">
        <v>39.0485725403</v>
      </c>
      <c r="M138" s="21">
        <f t="shared" si="14"/>
        <v>0.390485725403</v>
      </c>
      <c r="N138" s="23">
        <v>24.4757137299</v>
      </c>
      <c r="O138" s="21">
        <f t="shared" si="15"/>
        <v>0.244757137299</v>
      </c>
      <c r="P138" s="23">
        <v>63.5242862702</v>
      </c>
      <c r="Q138" s="21">
        <f t="shared" si="16"/>
        <v>0.635242862702</v>
      </c>
      <c r="R138" s="22">
        <v>7.1</v>
      </c>
      <c r="S138" s="37">
        <v>0.202816292643547</v>
      </c>
      <c r="T138" s="22">
        <v>767.35</v>
      </c>
      <c r="U138" s="54">
        <v>1994</v>
      </c>
      <c r="V138" s="54">
        <v>5</v>
      </c>
      <c r="W138" s="55" t="s">
        <v>247</v>
      </c>
      <c r="X138" s="39">
        <v>5.2</v>
      </c>
      <c r="Y138" s="39">
        <v>4.19</v>
      </c>
      <c r="Z138" s="52">
        <v>4</v>
      </c>
      <c r="AA138" s="52" t="s">
        <v>50</v>
      </c>
      <c r="AB138" s="52">
        <v>2</v>
      </c>
      <c r="AC138" s="52">
        <v>2</v>
      </c>
      <c r="AD138" s="52" t="s">
        <v>50</v>
      </c>
      <c r="AE138" s="58" t="s">
        <v>49</v>
      </c>
      <c r="AF138" s="52" t="s">
        <v>50</v>
      </c>
      <c r="AG138" s="52" t="s">
        <v>49</v>
      </c>
      <c r="AH138" s="52" t="s">
        <v>50</v>
      </c>
      <c r="AI138" s="19">
        <v>30</v>
      </c>
      <c r="AJ138" s="60" t="s">
        <v>229</v>
      </c>
      <c r="AK138" s="52" t="s">
        <v>52</v>
      </c>
      <c r="AL138" s="52" t="s">
        <v>52</v>
      </c>
      <c r="AM138" s="61">
        <v>45.2</v>
      </c>
      <c r="AN138" s="61">
        <v>45.3</v>
      </c>
      <c r="AO138" s="37">
        <f t="shared" si="17"/>
        <v>15.0666666666667</v>
      </c>
      <c r="AP138" s="37">
        <f t="shared" si="18"/>
        <v>15.1</v>
      </c>
      <c r="AQ138" s="37">
        <f t="shared" si="19"/>
        <v>8.60952380952381</v>
      </c>
      <c r="AR138" s="37">
        <f t="shared" si="20"/>
        <v>8.62857142857143</v>
      </c>
      <c r="AS138" s="37" t="s">
        <v>53</v>
      </c>
    </row>
    <row r="139" spans="1:45">
      <c r="A139" s="47" t="s">
        <v>243</v>
      </c>
      <c r="B139" s="46">
        <v>2005</v>
      </c>
      <c r="C139" s="37" t="s">
        <v>244</v>
      </c>
      <c r="D139" s="37" t="s">
        <v>245</v>
      </c>
      <c r="E139" s="9">
        <v>20.52</v>
      </c>
      <c r="F139" s="9">
        <v>-100.82</v>
      </c>
      <c r="G139" s="37">
        <v>13896</v>
      </c>
      <c r="H139" s="37">
        <v>15836</v>
      </c>
      <c r="I139" s="26">
        <v>20</v>
      </c>
      <c r="J139" s="31">
        <v>598</v>
      </c>
      <c r="K139" s="22">
        <v>29.9</v>
      </c>
      <c r="L139" s="23">
        <v>39.0485725403</v>
      </c>
      <c r="M139" s="21">
        <f t="shared" si="14"/>
        <v>0.390485725403</v>
      </c>
      <c r="N139" s="23">
        <v>24.4757137299</v>
      </c>
      <c r="O139" s="21">
        <f t="shared" si="15"/>
        <v>0.244757137299</v>
      </c>
      <c r="P139" s="23">
        <v>63.5242862702</v>
      </c>
      <c r="Q139" s="21">
        <f t="shared" si="16"/>
        <v>0.635242862702</v>
      </c>
      <c r="R139" s="22">
        <v>7.1</v>
      </c>
      <c r="S139" s="37">
        <v>0.202816292643547</v>
      </c>
      <c r="T139" s="22">
        <v>767.35</v>
      </c>
      <c r="U139" s="54">
        <v>1994</v>
      </c>
      <c r="V139" s="54">
        <v>5</v>
      </c>
      <c r="W139" s="55" t="s">
        <v>247</v>
      </c>
      <c r="X139" s="39">
        <v>7.2</v>
      </c>
      <c r="Y139" s="39">
        <v>6.85</v>
      </c>
      <c r="Z139" s="52">
        <v>4</v>
      </c>
      <c r="AA139" s="52" t="s">
        <v>50</v>
      </c>
      <c r="AB139" s="52">
        <v>2</v>
      </c>
      <c r="AC139" s="52">
        <v>2</v>
      </c>
      <c r="AD139" s="52" t="s">
        <v>50</v>
      </c>
      <c r="AE139" s="58" t="s">
        <v>50</v>
      </c>
      <c r="AF139" s="52" t="s">
        <v>50</v>
      </c>
      <c r="AG139" s="52" t="s">
        <v>49</v>
      </c>
      <c r="AH139" s="52" t="s">
        <v>50</v>
      </c>
      <c r="AI139" s="19">
        <v>30</v>
      </c>
      <c r="AJ139" s="60" t="s">
        <v>229</v>
      </c>
      <c r="AK139" s="52" t="s">
        <v>52</v>
      </c>
      <c r="AL139" s="52" t="s">
        <v>52</v>
      </c>
      <c r="AM139" s="61">
        <v>45.4</v>
      </c>
      <c r="AN139" s="61">
        <v>45.2</v>
      </c>
      <c r="AO139" s="37">
        <f t="shared" si="17"/>
        <v>15.1333333333333</v>
      </c>
      <c r="AP139" s="37">
        <f t="shared" si="18"/>
        <v>15.0666666666667</v>
      </c>
      <c r="AQ139" s="37">
        <f t="shared" si="19"/>
        <v>8.64761904761905</v>
      </c>
      <c r="AR139" s="37">
        <f t="shared" si="20"/>
        <v>8.60952380952381</v>
      </c>
      <c r="AS139" s="37" t="s">
        <v>53</v>
      </c>
    </row>
    <row r="140" spans="1:45">
      <c r="A140" s="47" t="s">
        <v>243</v>
      </c>
      <c r="B140" s="46">
        <v>2005</v>
      </c>
      <c r="C140" s="37" t="s">
        <v>244</v>
      </c>
      <c r="D140" s="37" t="s">
        <v>245</v>
      </c>
      <c r="E140" s="9">
        <v>20.52</v>
      </c>
      <c r="F140" s="9">
        <v>-100.82</v>
      </c>
      <c r="G140" s="37">
        <v>13896</v>
      </c>
      <c r="H140" s="37">
        <v>15836</v>
      </c>
      <c r="I140" s="26">
        <v>20</v>
      </c>
      <c r="J140" s="31">
        <v>598</v>
      </c>
      <c r="K140" s="22">
        <v>29.9</v>
      </c>
      <c r="L140" s="23">
        <v>39.0485725403</v>
      </c>
      <c r="M140" s="21">
        <f t="shared" si="14"/>
        <v>0.390485725403</v>
      </c>
      <c r="N140" s="23">
        <v>24.4757137299</v>
      </c>
      <c r="O140" s="21">
        <f t="shared" si="15"/>
        <v>0.244757137299</v>
      </c>
      <c r="P140" s="23">
        <v>63.5242862702</v>
      </c>
      <c r="Q140" s="21">
        <f t="shared" si="16"/>
        <v>0.635242862702</v>
      </c>
      <c r="R140" s="22">
        <v>7.1</v>
      </c>
      <c r="S140" s="37">
        <v>0.202816292643547</v>
      </c>
      <c r="T140" s="22">
        <v>767.35</v>
      </c>
      <c r="U140" s="54">
        <v>1994</v>
      </c>
      <c r="V140" s="54">
        <v>5</v>
      </c>
      <c r="W140" s="55" t="s">
        <v>247</v>
      </c>
      <c r="X140" s="39">
        <v>8.2</v>
      </c>
      <c r="Y140" s="39">
        <v>7.84</v>
      </c>
      <c r="Z140" s="52">
        <v>4</v>
      </c>
      <c r="AA140" s="52" t="s">
        <v>50</v>
      </c>
      <c r="AB140" s="52">
        <v>2</v>
      </c>
      <c r="AC140" s="52">
        <v>2</v>
      </c>
      <c r="AD140" s="52" t="s">
        <v>50</v>
      </c>
      <c r="AE140" s="58" t="s">
        <v>50</v>
      </c>
      <c r="AF140" s="52" t="s">
        <v>50</v>
      </c>
      <c r="AG140" s="52" t="s">
        <v>49</v>
      </c>
      <c r="AH140" s="52" t="s">
        <v>50</v>
      </c>
      <c r="AI140" s="19">
        <v>30</v>
      </c>
      <c r="AJ140" s="60" t="s">
        <v>229</v>
      </c>
      <c r="AK140" s="52" t="s">
        <v>52</v>
      </c>
      <c r="AL140" s="52" t="s">
        <v>52</v>
      </c>
      <c r="AM140" s="61">
        <v>45.4</v>
      </c>
      <c r="AN140" s="61">
        <v>46.7</v>
      </c>
      <c r="AO140" s="37">
        <f t="shared" si="17"/>
        <v>15.1333333333333</v>
      </c>
      <c r="AP140" s="37">
        <f t="shared" si="18"/>
        <v>15.5666666666667</v>
      </c>
      <c r="AQ140" s="37">
        <f t="shared" si="19"/>
        <v>8.64761904761905</v>
      </c>
      <c r="AR140" s="37">
        <f t="shared" si="20"/>
        <v>8.8952380952381</v>
      </c>
      <c r="AS140" s="37" t="s">
        <v>53</v>
      </c>
    </row>
    <row r="141" spans="1:45">
      <c r="A141" s="47" t="s">
        <v>248</v>
      </c>
      <c r="B141" s="46">
        <v>2010</v>
      </c>
      <c r="C141" s="37" t="s">
        <v>249</v>
      </c>
      <c r="D141" s="37" t="s">
        <v>250</v>
      </c>
      <c r="E141" s="9">
        <v>-32.35</v>
      </c>
      <c r="F141" s="9">
        <v>-58.0333333333333</v>
      </c>
      <c r="G141" s="37">
        <v>24470</v>
      </c>
      <c r="H141" s="37">
        <v>24393</v>
      </c>
      <c r="I141" s="26">
        <v>17</v>
      </c>
      <c r="J141" s="31">
        <v>1200</v>
      </c>
      <c r="K141" s="22">
        <v>70.5882352941177</v>
      </c>
      <c r="L141" s="23">
        <v>40.5401191711</v>
      </c>
      <c r="M141" s="21">
        <f t="shared" si="14"/>
        <v>0.405401191711</v>
      </c>
      <c r="N141" s="23">
        <v>28.0332241058</v>
      </c>
      <c r="O141" s="21">
        <f t="shared" si="15"/>
        <v>0.280332241058</v>
      </c>
      <c r="P141" s="23">
        <v>68.5733432769</v>
      </c>
      <c r="Q141" s="21">
        <f t="shared" si="16"/>
        <v>0.685733432769</v>
      </c>
      <c r="R141" s="22">
        <v>6.8</v>
      </c>
      <c r="S141" s="37">
        <v>0.307523399591446</v>
      </c>
      <c r="T141" s="22">
        <v>672.7</v>
      </c>
      <c r="U141" s="54">
        <v>1993</v>
      </c>
      <c r="V141" s="54">
        <v>10</v>
      </c>
      <c r="W141" s="56" t="s">
        <v>251</v>
      </c>
      <c r="X141" s="53" t="s">
        <v>49</v>
      </c>
      <c r="Y141" s="53" t="s">
        <v>49</v>
      </c>
      <c r="Z141" s="52">
        <v>3</v>
      </c>
      <c r="AA141" s="52" t="s">
        <v>50</v>
      </c>
      <c r="AB141" s="52">
        <v>7</v>
      </c>
      <c r="AC141" s="52">
        <v>2</v>
      </c>
      <c r="AD141" s="40" t="s">
        <v>49</v>
      </c>
      <c r="AE141" s="58" t="s">
        <v>49</v>
      </c>
      <c r="AF141" s="52" t="s">
        <v>49</v>
      </c>
      <c r="AG141" s="52" t="s">
        <v>49</v>
      </c>
      <c r="AH141" s="52" t="s">
        <v>50</v>
      </c>
      <c r="AI141" s="19">
        <v>80</v>
      </c>
      <c r="AJ141" s="60" t="s">
        <v>252</v>
      </c>
      <c r="AK141" s="52" t="s">
        <v>52</v>
      </c>
      <c r="AL141" s="52" t="s">
        <v>50</v>
      </c>
      <c r="AM141" s="61">
        <v>69.572</v>
      </c>
      <c r="AN141" s="61">
        <v>72.2351</v>
      </c>
      <c r="AO141" s="37">
        <f t="shared" si="17"/>
        <v>23.1906666666667</v>
      </c>
      <c r="AP141" s="37">
        <f t="shared" si="18"/>
        <v>24.0783666666667</v>
      </c>
      <c r="AQ141" s="37">
        <f t="shared" si="19"/>
        <v>13.2518095238095</v>
      </c>
      <c r="AR141" s="37">
        <f t="shared" si="20"/>
        <v>13.7590666666667</v>
      </c>
      <c r="AS141" s="37" t="s">
        <v>53</v>
      </c>
    </row>
    <row r="142" spans="1:45">
      <c r="A142" s="47" t="s">
        <v>253</v>
      </c>
      <c r="B142" s="66">
        <v>2007</v>
      </c>
      <c r="C142" s="37" t="s">
        <v>254</v>
      </c>
      <c r="D142" s="37" t="s">
        <v>255</v>
      </c>
      <c r="E142" s="9">
        <v>-17.7166666666667</v>
      </c>
      <c r="F142" s="9">
        <v>31.1</v>
      </c>
      <c r="G142" s="37">
        <v>21543</v>
      </c>
      <c r="H142" s="37">
        <v>42220</v>
      </c>
      <c r="I142" s="26">
        <v>22</v>
      </c>
      <c r="J142" s="31">
        <v>900</v>
      </c>
      <c r="K142" s="22">
        <v>40.9090909090909</v>
      </c>
      <c r="L142" s="23">
        <v>51.4201889038</v>
      </c>
      <c r="M142" s="21">
        <f t="shared" si="14"/>
        <v>0.514201889038</v>
      </c>
      <c r="N142" s="23">
        <v>19.159620285</v>
      </c>
      <c r="O142" s="21">
        <f t="shared" si="15"/>
        <v>0.19159620285</v>
      </c>
      <c r="P142" s="23">
        <v>70.5798091888</v>
      </c>
      <c r="Q142" s="21">
        <f t="shared" si="16"/>
        <v>0.705798091888</v>
      </c>
      <c r="R142" s="22">
        <v>6.1</v>
      </c>
      <c r="S142" s="37">
        <v>0.114387072622776</v>
      </c>
      <c r="T142" s="32">
        <v>517.6</v>
      </c>
      <c r="U142" s="54">
        <v>1988</v>
      </c>
      <c r="V142" s="54">
        <v>10</v>
      </c>
      <c r="W142" s="56" t="s">
        <v>79</v>
      </c>
      <c r="X142" s="53" t="s">
        <v>49</v>
      </c>
      <c r="Y142" s="53" t="s">
        <v>49</v>
      </c>
      <c r="Z142" s="52">
        <v>3</v>
      </c>
      <c r="AA142" s="52" t="s">
        <v>60</v>
      </c>
      <c r="AB142" s="52">
        <v>1</v>
      </c>
      <c r="AC142" s="52">
        <v>1</v>
      </c>
      <c r="AD142" s="40" t="s">
        <v>49</v>
      </c>
      <c r="AE142" s="58" t="s">
        <v>50</v>
      </c>
      <c r="AF142" s="52" t="s">
        <v>49</v>
      </c>
      <c r="AG142" s="52" t="s">
        <v>49</v>
      </c>
      <c r="AH142" s="52" t="s">
        <v>50</v>
      </c>
      <c r="AI142" s="19">
        <v>30</v>
      </c>
      <c r="AJ142" s="60" t="s">
        <v>229</v>
      </c>
      <c r="AK142" s="52" t="s">
        <v>52</v>
      </c>
      <c r="AL142" s="52" t="s">
        <v>52</v>
      </c>
      <c r="AM142" s="61">
        <v>61.0112800598145</v>
      </c>
      <c r="AN142" s="61">
        <v>83.5200805664062</v>
      </c>
      <c r="AO142" s="37">
        <f t="shared" si="17"/>
        <v>20.3370933532715</v>
      </c>
      <c r="AP142" s="37">
        <f t="shared" si="18"/>
        <v>27.8400268554688</v>
      </c>
      <c r="AQ142" s="37">
        <f t="shared" si="19"/>
        <v>11.6211962018694</v>
      </c>
      <c r="AR142" s="37">
        <f t="shared" si="20"/>
        <v>15.9085867745536</v>
      </c>
      <c r="AS142" s="37" t="s">
        <v>53</v>
      </c>
    </row>
    <row r="143" spans="1:45">
      <c r="A143" s="47" t="s">
        <v>253</v>
      </c>
      <c r="B143" s="66">
        <v>2007</v>
      </c>
      <c r="C143" s="37" t="s">
        <v>254</v>
      </c>
      <c r="D143" s="37" t="s">
        <v>256</v>
      </c>
      <c r="E143" s="9">
        <v>-17.7166666666667</v>
      </c>
      <c r="F143" s="9">
        <v>31.1</v>
      </c>
      <c r="G143" s="37">
        <v>21543</v>
      </c>
      <c r="H143" s="37">
        <v>42220</v>
      </c>
      <c r="I143" s="26">
        <v>22</v>
      </c>
      <c r="J143" s="31">
        <v>900</v>
      </c>
      <c r="K143" s="22">
        <v>40.9090909090909</v>
      </c>
      <c r="L143" s="23">
        <v>51.4201889038</v>
      </c>
      <c r="M143" s="21">
        <f t="shared" si="14"/>
        <v>0.514201889038</v>
      </c>
      <c r="N143" s="23">
        <v>19.159620285</v>
      </c>
      <c r="O143" s="21">
        <f t="shared" si="15"/>
        <v>0.19159620285</v>
      </c>
      <c r="P143" s="23">
        <v>70.5798091888</v>
      </c>
      <c r="Q143" s="21">
        <f t="shared" si="16"/>
        <v>0.705798091888</v>
      </c>
      <c r="R143" s="22">
        <v>6.1</v>
      </c>
      <c r="S143" s="37">
        <v>0.114387072622776</v>
      </c>
      <c r="T143" s="32">
        <v>517.6</v>
      </c>
      <c r="U143" s="54">
        <v>1988</v>
      </c>
      <c r="V143" s="54">
        <v>10</v>
      </c>
      <c r="W143" s="56" t="s">
        <v>79</v>
      </c>
      <c r="X143" s="53" t="s">
        <v>49</v>
      </c>
      <c r="Y143" s="53" t="s">
        <v>49</v>
      </c>
      <c r="Z143" s="52">
        <v>3</v>
      </c>
      <c r="AA143" s="52" t="s">
        <v>60</v>
      </c>
      <c r="AB143" s="52">
        <v>1</v>
      </c>
      <c r="AC143" s="52">
        <v>1</v>
      </c>
      <c r="AD143" s="40" t="s">
        <v>49</v>
      </c>
      <c r="AE143" s="58" t="s">
        <v>50</v>
      </c>
      <c r="AF143" s="52" t="s">
        <v>49</v>
      </c>
      <c r="AG143" s="52" t="s">
        <v>49</v>
      </c>
      <c r="AH143" s="52" t="s">
        <v>50</v>
      </c>
      <c r="AI143" s="19">
        <v>30</v>
      </c>
      <c r="AJ143" s="60" t="s">
        <v>229</v>
      </c>
      <c r="AK143" s="52" t="s">
        <v>52</v>
      </c>
      <c r="AL143" s="52" t="s">
        <v>52</v>
      </c>
      <c r="AM143" s="61">
        <v>18.836109161377</v>
      </c>
      <c r="AN143" s="61">
        <v>21.5269832611084</v>
      </c>
      <c r="AO143" s="37">
        <f t="shared" si="17"/>
        <v>6.27870305379232</v>
      </c>
      <c r="AP143" s="37">
        <f t="shared" si="18"/>
        <v>7.17566108703613</v>
      </c>
      <c r="AQ143" s="37">
        <f t="shared" si="19"/>
        <v>3.58783031645275</v>
      </c>
      <c r="AR143" s="37">
        <f t="shared" si="20"/>
        <v>4.10037776402065</v>
      </c>
      <c r="AS143" s="37" t="s">
        <v>53</v>
      </c>
    </row>
    <row r="144" spans="1:45">
      <c r="A144" s="47" t="s">
        <v>257</v>
      </c>
      <c r="B144" s="67">
        <v>2009</v>
      </c>
      <c r="C144" s="37" t="s">
        <v>254</v>
      </c>
      <c r="D144" s="37" t="s">
        <v>258</v>
      </c>
      <c r="E144" s="9">
        <v>-20.35</v>
      </c>
      <c r="F144" s="9">
        <v>32.35</v>
      </c>
      <c r="G144" s="37">
        <v>22070</v>
      </c>
      <c r="H144" s="37">
        <v>42470</v>
      </c>
      <c r="I144" s="26">
        <v>24</v>
      </c>
      <c r="J144" s="31">
        <v>482</v>
      </c>
      <c r="K144" s="22">
        <v>20.0833333333333</v>
      </c>
      <c r="L144" s="23">
        <v>20.4075813293</v>
      </c>
      <c r="M144" s="21">
        <f t="shared" si="14"/>
        <v>0.204075813293</v>
      </c>
      <c r="N144" s="23">
        <v>9.69174480438</v>
      </c>
      <c r="O144" s="21">
        <f t="shared" si="15"/>
        <v>0.0969174480438</v>
      </c>
      <c r="P144" s="23">
        <v>30.09932613368</v>
      </c>
      <c r="Q144" s="21">
        <f t="shared" si="16"/>
        <v>0.3009932613368</v>
      </c>
      <c r="R144" s="22">
        <v>7.6</v>
      </c>
      <c r="S144" s="37">
        <v>0.111817643046379</v>
      </c>
      <c r="T144" s="22">
        <v>618.1</v>
      </c>
      <c r="U144" s="54">
        <v>2000</v>
      </c>
      <c r="V144" s="54">
        <v>5</v>
      </c>
      <c r="W144" s="56" t="s">
        <v>259</v>
      </c>
      <c r="X144" s="39">
        <v>7.79</v>
      </c>
      <c r="Y144" s="39">
        <v>7.15</v>
      </c>
      <c r="Z144" s="52">
        <v>3</v>
      </c>
      <c r="AA144" s="52" t="s">
        <v>60</v>
      </c>
      <c r="AB144" s="52">
        <v>2</v>
      </c>
      <c r="AC144" s="52">
        <v>2</v>
      </c>
      <c r="AD144" s="40" t="s">
        <v>49</v>
      </c>
      <c r="AE144" s="58" t="s">
        <v>50</v>
      </c>
      <c r="AF144" s="52" t="s">
        <v>49</v>
      </c>
      <c r="AG144" s="52" t="s">
        <v>50</v>
      </c>
      <c r="AH144" s="52" t="s">
        <v>50</v>
      </c>
      <c r="AI144" s="19">
        <v>60</v>
      </c>
      <c r="AJ144" s="60" t="s">
        <v>260</v>
      </c>
      <c r="AK144" s="52" t="s">
        <v>50</v>
      </c>
      <c r="AL144" s="52" t="s">
        <v>52</v>
      </c>
      <c r="AM144" s="61">
        <v>14.2000007629395</v>
      </c>
      <c r="AN144" s="61">
        <v>26.4952335357666</v>
      </c>
      <c r="AO144" s="37">
        <f t="shared" si="17"/>
        <v>4.73333358764648</v>
      </c>
      <c r="AP144" s="37">
        <f t="shared" si="18"/>
        <v>8.8317445119222</v>
      </c>
      <c r="AQ144" s="37">
        <f t="shared" si="19"/>
        <v>2.70476205008371</v>
      </c>
      <c r="AR144" s="37">
        <f t="shared" si="20"/>
        <v>5.04671114966983</v>
      </c>
      <c r="AS144" s="37" t="s">
        <v>53</v>
      </c>
    </row>
    <row r="145" spans="1:45">
      <c r="A145" s="47" t="s">
        <v>261</v>
      </c>
      <c r="B145" s="46">
        <v>2009</v>
      </c>
      <c r="C145" s="37" t="s">
        <v>262</v>
      </c>
      <c r="D145" s="37" t="s">
        <v>263</v>
      </c>
      <c r="E145" s="9">
        <v>-6.16666666666667</v>
      </c>
      <c r="F145" s="9">
        <v>36.4333333333333</v>
      </c>
      <c r="G145" s="37">
        <v>19233</v>
      </c>
      <c r="H145" s="37">
        <v>43286</v>
      </c>
      <c r="I145" s="26">
        <v>21.5</v>
      </c>
      <c r="J145" s="31">
        <v>575</v>
      </c>
      <c r="K145" s="22">
        <v>26.7441860465116</v>
      </c>
      <c r="L145" s="23">
        <v>48.7805557251</v>
      </c>
      <c r="M145" s="21">
        <f t="shared" si="14"/>
        <v>0.487805557251</v>
      </c>
      <c r="N145" s="23">
        <v>16.0320987701</v>
      </c>
      <c r="O145" s="21">
        <f t="shared" si="15"/>
        <v>0.160320987701</v>
      </c>
      <c r="P145" s="23">
        <v>64.8126544952</v>
      </c>
      <c r="Q145" s="21">
        <f t="shared" si="16"/>
        <v>0.648126544952</v>
      </c>
      <c r="R145" s="22">
        <v>6.2</v>
      </c>
      <c r="S145" s="37">
        <v>0.141858503222465</v>
      </c>
      <c r="T145" s="22">
        <v>431</v>
      </c>
      <c r="U145" s="54">
        <v>2002</v>
      </c>
      <c r="V145" s="54">
        <v>5</v>
      </c>
      <c r="W145" s="56" t="s">
        <v>109</v>
      </c>
      <c r="X145" s="53" t="s">
        <v>49</v>
      </c>
      <c r="Y145" s="53" t="s">
        <v>49</v>
      </c>
      <c r="Z145" s="52">
        <v>6</v>
      </c>
      <c r="AA145" s="52" t="s">
        <v>60</v>
      </c>
      <c r="AB145" s="52">
        <v>1</v>
      </c>
      <c r="AC145" s="52">
        <v>1</v>
      </c>
      <c r="AD145" s="40" t="s">
        <v>49</v>
      </c>
      <c r="AE145" s="58" t="s">
        <v>49</v>
      </c>
      <c r="AF145" s="52" t="s">
        <v>49</v>
      </c>
      <c r="AG145" s="52" t="s">
        <v>49</v>
      </c>
      <c r="AH145" s="52" t="s">
        <v>50</v>
      </c>
      <c r="AI145" s="19">
        <v>30</v>
      </c>
      <c r="AJ145" s="60" t="s">
        <v>92</v>
      </c>
      <c r="AK145" s="52" t="s">
        <v>52</v>
      </c>
      <c r="AL145" s="52" t="s">
        <v>52</v>
      </c>
      <c r="AM145" s="61">
        <v>17.9398493766785</v>
      </c>
      <c r="AN145" s="61">
        <v>22.9678869247437</v>
      </c>
      <c r="AO145" s="37">
        <f t="shared" si="17"/>
        <v>5.97994979222616</v>
      </c>
      <c r="AP145" s="37">
        <f t="shared" si="18"/>
        <v>7.65596230824788</v>
      </c>
      <c r="AQ145" s="37">
        <f t="shared" si="19"/>
        <v>3.41711416698637</v>
      </c>
      <c r="AR145" s="37">
        <f t="shared" si="20"/>
        <v>4.37483560471308</v>
      </c>
      <c r="AS145" s="37" t="s">
        <v>53</v>
      </c>
    </row>
    <row r="146" spans="1:45">
      <c r="A146" s="47" t="s">
        <v>264</v>
      </c>
      <c r="B146" s="46">
        <v>2009</v>
      </c>
      <c r="C146" s="37" t="s">
        <v>265</v>
      </c>
      <c r="D146" s="37" t="s">
        <v>266</v>
      </c>
      <c r="E146" s="9">
        <v>42.5333333333333</v>
      </c>
      <c r="F146" s="9">
        <v>122.333333333333</v>
      </c>
      <c r="G146" s="37">
        <v>9493</v>
      </c>
      <c r="H146" s="37">
        <v>60466</v>
      </c>
      <c r="I146" s="26">
        <v>7.2</v>
      </c>
      <c r="J146" s="31">
        <v>510</v>
      </c>
      <c r="K146" s="22">
        <v>70.8333333333333</v>
      </c>
      <c r="L146" s="23">
        <v>5.65611028671</v>
      </c>
      <c r="M146" s="21">
        <f t="shared" si="14"/>
        <v>0.0565611028671</v>
      </c>
      <c r="N146" s="23">
        <v>15.0183267593</v>
      </c>
      <c r="O146" s="21">
        <f t="shared" si="15"/>
        <v>0.150183267593</v>
      </c>
      <c r="P146" s="23">
        <v>20.67443704601</v>
      </c>
      <c r="Q146" s="21">
        <f t="shared" si="16"/>
        <v>0.2067443704601</v>
      </c>
      <c r="R146" s="22">
        <v>7.8</v>
      </c>
      <c r="S146" s="37">
        <v>0.0894754752516747</v>
      </c>
      <c r="T146" s="22">
        <v>293.7</v>
      </c>
      <c r="U146" s="54">
        <v>2002</v>
      </c>
      <c r="V146" s="54">
        <v>6</v>
      </c>
      <c r="W146" s="56" t="s">
        <v>79</v>
      </c>
      <c r="X146" s="53" t="s">
        <v>49</v>
      </c>
      <c r="Y146" s="53" t="s">
        <v>49</v>
      </c>
      <c r="Z146" s="52">
        <v>4</v>
      </c>
      <c r="AA146" s="52" t="s">
        <v>60</v>
      </c>
      <c r="AB146" s="52">
        <v>1</v>
      </c>
      <c r="AC146" s="52">
        <v>1</v>
      </c>
      <c r="AD146" s="40" t="s">
        <v>49</v>
      </c>
      <c r="AE146" s="58" t="s">
        <v>49</v>
      </c>
      <c r="AF146" s="52" t="s">
        <v>49</v>
      </c>
      <c r="AG146" s="52" t="s">
        <v>50</v>
      </c>
      <c r="AH146" s="52" t="s">
        <v>50</v>
      </c>
      <c r="AI146" s="19">
        <v>100</v>
      </c>
      <c r="AJ146" s="60" t="s">
        <v>141</v>
      </c>
      <c r="AK146" s="52" t="s">
        <v>50</v>
      </c>
      <c r="AL146" s="52" t="s">
        <v>52</v>
      </c>
      <c r="AM146" s="61">
        <v>40.1898002624512</v>
      </c>
      <c r="AN146" s="61">
        <v>49.7164011001587</v>
      </c>
      <c r="AO146" s="37">
        <f t="shared" si="17"/>
        <v>13.3966000874837</v>
      </c>
      <c r="AP146" s="37">
        <f t="shared" si="18"/>
        <v>16.5721337000529</v>
      </c>
      <c r="AQ146" s="37">
        <f t="shared" si="19"/>
        <v>7.6552000499907</v>
      </c>
      <c r="AR146" s="37">
        <f t="shared" si="20"/>
        <v>9.46979068574451</v>
      </c>
      <c r="AS146" s="37" t="s">
        <v>53</v>
      </c>
    </row>
    <row r="147" spans="1:45">
      <c r="A147" s="47" t="s">
        <v>267</v>
      </c>
      <c r="B147" s="46">
        <v>2009</v>
      </c>
      <c r="C147" s="37" t="s">
        <v>265</v>
      </c>
      <c r="D147" s="37" t="s">
        <v>268</v>
      </c>
      <c r="E147" s="9">
        <v>38.1</v>
      </c>
      <c r="F147" s="9">
        <v>113</v>
      </c>
      <c r="G147" s="37">
        <v>10380</v>
      </c>
      <c r="H147" s="37">
        <v>58600</v>
      </c>
      <c r="I147" s="26">
        <v>10.7</v>
      </c>
      <c r="J147" s="31">
        <v>555</v>
      </c>
      <c r="K147" s="22">
        <v>51.8691588785047</v>
      </c>
      <c r="L147" s="23">
        <v>20.1333333333333</v>
      </c>
      <c r="M147" s="21">
        <f t="shared" si="14"/>
        <v>0.201333333333333</v>
      </c>
      <c r="N147" s="23">
        <v>33.9</v>
      </c>
      <c r="O147" s="21">
        <f t="shared" si="15"/>
        <v>0.339</v>
      </c>
      <c r="P147" s="23">
        <v>54.0333333333333</v>
      </c>
      <c r="Q147" s="21">
        <f t="shared" si="16"/>
        <v>0.540333333333333</v>
      </c>
      <c r="R147" s="22">
        <v>8.029045</v>
      </c>
      <c r="S147" s="37">
        <v>0.131009012460709</v>
      </c>
      <c r="T147" s="22">
        <v>284.7</v>
      </c>
      <c r="U147" s="54" t="s">
        <v>49</v>
      </c>
      <c r="V147" s="54">
        <v>11</v>
      </c>
      <c r="W147" s="56" t="s">
        <v>107</v>
      </c>
      <c r="X147" s="53" t="s">
        <v>49</v>
      </c>
      <c r="Y147" s="53" t="s">
        <v>49</v>
      </c>
      <c r="Z147" s="52">
        <v>3</v>
      </c>
      <c r="AA147" s="52" t="s">
        <v>60</v>
      </c>
      <c r="AB147" s="52">
        <v>1</v>
      </c>
      <c r="AC147" s="52">
        <v>1</v>
      </c>
      <c r="AD147" s="52" t="s">
        <v>50</v>
      </c>
      <c r="AE147" s="58" t="s">
        <v>50</v>
      </c>
      <c r="AF147" s="52" t="s">
        <v>49</v>
      </c>
      <c r="AG147" s="52" t="s">
        <v>50</v>
      </c>
      <c r="AH147" s="52" t="s">
        <v>50</v>
      </c>
      <c r="AI147" s="19">
        <v>30</v>
      </c>
      <c r="AJ147" s="60" t="s">
        <v>92</v>
      </c>
      <c r="AK147" s="52" t="s">
        <v>50</v>
      </c>
      <c r="AL147" s="52" t="s">
        <v>52</v>
      </c>
      <c r="AM147" s="61">
        <v>37.0915489196777</v>
      </c>
      <c r="AN147" s="61">
        <v>37.6200017929077</v>
      </c>
      <c r="AO147" s="37">
        <f t="shared" si="17"/>
        <v>12.3638496398926</v>
      </c>
      <c r="AP147" s="37">
        <f t="shared" si="18"/>
        <v>12.5400005976359</v>
      </c>
      <c r="AQ147" s="37">
        <f t="shared" si="19"/>
        <v>7.06505693708147</v>
      </c>
      <c r="AR147" s="37">
        <f t="shared" si="20"/>
        <v>7.16571462722052</v>
      </c>
      <c r="AS147" s="37" t="s">
        <v>53</v>
      </c>
    </row>
    <row r="148" spans="1:45">
      <c r="A148" s="47" t="s">
        <v>269</v>
      </c>
      <c r="B148" s="46">
        <v>2007</v>
      </c>
      <c r="C148" s="37" t="s">
        <v>265</v>
      </c>
      <c r="D148" s="37" t="s">
        <v>270</v>
      </c>
      <c r="E148" s="9">
        <v>34.5</v>
      </c>
      <c r="F148" s="9">
        <v>113</v>
      </c>
      <c r="G148" s="37">
        <v>11100</v>
      </c>
      <c r="H148" s="37">
        <v>58600</v>
      </c>
      <c r="I148" s="26">
        <v>10.1</v>
      </c>
      <c r="J148" s="31">
        <v>746.333333333333</v>
      </c>
      <c r="K148" s="22">
        <v>73.8943894389439</v>
      </c>
      <c r="L148" s="23">
        <v>15.4327068329</v>
      </c>
      <c r="M148" s="21">
        <f t="shared" si="14"/>
        <v>0.154327068329</v>
      </c>
      <c r="N148" s="23">
        <v>42.5672912598</v>
      </c>
      <c r="O148" s="21">
        <f t="shared" si="15"/>
        <v>0.425672912598</v>
      </c>
      <c r="P148" s="23">
        <v>57.9999980927</v>
      </c>
      <c r="Q148" s="21">
        <f t="shared" si="16"/>
        <v>0.579999980927</v>
      </c>
      <c r="R148" s="22">
        <v>7.6</v>
      </c>
      <c r="S148" s="37">
        <v>0.125501543283462</v>
      </c>
      <c r="T148" s="32">
        <v>517.6</v>
      </c>
      <c r="U148" s="54">
        <v>1999</v>
      </c>
      <c r="V148" s="54">
        <v>6</v>
      </c>
      <c r="W148" s="56" t="s">
        <v>107</v>
      </c>
      <c r="X148" s="65">
        <v>4.5164</v>
      </c>
      <c r="Y148" s="65">
        <v>4.6688</v>
      </c>
      <c r="Z148" s="52">
        <v>6</v>
      </c>
      <c r="AA148" s="52" t="s">
        <v>60</v>
      </c>
      <c r="AB148" s="52">
        <v>1</v>
      </c>
      <c r="AC148" s="52">
        <v>2</v>
      </c>
      <c r="AD148" s="40" t="s">
        <v>49</v>
      </c>
      <c r="AE148" s="58" t="s">
        <v>50</v>
      </c>
      <c r="AF148" s="52" t="s">
        <v>49</v>
      </c>
      <c r="AG148" s="52" t="s">
        <v>50</v>
      </c>
      <c r="AH148" s="52" t="s">
        <v>50</v>
      </c>
      <c r="AI148" s="19">
        <v>60</v>
      </c>
      <c r="AJ148" s="60" t="s">
        <v>271</v>
      </c>
      <c r="AK148" s="52" t="s">
        <v>50</v>
      </c>
      <c r="AL148" s="52" t="s">
        <v>52</v>
      </c>
      <c r="AM148" s="61">
        <v>27.7913217544556</v>
      </c>
      <c r="AN148" s="61">
        <v>29.6954803466797</v>
      </c>
      <c r="AO148" s="37">
        <f t="shared" si="17"/>
        <v>9.26377391815186</v>
      </c>
      <c r="AP148" s="37">
        <f t="shared" si="18"/>
        <v>9.89849344889323</v>
      </c>
      <c r="AQ148" s="37">
        <f t="shared" si="19"/>
        <v>5.29358509608677</v>
      </c>
      <c r="AR148" s="37">
        <f t="shared" si="20"/>
        <v>5.65628197079613</v>
      </c>
      <c r="AS148" s="37" t="s">
        <v>53</v>
      </c>
    </row>
    <row r="149" spans="1:45">
      <c r="A149" s="47" t="s">
        <v>272</v>
      </c>
      <c r="B149" s="46">
        <v>2007</v>
      </c>
      <c r="C149" s="37" t="s">
        <v>265</v>
      </c>
      <c r="D149" s="37" t="s">
        <v>273</v>
      </c>
      <c r="E149" s="9">
        <v>30.4333333333333</v>
      </c>
      <c r="F149" s="9">
        <v>106.433333333333</v>
      </c>
      <c r="G149" s="37">
        <v>11913</v>
      </c>
      <c r="H149" s="37">
        <v>57286</v>
      </c>
      <c r="I149" s="26">
        <v>18.3</v>
      </c>
      <c r="J149" s="31">
        <v>1105.4</v>
      </c>
      <c r="K149" s="22">
        <v>60.4043715846995</v>
      </c>
      <c r="L149" s="23">
        <v>21.8940525055</v>
      </c>
      <c r="M149" s="21">
        <f t="shared" si="14"/>
        <v>0.218940525055</v>
      </c>
      <c r="N149" s="23">
        <v>42.7019882202</v>
      </c>
      <c r="O149" s="21">
        <f t="shared" si="15"/>
        <v>0.427019882202</v>
      </c>
      <c r="P149" s="23">
        <v>64.5960407257</v>
      </c>
      <c r="Q149" s="21">
        <f t="shared" si="16"/>
        <v>0.645960407257</v>
      </c>
      <c r="R149" s="22">
        <v>6.6</v>
      </c>
      <c r="S149" s="37">
        <v>0.316193282604217</v>
      </c>
      <c r="T149" s="22">
        <v>523.2</v>
      </c>
      <c r="U149" s="54">
        <v>1989</v>
      </c>
      <c r="V149" s="54">
        <v>10</v>
      </c>
      <c r="W149" s="56" t="s">
        <v>274</v>
      </c>
      <c r="X149" s="53" t="s">
        <v>49</v>
      </c>
      <c r="Y149" s="53" t="s">
        <v>49</v>
      </c>
      <c r="Z149" s="52">
        <v>3</v>
      </c>
      <c r="AA149" s="52" t="s">
        <v>60</v>
      </c>
      <c r="AB149" s="52">
        <v>2</v>
      </c>
      <c r="AC149" s="52">
        <v>2</v>
      </c>
      <c r="AD149" s="40" t="s">
        <v>49</v>
      </c>
      <c r="AE149" s="58" t="s">
        <v>49</v>
      </c>
      <c r="AF149" s="52" t="s">
        <v>49</v>
      </c>
      <c r="AG149" s="52" t="s">
        <v>49</v>
      </c>
      <c r="AH149" s="52" t="s">
        <v>50</v>
      </c>
      <c r="AI149" s="19">
        <v>40</v>
      </c>
      <c r="AJ149" s="60" t="s">
        <v>57</v>
      </c>
      <c r="AK149" s="52" t="s">
        <v>52</v>
      </c>
      <c r="AL149" s="52" t="s">
        <v>52</v>
      </c>
      <c r="AM149" s="61">
        <v>84.1616859436035</v>
      </c>
      <c r="AN149" s="61">
        <v>75.9615230560303</v>
      </c>
      <c r="AO149" s="37">
        <f t="shared" si="17"/>
        <v>28.0538953145345</v>
      </c>
      <c r="AP149" s="37">
        <f t="shared" si="18"/>
        <v>25.3205076853434</v>
      </c>
      <c r="AQ149" s="37">
        <f t="shared" si="19"/>
        <v>16.0307973225911</v>
      </c>
      <c r="AR149" s="37">
        <f t="shared" si="20"/>
        <v>14.468861534482</v>
      </c>
      <c r="AS149" s="37" t="s">
        <v>53</v>
      </c>
    </row>
    <row r="150" spans="1:45">
      <c r="A150" s="47" t="s">
        <v>275</v>
      </c>
      <c r="B150" s="46">
        <v>2008</v>
      </c>
      <c r="C150" s="37" t="s">
        <v>265</v>
      </c>
      <c r="D150" s="37" t="s">
        <v>273</v>
      </c>
      <c r="E150" s="9">
        <v>30.4333333333333</v>
      </c>
      <c r="F150" s="9">
        <v>106.433333333333</v>
      </c>
      <c r="G150" s="37">
        <v>11913</v>
      </c>
      <c r="H150" s="37">
        <v>57286</v>
      </c>
      <c r="I150" s="26">
        <v>18.3</v>
      </c>
      <c r="J150" s="31">
        <v>1105.4</v>
      </c>
      <c r="K150" s="22">
        <v>60.4043715846995</v>
      </c>
      <c r="L150" s="23">
        <v>21.8940525055</v>
      </c>
      <c r="M150" s="21">
        <f t="shared" si="14"/>
        <v>0.218940525055</v>
      </c>
      <c r="N150" s="23">
        <v>42.7019882202</v>
      </c>
      <c r="O150" s="21">
        <f t="shared" si="15"/>
        <v>0.427019882202</v>
      </c>
      <c r="P150" s="23">
        <v>64.5960407257</v>
      </c>
      <c r="Q150" s="21">
        <f t="shared" si="16"/>
        <v>0.645960407257</v>
      </c>
      <c r="R150" s="22">
        <v>6.6</v>
      </c>
      <c r="S150" s="37">
        <v>0.316193282604217</v>
      </c>
      <c r="T150" s="22">
        <v>523.2</v>
      </c>
      <c r="U150" s="54">
        <v>1991</v>
      </c>
      <c r="V150" s="54">
        <v>13</v>
      </c>
      <c r="W150" s="56" t="s">
        <v>276</v>
      </c>
      <c r="X150" s="53" t="s">
        <v>49</v>
      </c>
      <c r="Y150" s="53" t="s">
        <v>49</v>
      </c>
      <c r="Z150" s="52">
        <v>4</v>
      </c>
      <c r="AA150" s="52" t="s">
        <v>60</v>
      </c>
      <c r="AB150" s="52">
        <v>2</v>
      </c>
      <c r="AC150" s="52">
        <v>2</v>
      </c>
      <c r="AD150" s="40" t="s">
        <v>49</v>
      </c>
      <c r="AE150" s="58" t="s">
        <v>50</v>
      </c>
      <c r="AF150" s="52" t="s">
        <v>49</v>
      </c>
      <c r="AG150" s="52" t="s">
        <v>49</v>
      </c>
      <c r="AH150" s="52" t="s">
        <v>50</v>
      </c>
      <c r="AI150" s="19">
        <v>60</v>
      </c>
      <c r="AJ150" s="60" t="s">
        <v>277</v>
      </c>
      <c r="AK150" s="52" t="s">
        <v>52</v>
      </c>
      <c r="AL150" s="52" t="s">
        <v>52</v>
      </c>
      <c r="AM150" s="61">
        <v>55.3350849151611</v>
      </c>
      <c r="AN150" s="61">
        <v>92.52077293396</v>
      </c>
      <c r="AO150" s="37">
        <f t="shared" si="17"/>
        <v>18.4450283050537</v>
      </c>
      <c r="AP150" s="37">
        <f t="shared" si="18"/>
        <v>30.8402576446533</v>
      </c>
      <c r="AQ150" s="37">
        <f t="shared" si="19"/>
        <v>10.5400161743164</v>
      </c>
      <c r="AR150" s="37">
        <f t="shared" si="20"/>
        <v>17.6230043683733</v>
      </c>
      <c r="AS150" s="37" t="s">
        <v>53</v>
      </c>
    </row>
    <row r="151" spans="1:45">
      <c r="A151" s="47" t="s">
        <v>278</v>
      </c>
      <c r="B151" s="46">
        <v>2010</v>
      </c>
      <c r="C151" s="37" t="s">
        <v>265</v>
      </c>
      <c r="D151" s="37" t="s">
        <v>279</v>
      </c>
      <c r="E151" s="9">
        <v>36.125</v>
      </c>
      <c r="F151" s="9">
        <v>111.441666666667</v>
      </c>
      <c r="G151" s="37">
        <v>10775</v>
      </c>
      <c r="H151" s="37">
        <v>58288</v>
      </c>
      <c r="I151" s="26">
        <v>10.7</v>
      </c>
      <c r="J151" s="31">
        <v>555</v>
      </c>
      <c r="K151" s="22">
        <v>51.8691588785047</v>
      </c>
      <c r="L151" s="23">
        <v>20.9314041138</v>
      </c>
      <c r="M151" s="21">
        <f t="shared" si="14"/>
        <v>0.209314041138</v>
      </c>
      <c r="N151" s="23">
        <v>52.0658569336</v>
      </c>
      <c r="O151" s="21">
        <f t="shared" si="15"/>
        <v>0.520658569336</v>
      </c>
      <c r="P151" s="23">
        <v>72.9972610474</v>
      </c>
      <c r="Q151" s="21">
        <f t="shared" si="16"/>
        <v>0.729972610474</v>
      </c>
      <c r="R151" s="22">
        <v>8</v>
      </c>
      <c r="S151" s="37">
        <v>0.119626000523567</v>
      </c>
      <c r="T151" s="32">
        <v>517.6</v>
      </c>
      <c r="U151" s="54">
        <v>1992</v>
      </c>
      <c r="V151" s="54">
        <v>14</v>
      </c>
      <c r="W151" s="55" t="s">
        <v>107</v>
      </c>
      <c r="X151" s="53" t="s">
        <v>49</v>
      </c>
      <c r="Y151" s="53" t="s">
        <v>49</v>
      </c>
      <c r="Z151" s="52">
        <v>3</v>
      </c>
      <c r="AA151" s="52" t="s">
        <v>60</v>
      </c>
      <c r="AB151" s="52">
        <v>1</v>
      </c>
      <c r="AC151" s="52">
        <v>1</v>
      </c>
      <c r="AD151" s="52" t="s">
        <v>50</v>
      </c>
      <c r="AE151" s="58" t="s">
        <v>50</v>
      </c>
      <c r="AF151" s="52" t="s">
        <v>49</v>
      </c>
      <c r="AG151" s="52" t="s">
        <v>49</v>
      </c>
      <c r="AH151" s="52" t="s">
        <v>50</v>
      </c>
      <c r="AI151" s="19">
        <v>30</v>
      </c>
      <c r="AJ151" s="60" t="s">
        <v>51</v>
      </c>
      <c r="AK151" s="52" t="s">
        <v>52</v>
      </c>
      <c r="AL151" s="52" t="s">
        <v>52</v>
      </c>
      <c r="AM151" s="61">
        <v>28.8273506164551</v>
      </c>
      <c r="AN151" s="61">
        <v>31.1524891853333</v>
      </c>
      <c r="AO151" s="37">
        <f t="shared" si="17"/>
        <v>9.60911687215169</v>
      </c>
      <c r="AP151" s="37">
        <f t="shared" si="18"/>
        <v>10.3841630617778</v>
      </c>
      <c r="AQ151" s="37">
        <f t="shared" si="19"/>
        <v>5.49092392694382</v>
      </c>
      <c r="AR151" s="37">
        <f t="shared" si="20"/>
        <v>5.933807463873</v>
      </c>
      <c r="AS151" s="37" t="s">
        <v>53</v>
      </c>
    </row>
    <row r="152" spans="1:45">
      <c r="A152" s="1" t="s">
        <v>280</v>
      </c>
      <c r="B152" s="36">
        <v>2010</v>
      </c>
      <c r="C152" s="37" t="s">
        <v>265</v>
      </c>
      <c r="D152" s="37" t="s">
        <v>281</v>
      </c>
      <c r="E152" s="9">
        <v>37.8833333333333</v>
      </c>
      <c r="F152" s="9">
        <v>114.683333333333</v>
      </c>
      <c r="G152" s="37">
        <v>10423</v>
      </c>
      <c r="H152" s="37">
        <v>58936</v>
      </c>
      <c r="I152" s="26">
        <v>12.2</v>
      </c>
      <c r="J152" s="31">
        <v>536</v>
      </c>
      <c r="K152" s="22">
        <v>43.9344262295082</v>
      </c>
      <c r="L152" s="23">
        <v>7.31125640869</v>
      </c>
      <c r="M152" s="21">
        <f t="shared" si="14"/>
        <v>0.0731125640869</v>
      </c>
      <c r="N152" s="23">
        <v>18.6887435913</v>
      </c>
      <c r="O152" s="21">
        <f t="shared" si="15"/>
        <v>0.186887435913</v>
      </c>
      <c r="P152" s="23">
        <v>25.99999999999</v>
      </c>
      <c r="Q152" s="21">
        <f t="shared" si="16"/>
        <v>0.2599999999999</v>
      </c>
      <c r="R152" s="22">
        <v>7.5</v>
      </c>
      <c r="S152" s="37">
        <v>0.108739517629147</v>
      </c>
      <c r="T152" s="22">
        <v>351.4</v>
      </c>
      <c r="U152" s="54">
        <v>2001</v>
      </c>
      <c r="V152" s="54">
        <v>7</v>
      </c>
      <c r="W152" s="55" t="s">
        <v>246</v>
      </c>
      <c r="X152" s="53" t="s">
        <v>49</v>
      </c>
      <c r="Y152" s="53" t="s">
        <v>49</v>
      </c>
      <c r="Z152" s="52">
        <v>3</v>
      </c>
      <c r="AA152" s="52" t="s">
        <v>60</v>
      </c>
      <c r="AB152" s="52">
        <v>2</v>
      </c>
      <c r="AC152" s="52">
        <v>2</v>
      </c>
      <c r="AD152" s="52" t="s">
        <v>50</v>
      </c>
      <c r="AE152" s="58" t="s">
        <v>50</v>
      </c>
      <c r="AF152" s="52" t="s">
        <v>49</v>
      </c>
      <c r="AG152" s="52" t="s">
        <v>50</v>
      </c>
      <c r="AH152" s="52" t="s">
        <v>50</v>
      </c>
      <c r="AI152" s="19">
        <v>50</v>
      </c>
      <c r="AJ152" s="60" t="s">
        <v>282</v>
      </c>
      <c r="AK152" s="52" t="s">
        <v>50</v>
      </c>
      <c r="AL152" s="52" t="s">
        <v>52</v>
      </c>
      <c r="AM152" s="61">
        <v>45.1377005577087</v>
      </c>
      <c r="AN152" s="61">
        <v>44.1717977523804</v>
      </c>
      <c r="AO152" s="37">
        <f t="shared" si="17"/>
        <v>15.0459001859029</v>
      </c>
      <c r="AP152" s="37">
        <f t="shared" si="18"/>
        <v>14.7239325841268</v>
      </c>
      <c r="AQ152" s="37">
        <f t="shared" si="19"/>
        <v>8.59765724908738</v>
      </c>
      <c r="AR152" s="37">
        <f t="shared" si="20"/>
        <v>8.41367576235817</v>
      </c>
      <c r="AS152" s="37" t="s">
        <v>53</v>
      </c>
    </row>
    <row r="153" spans="1:45">
      <c r="A153" s="47" t="s">
        <v>283</v>
      </c>
      <c r="B153" s="46">
        <v>2011</v>
      </c>
      <c r="C153" s="37" t="s">
        <v>265</v>
      </c>
      <c r="D153" s="37" t="s">
        <v>284</v>
      </c>
      <c r="E153" s="9">
        <v>44.2</v>
      </c>
      <c r="F153" s="9">
        <v>125.55</v>
      </c>
      <c r="G153" s="37">
        <v>9160</v>
      </c>
      <c r="H153" s="37">
        <v>61110</v>
      </c>
      <c r="I153" s="26">
        <v>4.4</v>
      </c>
      <c r="J153" s="31">
        <v>520.3</v>
      </c>
      <c r="K153" s="22">
        <v>118.25</v>
      </c>
      <c r="L153" s="23">
        <v>24.1487827301</v>
      </c>
      <c r="M153" s="21">
        <f t="shared" si="14"/>
        <v>0.241487827301</v>
      </c>
      <c r="N153" s="23">
        <v>52.4510345459</v>
      </c>
      <c r="O153" s="21">
        <f t="shared" si="15"/>
        <v>0.524510345459</v>
      </c>
      <c r="P153" s="23">
        <v>76.599817276</v>
      </c>
      <c r="Q153" s="21">
        <f t="shared" si="16"/>
        <v>0.76599817276</v>
      </c>
      <c r="R153" s="22">
        <v>6.5</v>
      </c>
      <c r="S153" s="37">
        <v>0.182879135012627</v>
      </c>
      <c r="T153" s="22">
        <v>326.1</v>
      </c>
      <c r="U153" s="54">
        <v>2001</v>
      </c>
      <c r="V153" s="54">
        <v>5</v>
      </c>
      <c r="W153" s="55" t="s">
        <v>79</v>
      </c>
      <c r="X153" s="53" t="s">
        <v>49</v>
      </c>
      <c r="Y153" s="53" t="s">
        <v>49</v>
      </c>
      <c r="Z153" s="52">
        <v>4</v>
      </c>
      <c r="AA153" s="52" t="s">
        <v>60</v>
      </c>
      <c r="AB153" s="52">
        <v>1</v>
      </c>
      <c r="AC153" s="52">
        <v>1</v>
      </c>
      <c r="AD153" s="40" t="s">
        <v>49</v>
      </c>
      <c r="AE153" s="58" t="s">
        <v>50</v>
      </c>
      <c r="AF153" s="52" t="s">
        <v>49</v>
      </c>
      <c r="AG153" s="52" t="s">
        <v>50</v>
      </c>
      <c r="AH153" s="52" t="s">
        <v>50</v>
      </c>
      <c r="AI153" s="19">
        <v>30</v>
      </c>
      <c r="AJ153" s="60" t="s">
        <v>51</v>
      </c>
      <c r="AK153" s="52" t="s">
        <v>50</v>
      </c>
      <c r="AL153" s="52" t="s">
        <v>52</v>
      </c>
      <c r="AM153" s="61">
        <v>64.3955001831055</v>
      </c>
      <c r="AN153" s="61">
        <v>60.6669998168945</v>
      </c>
      <c r="AO153" s="37">
        <f t="shared" si="17"/>
        <v>21.4651667277018</v>
      </c>
      <c r="AP153" s="37">
        <f t="shared" si="18"/>
        <v>20.2223332722982</v>
      </c>
      <c r="AQ153" s="37">
        <f t="shared" si="19"/>
        <v>12.2658095586868</v>
      </c>
      <c r="AR153" s="37">
        <f t="shared" si="20"/>
        <v>11.5556190127418</v>
      </c>
      <c r="AS153" s="37" t="s">
        <v>53</v>
      </c>
    </row>
    <row r="154" spans="1:45">
      <c r="A154" s="47" t="s">
        <v>285</v>
      </c>
      <c r="B154" s="46">
        <v>2012</v>
      </c>
      <c r="C154" s="37" t="s">
        <v>265</v>
      </c>
      <c r="D154" s="37" t="s">
        <v>286</v>
      </c>
      <c r="E154" s="9">
        <v>36.8333333333333</v>
      </c>
      <c r="F154" s="9">
        <v>116.566666666667</v>
      </c>
      <c r="G154" s="37">
        <v>10633</v>
      </c>
      <c r="H154" s="37">
        <v>59313</v>
      </c>
      <c r="I154" s="26">
        <v>13.4</v>
      </c>
      <c r="J154" s="31">
        <v>567</v>
      </c>
      <c r="K154" s="22">
        <v>42.3134328358209</v>
      </c>
      <c r="L154" s="23">
        <v>10.8714838028</v>
      </c>
      <c r="M154" s="21">
        <f t="shared" si="14"/>
        <v>0.108714838028</v>
      </c>
      <c r="N154" s="23">
        <v>62.9511222839</v>
      </c>
      <c r="O154" s="21">
        <f t="shared" si="15"/>
        <v>0.629511222839</v>
      </c>
      <c r="P154" s="23">
        <v>73.8226060867</v>
      </c>
      <c r="Q154" s="21">
        <f t="shared" si="16"/>
        <v>0.738226060867</v>
      </c>
      <c r="R154" s="22">
        <v>7.9</v>
      </c>
      <c r="S154" s="37">
        <v>0.108148686587811</v>
      </c>
      <c r="T154" s="22">
        <v>314.7</v>
      </c>
      <c r="U154" s="54">
        <v>2003</v>
      </c>
      <c r="V154" s="54">
        <v>6</v>
      </c>
      <c r="W154" s="55" t="s">
        <v>246</v>
      </c>
      <c r="X154" s="53" t="s">
        <v>49</v>
      </c>
      <c r="Y154" s="53" t="s">
        <v>49</v>
      </c>
      <c r="Z154" s="52">
        <v>3</v>
      </c>
      <c r="AA154" s="52" t="s">
        <v>60</v>
      </c>
      <c r="AB154" s="52">
        <v>2</v>
      </c>
      <c r="AC154" s="52">
        <v>2</v>
      </c>
      <c r="AD154" s="52" t="s">
        <v>50</v>
      </c>
      <c r="AE154" s="58" t="s">
        <v>50</v>
      </c>
      <c r="AF154" s="52" t="s">
        <v>50</v>
      </c>
      <c r="AG154" s="52" t="s">
        <v>50</v>
      </c>
      <c r="AH154" s="52" t="s">
        <v>50</v>
      </c>
      <c r="AI154" s="19">
        <v>60</v>
      </c>
      <c r="AJ154" s="60" t="s">
        <v>287</v>
      </c>
      <c r="AK154" s="52" t="s">
        <v>50</v>
      </c>
      <c r="AL154" s="52" t="s">
        <v>50</v>
      </c>
      <c r="AM154" s="61">
        <v>30.4049</v>
      </c>
      <c r="AN154" s="61">
        <v>30.591</v>
      </c>
      <c r="AO154" s="37">
        <f t="shared" si="17"/>
        <v>10.1349666666667</v>
      </c>
      <c r="AP154" s="37">
        <f t="shared" si="18"/>
        <v>10.197</v>
      </c>
      <c r="AQ154" s="37">
        <f t="shared" si="19"/>
        <v>5.79140952380952</v>
      </c>
      <c r="AR154" s="37">
        <f t="shared" si="20"/>
        <v>5.82685714285714</v>
      </c>
      <c r="AS154" s="37" t="s">
        <v>53</v>
      </c>
    </row>
    <row r="155" spans="1:45">
      <c r="A155" s="47" t="s">
        <v>285</v>
      </c>
      <c r="B155" s="46">
        <v>2012</v>
      </c>
      <c r="C155" s="37" t="s">
        <v>265</v>
      </c>
      <c r="D155" s="37" t="s">
        <v>286</v>
      </c>
      <c r="E155" s="9">
        <v>36.8333333333333</v>
      </c>
      <c r="F155" s="9">
        <v>116.566666666667</v>
      </c>
      <c r="G155" s="37">
        <v>10633</v>
      </c>
      <c r="H155" s="37">
        <v>59313</v>
      </c>
      <c r="I155" s="26">
        <v>13.4</v>
      </c>
      <c r="J155" s="31">
        <v>567</v>
      </c>
      <c r="K155" s="22">
        <v>42.3134328358209</v>
      </c>
      <c r="L155" s="23">
        <v>10.8714838028</v>
      </c>
      <c r="M155" s="21">
        <f t="shared" si="14"/>
        <v>0.108714838028</v>
      </c>
      <c r="N155" s="23">
        <v>62.9511222839</v>
      </c>
      <c r="O155" s="21">
        <f t="shared" si="15"/>
        <v>0.629511222839</v>
      </c>
      <c r="P155" s="23">
        <v>73.8226060867</v>
      </c>
      <c r="Q155" s="21">
        <f t="shared" si="16"/>
        <v>0.738226060867</v>
      </c>
      <c r="R155" s="22">
        <v>7.9</v>
      </c>
      <c r="S155" s="37">
        <v>0.108148686587811</v>
      </c>
      <c r="T155" s="22">
        <v>314.7</v>
      </c>
      <c r="U155" s="54">
        <v>2003</v>
      </c>
      <c r="V155" s="54">
        <v>6</v>
      </c>
      <c r="W155" s="55" t="s">
        <v>246</v>
      </c>
      <c r="X155" s="53" t="s">
        <v>49</v>
      </c>
      <c r="Y155" s="53" t="s">
        <v>49</v>
      </c>
      <c r="Z155" s="52">
        <v>3</v>
      </c>
      <c r="AA155" s="52" t="s">
        <v>60</v>
      </c>
      <c r="AB155" s="52">
        <v>2</v>
      </c>
      <c r="AC155" s="52">
        <v>2</v>
      </c>
      <c r="AD155" s="52" t="s">
        <v>50</v>
      </c>
      <c r="AE155" s="58" t="s">
        <v>50</v>
      </c>
      <c r="AF155" s="52" t="s">
        <v>50</v>
      </c>
      <c r="AG155" s="52" t="s">
        <v>50</v>
      </c>
      <c r="AH155" s="52" t="s">
        <v>50</v>
      </c>
      <c r="AI155" s="19">
        <v>60</v>
      </c>
      <c r="AJ155" s="60" t="s">
        <v>287</v>
      </c>
      <c r="AK155" s="52" t="s">
        <v>50</v>
      </c>
      <c r="AL155" s="52" t="s">
        <v>50</v>
      </c>
      <c r="AM155" s="61">
        <v>30.4049</v>
      </c>
      <c r="AN155" s="61">
        <v>33.2015</v>
      </c>
      <c r="AO155" s="37">
        <f t="shared" si="17"/>
        <v>10.1349666666667</v>
      </c>
      <c r="AP155" s="37">
        <f t="shared" si="18"/>
        <v>11.0671666666667</v>
      </c>
      <c r="AQ155" s="37">
        <f t="shared" si="19"/>
        <v>5.79140952380952</v>
      </c>
      <c r="AR155" s="37">
        <f t="shared" si="20"/>
        <v>6.32409523809524</v>
      </c>
      <c r="AS155" s="37" t="s">
        <v>53</v>
      </c>
    </row>
    <row r="156" spans="1:45">
      <c r="A156" s="47" t="s">
        <v>288</v>
      </c>
      <c r="B156" s="46">
        <v>2011</v>
      </c>
      <c r="C156" s="37" t="s">
        <v>105</v>
      </c>
      <c r="D156" s="37" t="s">
        <v>289</v>
      </c>
      <c r="E156" s="9">
        <v>34.6433333333333</v>
      </c>
      <c r="F156" s="9">
        <v>-99.3266666666667</v>
      </c>
      <c r="G156" s="37">
        <v>11071</v>
      </c>
      <c r="H156" s="37">
        <v>16134</v>
      </c>
      <c r="I156" s="26">
        <v>15</v>
      </c>
      <c r="J156" s="31">
        <v>741</v>
      </c>
      <c r="K156" s="22">
        <v>49.4</v>
      </c>
      <c r="L156" s="23">
        <v>8</v>
      </c>
      <c r="M156" s="21">
        <f t="shared" si="14"/>
        <v>0.08</v>
      </c>
      <c r="N156" s="23">
        <v>16.7245101929</v>
      </c>
      <c r="O156" s="21">
        <f t="shared" si="15"/>
        <v>0.167245101929</v>
      </c>
      <c r="P156" s="23">
        <v>24.7245101929</v>
      </c>
      <c r="Q156" s="21">
        <f t="shared" si="16"/>
        <v>0.247245101929</v>
      </c>
      <c r="R156" s="22">
        <v>5.8</v>
      </c>
      <c r="S156" s="37">
        <v>0.190640315413475</v>
      </c>
      <c r="T156" s="22">
        <v>267.3</v>
      </c>
      <c r="U156" s="54">
        <v>2002</v>
      </c>
      <c r="V156" s="54">
        <v>8</v>
      </c>
      <c r="W156" s="56" t="s">
        <v>290</v>
      </c>
      <c r="X156" s="53" t="s">
        <v>49</v>
      </c>
      <c r="Y156" s="53" t="s">
        <v>49</v>
      </c>
      <c r="Z156" s="52">
        <v>3</v>
      </c>
      <c r="AA156" s="52" t="s">
        <v>60</v>
      </c>
      <c r="AB156" s="52">
        <v>3</v>
      </c>
      <c r="AC156" s="52">
        <v>1</v>
      </c>
      <c r="AD156" s="40" t="s">
        <v>49</v>
      </c>
      <c r="AE156" s="58" t="s">
        <v>50</v>
      </c>
      <c r="AF156" s="52" t="s">
        <v>49</v>
      </c>
      <c r="AG156" s="52" t="s">
        <v>49</v>
      </c>
      <c r="AH156" s="52" t="s">
        <v>50</v>
      </c>
      <c r="AI156" s="19">
        <v>110</v>
      </c>
      <c r="AJ156" s="60" t="s">
        <v>291</v>
      </c>
      <c r="AK156" s="52" t="s">
        <v>52</v>
      </c>
      <c r="AL156" s="52" t="s">
        <v>50</v>
      </c>
      <c r="AM156" s="61">
        <v>37.9372</v>
      </c>
      <c r="AN156" s="61">
        <v>38.289</v>
      </c>
      <c r="AO156" s="37">
        <f t="shared" si="17"/>
        <v>12.6457333333333</v>
      </c>
      <c r="AP156" s="37">
        <f t="shared" si="18"/>
        <v>12.763</v>
      </c>
      <c r="AQ156" s="37">
        <f t="shared" si="19"/>
        <v>7.22613333333334</v>
      </c>
      <c r="AR156" s="37">
        <f t="shared" si="20"/>
        <v>7.29314285714286</v>
      </c>
      <c r="AS156" s="37" t="s">
        <v>53</v>
      </c>
    </row>
    <row r="157" spans="1:45">
      <c r="A157" s="47" t="s">
        <v>288</v>
      </c>
      <c r="B157" s="46">
        <v>2011</v>
      </c>
      <c r="C157" s="37" t="s">
        <v>105</v>
      </c>
      <c r="D157" s="37" t="s">
        <v>289</v>
      </c>
      <c r="E157" s="9">
        <v>34.6433333333333</v>
      </c>
      <c r="F157" s="9">
        <v>-99.3266666666667</v>
      </c>
      <c r="G157" s="37">
        <v>11071</v>
      </c>
      <c r="H157" s="37">
        <v>16134</v>
      </c>
      <c r="I157" s="26">
        <v>15</v>
      </c>
      <c r="J157" s="31">
        <v>741</v>
      </c>
      <c r="K157" s="22">
        <v>49.4</v>
      </c>
      <c r="L157" s="23">
        <v>8</v>
      </c>
      <c r="M157" s="21">
        <f t="shared" si="14"/>
        <v>0.08</v>
      </c>
      <c r="N157" s="23">
        <v>16.7245101929</v>
      </c>
      <c r="O157" s="21">
        <f t="shared" si="15"/>
        <v>0.167245101929</v>
      </c>
      <c r="P157" s="23">
        <v>24.7245101929</v>
      </c>
      <c r="Q157" s="21">
        <f t="shared" si="16"/>
        <v>0.247245101929</v>
      </c>
      <c r="R157" s="22">
        <v>5.8</v>
      </c>
      <c r="S157" s="37">
        <v>0.190640315413475</v>
      </c>
      <c r="T157" s="22">
        <v>267.3</v>
      </c>
      <c r="U157" s="54">
        <v>2002</v>
      </c>
      <c r="V157" s="54">
        <v>8</v>
      </c>
      <c r="W157" s="56" t="s">
        <v>259</v>
      </c>
      <c r="X157" s="53" t="s">
        <v>49</v>
      </c>
      <c r="Y157" s="53" t="s">
        <v>49</v>
      </c>
      <c r="Z157" s="52">
        <v>3</v>
      </c>
      <c r="AA157" s="52" t="s">
        <v>60</v>
      </c>
      <c r="AB157" s="52">
        <v>2</v>
      </c>
      <c r="AC157" s="52">
        <v>1</v>
      </c>
      <c r="AD157" s="40" t="s">
        <v>49</v>
      </c>
      <c r="AE157" s="58" t="s">
        <v>50</v>
      </c>
      <c r="AF157" s="52" t="s">
        <v>49</v>
      </c>
      <c r="AG157" s="52" t="s">
        <v>49</v>
      </c>
      <c r="AH157" s="52" t="s">
        <v>50</v>
      </c>
      <c r="AI157" s="19">
        <v>110</v>
      </c>
      <c r="AJ157" s="60" t="s">
        <v>291</v>
      </c>
      <c r="AK157" s="52" t="s">
        <v>52</v>
      </c>
      <c r="AL157" s="52" t="s">
        <v>50</v>
      </c>
      <c r="AM157" s="61">
        <v>38.8677</v>
      </c>
      <c r="AN157" s="61">
        <v>39.3713</v>
      </c>
      <c r="AO157" s="37">
        <f t="shared" si="17"/>
        <v>12.9559</v>
      </c>
      <c r="AP157" s="37">
        <f t="shared" si="18"/>
        <v>13.1237666666667</v>
      </c>
      <c r="AQ157" s="37">
        <f t="shared" si="19"/>
        <v>7.40337142857143</v>
      </c>
      <c r="AR157" s="37">
        <f t="shared" si="20"/>
        <v>7.49929523809524</v>
      </c>
      <c r="AS157" s="37" t="s">
        <v>53</v>
      </c>
    </row>
    <row r="158" spans="1:45">
      <c r="A158" s="47" t="s">
        <v>288</v>
      </c>
      <c r="B158" s="46">
        <v>2011</v>
      </c>
      <c r="C158" s="37" t="s">
        <v>105</v>
      </c>
      <c r="D158" s="37" t="s">
        <v>289</v>
      </c>
      <c r="E158" s="9">
        <v>34.6433333333333</v>
      </c>
      <c r="F158" s="9">
        <v>-99.3266666666667</v>
      </c>
      <c r="G158" s="37">
        <v>11071</v>
      </c>
      <c r="H158" s="37">
        <v>16134</v>
      </c>
      <c r="I158" s="26">
        <v>15</v>
      </c>
      <c r="J158" s="31">
        <v>741</v>
      </c>
      <c r="K158" s="22">
        <v>49.4</v>
      </c>
      <c r="L158" s="23">
        <v>8</v>
      </c>
      <c r="M158" s="21">
        <f t="shared" si="14"/>
        <v>0.08</v>
      </c>
      <c r="N158" s="23">
        <v>16.7245101929</v>
      </c>
      <c r="O158" s="21">
        <f t="shared" si="15"/>
        <v>0.167245101929</v>
      </c>
      <c r="P158" s="23">
        <v>24.7245101929</v>
      </c>
      <c r="Q158" s="21">
        <f t="shared" si="16"/>
        <v>0.247245101929</v>
      </c>
      <c r="R158" s="22">
        <v>5.8</v>
      </c>
      <c r="S158" s="37">
        <v>0.190640315413475</v>
      </c>
      <c r="T158" s="22">
        <v>267.3</v>
      </c>
      <c r="U158" s="54">
        <v>2002</v>
      </c>
      <c r="V158" s="54">
        <v>8</v>
      </c>
      <c r="W158" s="56" t="s">
        <v>292</v>
      </c>
      <c r="X158" s="53" t="s">
        <v>49</v>
      </c>
      <c r="Y158" s="53" t="s">
        <v>49</v>
      </c>
      <c r="Z158" s="52">
        <v>3</v>
      </c>
      <c r="AA158" s="52" t="s">
        <v>60</v>
      </c>
      <c r="AB158" s="52">
        <v>2</v>
      </c>
      <c r="AC158" s="52">
        <v>1</v>
      </c>
      <c r="AD158" s="40" t="s">
        <v>49</v>
      </c>
      <c r="AE158" s="58" t="s">
        <v>49</v>
      </c>
      <c r="AF158" s="52" t="s">
        <v>49</v>
      </c>
      <c r="AG158" s="52" t="s">
        <v>49</v>
      </c>
      <c r="AH158" s="52" t="s">
        <v>50</v>
      </c>
      <c r="AI158" s="19">
        <v>110</v>
      </c>
      <c r="AJ158" s="60" t="s">
        <v>291</v>
      </c>
      <c r="AK158" s="52" t="s">
        <v>52</v>
      </c>
      <c r="AL158" s="52" t="s">
        <v>50</v>
      </c>
      <c r="AM158" s="61">
        <v>39.2621</v>
      </c>
      <c r="AN158" s="61">
        <v>44.0209</v>
      </c>
      <c r="AO158" s="37">
        <f t="shared" si="17"/>
        <v>13.0873666666667</v>
      </c>
      <c r="AP158" s="37">
        <f t="shared" si="18"/>
        <v>14.6736333333333</v>
      </c>
      <c r="AQ158" s="37">
        <f t="shared" si="19"/>
        <v>7.47849523809524</v>
      </c>
      <c r="AR158" s="37">
        <f t="shared" si="20"/>
        <v>8.38493333333333</v>
      </c>
      <c r="AS158" s="37" t="s">
        <v>53</v>
      </c>
    </row>
    <row r="159" spans="1:45">
      <c r="A159" s="47" t="s">
        <v>288</v>
      </c>
      <c r="B159" s="46">
        <v>2011</v>
      </c>
      <c r="C159" s="37" t="s">
        <v>105</v>
      </c>
      <c r="D159" s="37" t="s">
        <v>289</v>
      </c>
      <c r="E159" s="9">
        <v>34.6433333333333</v>
      </c>
      <c r="F159" s="9">
        <v>-99.3266666666667</v>
      </c>
      <c r="G159" s="37">
        <v>11071</v>
      </c>
      <c r="H159" s="37">
        <v>16134</v>
      </c>
      <c r="I159" s="26">
        <v>15</v>
      </c>
      <c r="J159" s="31">
        <v>741</v>
      </c>
      <c r="K159" s="22">
        <v>49.4</v>
      </c>
      <c r="L159" s="23">
        <v>8</v>
      </c>
      <c r="M159" s="21">
        <f t="shared" si="14"/>
        <v>0.08</v>
      </c>
      <c r="N159" s="23">
        <v>16.7245101929</v>
      </c>
      <c r="O159" s="21">
        <f t="shared" si="15"/>
        <v>0.167245101929</v>
      </c>
      <c r="P159" s="23">
        <v>24.7245101929</v>
      </c>
      <c r="Q159" s="21">
        <f t="shared" si="16"/>
        <v>0.247245101929</v>
      </c>
      <c r="R159" s="22">
        <v>5.8</v>
      </c>
      <c r="S159" s="37">
        <v>0.190640315413475</v>
      </c>
      <c r="T159" s="22">
        <v>267.3</v>
      </c>
      <c r="U159" s="54">
        <v>2002</v>
      </c>
      <c r="V159" s="54">
        <v>8</v>
      </c>
      <c r="W159" s="56" t="s">
        <v>293</v>
      </c>
      <c r="X159" s="53" t="s">
        <v>49</v>
      </c>
      <c r="Y159" s="53" t="s">
        <v>49</v>
      </c>
      <c r="Z159" s="52">
        <v>3</v>
      </c>
      <c r="AA159" s="52" t="s">
        <v>50</v>
      </c>
      <c r="AB159" s="52">
        <v>3</v>
      </c>
      <c r="AC159" s="52">
        <v>1</v>
      </c>
      <c r="AD159" s="40" t="s">
        <v>49</v>
      </c>
      <c r="AE159" s="58" t="s">
        <v>50</v>
      </c>
      <c r="AF159" s="52" t="s">
        <v>49</v>
      </c>
      <c r="AG159" s="52" t="s">
        <v>49</v>
      </c>
      <c r="AH159" s="52" t="s">
        <v>50</v>
      </c>
      <c r="AI159" s="19">
        <v>110</v>
      </c>
      <c r="AJ159" s="60" t="s">
        <v>291</v>
      </c>
      <c r="AK159" s="52" t="s">
        <v>52</v>
      </c>
      <c r="AL159" s="52" t="s">
        <v>50</v>
      </c>
      <c r="AM159" s="61">
        <v>39.1884</v>
      </c>
      <c r="AN159" s="61">
        <v>38.9456</v>
      </c>
      <c r="AO159" s="37">
        <f t="shared" si="17"/>
        <v>13.0628</v>
      </c>
      <c r="AP159" s="37">
        <f t="shared" si="18"/>
        <v>12.9818666666667</v>
      </c>
      <c r="AQ159" s="37">
        <f t="shared" si="19"/>
        <v>7.46445714285714</v>
      </c>
      <c r="AR159" s="37">
        <f t="shared" si="20"/>
        <v>7.41820952380952</v>
      </c>
      <c r="AS159" s="37" t="s">
        <v>53</v>
      </c>
    </row>
    <row r="160" spans="1:45">
      <c r="A160" s="47" t="s">
        <v>288</v>
      </c>
      <c r="B160" s="46">
        <v>2011</v>
      </c>
      <c r="C160" s="37" t="s">
        <v>105</v>
      </c>
      <c r="D160" s="37" t="s">
        <v>289</v>
      </c>
      <c r="E160" s="9">
        <v>34.6433333333333</v>
      </c>
      <c r="F160" s="9">
        <v>-99.3266666666667</v>
      </c>
      <c r="G160" s="37">
        <v>11071</v>
      </c>
      <c r="H160" s="37">
        <v>16134</v>
      </c>
      <c r="I160" s="26">
        <v>15</v>
      </c>
      <c r="J160" s="31">
        <v>741</v>
      </c>
      <c r="K160" s="22">
        <v>49.4</v>
      </c>
      <c r="L160" s="23">
        <v>8</v>
      </c>
      <c r="M160" s="21">
        <f t="shared" si="14"/>
        <v>0.08</v>
      </c>
      <c r="N160" s="23">
        <v>16.7245101929</v>
      </c>
      <c r="O160" s="21">
        <f t="shared" si="15"/>
        <v>0.167245101929</v>
      </c>
      <c r="P160" s="23">
        <v>24.7245101929</v>
      </c>
      <c r="Q160" s="21">
        <f t="shared" si="16"/>
        <v>0.247245101929</v>
      </c>
      <c r="R160" s="22">
        <v>5.8</v>
      </c>
      <c r="S160" s="37">
        <v>0.190640315413475</v>
      </c>
      <c r="T160" s="22">
        <v>267.3</v>
      </c>
      <c r="U160" s="54">
        <v>2002</v>
      </c>
      <c r="V160" s="54">
        <v>8</v>
      </c>
      <c r="W160" s="56" t="s">
        <v>294</v>
      </c>
      <c r="X160" s="53" t="s">
        <v>49</v>
      </c>
      <c r="Y160" s="53" t="s">
        <v>49</v>
      </c>
      <c r="Z160" s="52">
        <v>3</v>
      </c>
      <c r="AA160" s="52" t="s">
        <v>60</v>
      </c>
      <c r="AB160" s="52">
        <v>1</v>
      </c>
      <c r="AC160" s="52">
        <v>1</v>
      </c>
      <c r="AD160" s="40" t="s">
        <v>49</v>
      </c>
      <c r="AE160" s="58" t="s">
        <v>49</v>
      </c>
      <c r="AF160" s="52" t="s">
        <v>49</v>
      </c>
      <c r="AG160" s="52" t="s">
        <v>49</v>
      </c>
      <c r="AH160" s="52" t="s">
        <v>50</v>
      </c>
      <c r="AI160" s="19">
        <v>110</v>
      </c>
      <c r="AJ160" s="60" t="s">
        <v>291</v>
      </c>
      <c r="AK160" s="52" t="s">
        <v>52</v>
      </c>
      <c r="AL160" s="52" t="s">
        <v>50</v>
      </c>
      <c r="AM160" s="61">
        <v>37.1457</v>
      </c>
      <c r="AN160" s="61">
        <v>44.1479</v>
      </c>
      <c r="AO160" s="37">
        <f t="shared" si="17"/>
        <v>12.3819</v>
      </c>
      <c r="AP160" s="37">
        <f t="shared" si="18"/>
        <v>14.7159666666667</v>
      </c>
      <c r="AQ160" s="37">
        <f t="shared" si="19"/>
        <v>7.07537142857143</v>
      </c>
      <c r="AR160" s="37">
        <f t="shared" si="20"/>
        <v>8.40912380952381</v>
      </c>
      <c r="AS160" s="37" t="s">
        <v>53</v>
      </c>
    </row>
    <row r="161" spans="1:45">
      <c r="A161" s="47" t="s">
        <v>288</v>
      </c>
      <c r="B161" s="46">
        <v>2011</v>
      </c>
      <c r="C161" s="37" t="s">
        <v>105</v>
      </c>
      <c r="D161" s="37" t="s">
        <v>289</v>
      </c>
      <c r="E161" s="9">
        <v>34.6433333333333</v>
      </c>
      <c r="F161" s="9">
        <v>-99.3266666666667</v>
      </c>
      <c r="G161" s="37">
        <v>11071</v>
      </c>
      <c r="H161" s="37">
        <v>16134</v>
      </c>
      <c r="I161" s="26">
        <v>15</v>
      </c>
      <c r="J161" s="31">
        <v>741</v>
      </c>
      <c r="K161" s="22">
        <v>49.4</v>
      </c>
      <c r="L161" s="23">
        <v>8</v>
      </c>
      <c r="M161" s="21">
        <f t="shared" si="14"/>
        <v>0.08</v>
      </c>
      <c r="N161" s="23">
        <v>16.7245101929</v>
      </c>
      <c r="O161" s="21">
        <f t="shared" si="15"/>
        <v>0.167245101929</v>
      </c>
      <c r="P161" s="23">
        <v>24.7245101929</v>
      </c>
      <c r="Q161" s="21">
        <f t="shared" si="16"/>
        <v>0.247245101929</v>
      </c>
      <c r="R161" s="22">
        <v>5.8</v>
      </c>
      <c r="S161" s="37">
        <v>0.190640315413475</v>
      </c>
      <c r="T161" s="22">
        <v>267.3</v>
      </c>
      <c r="U161" s="54">
        <v>2002</v>
      </c>
      <c r="V161" s="54">
        <v>8</v>
      </c>
      <c r="W161" s="56" t="s">
        <v>107</v>
      </c>
      <c r="X161" s="53" t="s">
        <v>49</v>
      </c>
      <c r="Y161" s="53" t="s">
        <v>49</v>
      </c>
      <c r="Z161" s="52">
        <v>3</v>
      </c>
      <c r="AA161" s="52" t="s">
        <v>60</v>
      </c>
      <c r="AB161" s="52">
        <v>1</v>
      </c>
      <c r="AC161" s="52">
        <v>1</v>
      </c>
      <c r="AD161" s="40" t="s">
        <v>49</v>
      </c>
      <c r="AE161" s="58" t="s">
        <v>50</v>
      </c>
      <c r="AF161" s="52" t="s">
        <v>49</v>
      </c>
      <c r="AG161" s="52" t="s">
        <v>49</v>
      </c>
      <c r="AH161" s="52" t="s">
        <v>50</v>
      </c>
      <c r="AI161" s="19">
        <v>110</v>
      </c>
      <c r="AJ161" s="60" t="s">
        <v>291</v>
      </c>
      <c r="AK161" s="52" t="s">
        <v>52</v>
      </c>
      <c r="AL161" s="52" t="s">
        <v>50</v>
      </c>
      <c r="AM161" s="61">
        <v>41.2531</v>
      </c>
      <c r="AN161" s="61">
        <v>44.3912</v>
      </c>
      <c r="AO161" s="37">
        <f t="shared" si="17"/>
        <v>13.7510333333333</v>
      </c>
      <c r="AP161" s="37">
        <f t="shared" si="18"/>
        <v>14.7970666666667</v>
      </c>
      <c r="AQ161" s="37">
        <f t="shared" si="19"/>
        <v>7.85773333333333</v>
      </c>
      <c r="AR161" s="37">
        <f t="shared" si="20"/>
        <v>8.45546666666667</v>
      </c>
      <c r="AS161" s="37" t="s">
        <v>53</v>
      </c>
    </row>
    <row r="162" spans="1:45">
      <c r="A162" s="47" t="s">
        <v>288</v>
      </c>
      <c r="B162" s="46">
        <v>2011</v>
      </c>
      <c r="C162" s="37" t="s">
        <v>105</v>
      </c>
      <c r="D162" s="37" t="s">
        <v>289</v>
      </c>
      <c r="E162" s="9">
        <v>34.6433333333333</v>
      </c>
      <c r="F162" s="9">
        <v>-99.3266666666667</v>
      </c>
      <c r="G162" s="37">
        <v>11071</v>
      </c>
      <c r="H162" s="37">
        <v>16134</v>
      </c>
      <c r="I162" s="26">
        <v>15</v>
      </c>
      <c r="J162" s="31">
        <v>741</v>
      </c>
      <c r="K162" s="22">
        <v>49.4</v>
      </c>
      <c r="L162" s="23">
        <v>8</v>
      </c>
      <c r="M162" s="21">
        <f t="shared" si="14"/>
        <v>0.08</v>
      </c>
      <c r="N162" s="23">
        <v>16.7245101929</v>
      </c>
      <c r="O162" s="21">
        <f t="shared" si="15"/>
        <v>0.167245101929</v>
      </c>
      <c r="P162" s="23">
        <v>24.7245101929</v>
      </c>
      <c r="Q162" s="21">
        <f t="shared" si="16"/>
        <v>0.247245101929</v>
      </c>
      <c r="R162" s="22">
        <v>5.8</v>
      </c>
      <c r="S162" s="37">
        <v>0.190640315413475</v>
      </c>
      <c r="T162" s="22">
        <v>267.3</v>
      </c>
      <c r="U162" s="54">
        <v>2002</v>
      </c>
      <c r="V162" s="54">
        <v>8</v>
      </c>
      <c r="W162" s="56" t="s">
        <v>109</v>
      </c>
      <c r="X162" s="53" t="s">
        <v>49</v>
      </c>
      <c r="Y162" s="53" t="s">
        <v>49</v>
      </c>
      <c r="Z162" s="52">
        <v>3</v>
      </c>
      <c r="AA162" s="52" t="s">
        <v>60</v>
      </c>
      <c r="AB162" s="52">
        <v>1</v>
      </c>
      <c r="AC162" s="52">
        <v>1</v>
      </c>
      <c r="AD162" s="40" t="s">
        <v>49</v>
      </c>
      <c r="AE162" s="58" t="s">
        <v>49</v>
      </c>
      <c r="AF162" s="52" t="s">
        <v>49</v>
      </c>
      <c r="AG162" s="52" t="s">
        <v>49</v>
      </c>
      <c r="AH162" s="52" t="s">
        <v>50</v>
      </c>
      <c r="AI162" s="19">
        <v>110</v>
      </c>
      <c r="AJ162" s="60" t="s">
        <v>291</v>
      </c>
      <c r="AK162" s="52" t="s">
        <v>52</v>
      </c>
      <c r="AL162" s="52" t="s">
        <v>50</v>
      </c>
      <c r="AM162" s="61">
        <v>39.0985</v>
      </c>
      <c r="AN162" s="61">
        <v>43.1081</v>
      </c>
      <c r="AO162" s="37">
        <f t="shared" si="17"/>
        <v>13.0328333333333</v>
      </c>
      <c r="AP162" s="37">
        <f t="shared" si="18"/>
        <v>14.3693666666667</v>
      </c>
      <c r="AQ162" s="37">
        <f t="shared" si="19"/>
        <v>7.44733333333333</v>
      </c>
      <c r="AR162" s="37">
        <f t="shared" si="20"/>
        <v>8.21106666666667</v>
      </c>
      <c r="AS162" s="37" t="s">
        <v>53</v>
      </c>
    </row>
    <row r="163" spans="1:45">
      <c r="A163" s="47" t="s">
        <v>288</v>
      </c>
      <c r="B163" s="46">
        <v>2011</v>
      </c>
      <c r="C163" s="37" t="s">
        <v>105</v>
      </c>
      <c r="D163" s="37" t="s">
        <v>295</v>
      </c>
      <c r="E163" s="9">
        <v>36.3883333333333</v>
      </c>
      <c r="F163" s="9">
        <v>-98.0883333333333</v>
      </c>
      <c r="G163" s="37">
        <v>10722</v>
      </c>
      <c r="H163" s="37">
        <v>16382</v>
      </c>
      <c r="I163" s="26">
        <v>15.6</v>
      </c>
      <c r="J163" s="31">
        <v>800</v>
      </c>
      <c r="K163" s="22">
        <v>51.2820512820513</v>
      </c>
      <c r="L163" s="23">
        <v>20.1598873138</v>
      </c>
      <c r="M163" s="21">
        <f t="shared" si="14"/>
        <v>0.201598873138</v>
      </c>
      <c r="N163" s="23">
        <v>29.8330574036</v>
      </c>
      <c r="O163" s="21">
        <f t="shared" si="15"/>
        <v>0.298330574036</v>
      </c>
      <c r="P163" s="23">
        <v>49.9929447174</v>
      </c>
      <c r="Q163" s="21">
        <f t="shared" si="16"/>
        <v>0.499929447174</v>
      </c>
      <c r="R163" s="22">
        <v>4.9</v>
      </c>
      <c r="S163" s="37">
        <v>0.138177618384361</v>
      </c>
      <c r="T163" s="22">
        <v>351.6</v>
      </c>
      <c r="U163" s="54">
        <v>2005</v>
      </c>
      <c r="V163" s="54">
        <v>5</v>
      </c>
      <c r="W163" s="56" t="s">
        <v>107</v>
      </c>
      <c r="X163" s="53" t="s">
        <v>49</v>
      </c>
      <c r="Y163" s="53" t="s">
        <v>49</v>
      </c>
      <c r="Z163" s="52">
        <v>3</v>
      </c>
      <c r="AA163" s="52" t="s">
        <v>60</v>
      </c>
      <c r="AB163" s="52">
        <v>1</v>
      </c>
      <c r="AC163" s="52">
        <v>1</v>
      </c>
      <c r="AD163" s="40" t="s">
        <v>49</v>
      </c>
      <c r="AE163" s="58" t="s">
        <v>50</v>
      </c>
      <c r="AF163" s="52" t="s">
        <v>49</v>
      </c>
      <c r="AG163" s="52" t="s">
        <v>49</v>
      </c>
      <c r="AH163" s="52" t="s">
        <v>50</v>
      </c>
      <c r="AI163" s="19">
        <v>110</v>
      </c>
      <c r="AJ163" s="60" t="s">
        <v>291</v>
      </c>
      <c r="AK163" s="52" t="s">
        <v>52</v>
      </c>
      <c r="AL163" s="52" t="s">
        <v>50</v>
      </c>
      <c r="AM163" s="61">
        <v>39.017</v>
      </c>
      <c r="AN163" s="61">
        <v>39.9728</v>
      </c>
      <c r="AO163" s="37">
        <f t="shared" si="17"/>
        <v>13.0056666666667</v>
      </c>
      <c r="AP163" s="37">
        <f t="shared" si="18"/>
        <v>13.3242666666667</v>
      </c>
      <c r="AQ163" s="37">
        <f t="shared" si="19"/>
        <v>7.43180952380952</v>
      </c>
      <c r="AR163" s="37">
        <f t="shared" si="20"/>
        <v>7.61386666666667</v>
      </c>
      <c r="AS163" s="37" t="s">
        <v>53</v>
      </c>
    </row>
    <row r="164" spans="1:45">
      <c r="A164" s="47" t="s">
        <v>288</v>
      </c>
      <c r="B164" s="46">
        <v>2011</v>
      </c>
      <c r="C164" s="37" t="s">
        <v>105</v>
      </c>
      <c r="D164" s="37" t="s">
        <v>296</v>
      </c>
      <c r="E164" s="9">
        <v>36.8566666666667</v>
      </c>
      <c r="F164" s="9">
        <v>-94.7883333333333</v>
      </c>
      <c r="G164" s="37">
        <v>10628</v>
      </c>
      <c r="H164" s="37">
        <v>17042</v>
      </c>
      <c r="I164" s="26">
        <v>14.7</v>
      </c>
      <c r="J164" s="31">
        <v>1139</v>
      </c>
      <c r="K164" s="22">
        <v>77.4829931972789</v>
      </c>
      <c r="L164" s="23">
        <v>17.9997177124</v>
      </c>
      <c r="M164" s="21">
        <f t="shared" si="14"/>
        <v>0.179997177124</v>
      </c>
      <c r="N164" s="23">
        <v>45.6925888062</v>
      </c>
      <c r="O164" s="21">
        <f t="shared" si="15"/>
        <v>0.456925888062</v>
      </c>
      <c r="P164" s="23">
        <v>63.6923065186</v>
      </c>
      <c r="Q164" s="21">
        <f t="shared" si="16"/>
        <v>0.636923065186</v>
      </c>
      <c r="R164" s="22">
        <v>5.8</v>
      </c>
      <c r="S164" s="37">
        <v>0.283786833286285</v>
      </c>
      <c r="T164" s="22">
        <v>397.5</v>
      </c>
      <c r="U164" s="54" t="s">
        <v>49</v>
      </c>
      <c r="V164" s="54">
        <v>5</v>
      </c>
      <c r="W164" s="56" t="s">
        <v>297</v>
      </c>
      <c r="X164" s="53" t="s">
        <v>49</v>
      </c>
      <c r="Y164" s="53" t="s">
        <v>49</v>
      </c>
      <c r="Z164" s="52">
        <v>3</v>
      </c>
      <c r="AA164" s="52" t="s">
        <v>50</v>
      </c>
      <c r="AB164" s="52">
        <v>3</v>
      </c>
      <c r="AC164" s="52">
        <v>1</v>
      </c>
      <c r="AD164" s="40" t="s">
        <v>49</v>
      </c>
      <c r="AE164" s="58" t="s">
        <v>50</v>
      </c>
      <c r="AF164" s="52" t="s">
        <v>49</v>
      </c>
      <c r="AG164" s="52" t="s">
        <v>49</v>
      </c>
      <c r="AH164" s="52" t="s">
        <v>50</v>
      </c>
      <c r="AI164" s="19">
        <v>110</v>
      </c>
      <c r="AJ164" s="60" t="s">
        <v>291</v>
      </c>
      <c r="AK164" s="52" t="s">
        <v>52</v>
      </c>
      <c r="AL164" s="52" t="s">
        <v>50</v>
      </c>
      <c r="AM164" s="61">
        <v>40.8928</v>
      </c>
      <c r="AN164" s="61">
        <v>55.1432</v>
      </c>
      <c r="AO164" s="37">
        <f t="shared" si="17"/>
        <v>13.6309333333333</v>
      </c>
      <c r="AP164" s="37">
        <f t="shared" si="18"/>
        <v>18.3810666666667</v>
      </c>
      <c r="AQ164" s="37">
        <f t="shared" si="19"/>
        <v>7.78910476190476</v>
      </c>
      <c r="AR164" s="37">
        <f t="shared" si="20"/>
        <v>10.5034666666667</v>
      </c>
      <c r="AS164" s="37" t="s">
        <v>53</v>
      </c>
    </row>
    <row r="165" spans="1:45">
      <c r="A165" s="47" t="s">
        <v>288</v>
      </c>
      <c r="B165" s="46">
        <v>2011</v>
      </c>
      <c r="C165" s="37" t="s">
        <v>105</v>
      </c>
      <c r="D165" s="37" t="s">
        <v>298</v>
      </c>
      <c r="E165" s="9">
        <v>35.14</v>
      </c>
      <c r="F165" s="9">
        <v>-97.395</v>
      </c>
      <c r="G165" s="37">
        <v>10972</v>
      </c>
      <c r="H165" s="37">
        <v>16521</v>
      </c>
      <c r="I165" s="26">
        <v>15.5</v>
      </c>
      <c r="J165" s="31">
        <v>929</v>
      </c>
      <c r="K165" s="22">
        <v>59.9354838709677</v>
      </c>
      <c r="L165" s="23">
        <v>13.6660261154</v>
      </c>
      <c r="M165" s="21">
        <f t="shared" si="14"/>
        <v>0.136660261154</v>
      </c>
      <c r="N165" s="23">
        <v>41.9776687622</v>
      </c>
      <c r="O165" s="21">
        <f t="shared" si="15"/>
        <v>0.419776687622</v>
      </c>
      <c r="P165" s="23">
        <v>55.6436948776</v>
      </c>
      <c r="Q165" s="21">
        <f t="shared" si="16"/>
        <v>0.556436948776</v>
      </c>
      <c r="R165" s="22">
        <v>5.1</v>
      </c>
      <c r="S165" s="37">
        <v>0.203709065914154</v>
      </c>
      <c r="T165" s="22">
        <v>383.9</v>
      </c>
      <c r="U165" s="54" t="s">
        <v>49</v>
      </c>
      <c r="V165" s="54">
        <v>7</v>
      </c>
      <c r="W165" s="56" t="s">
        <v>299</v>
      </c>
      <c r="X165" s="53" t="s">
        <v>49</v>
      </c>
      <c r="Y165" s="53" t="s">
        <v>49</v>
      </c>
      <c r="Z165" s="52">
        <v>3</v>
      </c>
      <c r="AA165" s="52" t="s">
        <v>50</v>
      </c>
      <c r="AB165" s="52">
        <v>3</v>
      </c>
      <c r="AC165" s="52">
        <v>1</v>
      </c>
      <c r="AD165" s="40" t="s">
        <v>49</v>
      </c>
      <c r="AE165" s="58" t="s">
        <v>50</v>
      </c>
      <c r="AF165" s="52" t="s">
        <v>49</v>
      </c>
      <c r="AG165" s="52" t="s">
        <v>49</v>
      </c>
      <c r="AH165" s="52" t="s">
        <v>50</v>
      </c>
      <c r="AI165" s="19">
        <v>110</v>
      </c>
      <c r="AJ165" s="60" t="s">
        <v>291</v>
      </c>
      <c r="AK165" s="52" t="s">
        <v>52</v>
      </c>
      <c r="AL165" s="52" t="s">
        <v>50</v>
      </c>
      <c r="AM165" s="61">
        <v>37.1588</v>
      </c>
      <c r="AN165" s="61">
        <v>43.3048</v>
      </c>
      <c r="AO165" s="37">
        <f t="shared" si="17"/>
        <v>12.3862666666667</v>
      </c>
      <c r="AP165" s="37">
        <f t="shared" si="18"/>
        <v>14.4349333333333</v>
      </c>
      <c r="AQ165" s="37">
        <f t="shared" si="19"/>
        <v>7.07786666666667</v>
      </c>
      <c r="AR165" s="37">
        <f t="shared" si="20"/>
        <v>8.24853333333333</v>
      </c>
      <c r="AS165" s="37" t="s">
        <v>53</v>
      </c>
    </row>
    <row r="166" spans="1:45">
      <c r="A166" s="47" t="s">
        <v>288</v>
      </c>
      <c r="B166" s="46">
        <v>2011</v>
      </c>
      <c r="C166" s="37" t="s">
        <v>105</v>
      </c>
      <c r="D166" s="37" t="s">
        <v>300</v>
      </c>
      <c r="E166" s="9">
        <v>35.14</v>
      </c>
      <c r="F166" s="9">
        <v>-97.395</v>
      </c>
      <c r="G166" s="37">
        <v>10972</v>
      </c>
      <c r="H166" s="37">
        <v>16521</v>
      </c>
      <c r="I166" s="26">
        <v>15.5</v>
      </c>
      <c r="J166" s="31">
        <v>929</v>
      </c>
      <c r="K166" s="22">
        <v>59.9354838709677</v>
      </c>
      <c r="L166" s="23">
        <v>13.6660261154</v>
      </c>
      <c r="M166" s="21">
        <f t="shared" si="14"/>
        <v>0.136660261154</v>
      </c>
      <c r="N166" s="23">
        <v>41.9776687622</v>
      </c>
      <c r="O166" s="21">
        <f t="shared" si="15"/>
        <v>0.419776687622</v>
      </c>
      <c r="P166" s="23">
        <v>55.6436948776</v>
      </c>
      <c r="Q166" s="21">
        <f t="shared" si="16"/>
        <v>0.556436948776</v>
      </c>
      <c r="R166" s="22">
        <v>5.1</v>
      </c>
      <c r="S166" s="37">
        <v>0.203709065914154</v>
      </c>
      <c r="T166" s="22">
        <v>383.9</v>
      </c>
      <c r="U166" s="54" t="s">
        <v>49</v>
      </c>
      <c r="V166" s="54">
        <v>5</v>
      </c>
      <c r="W166" s="56" t="s">
        <v>301</v>
      </c>
      <c r="X166" s="53" t="s">
        <v>49</v>
      </c>
      <c r="Y166" s="53" t="s">
        <v>49</v>
      </c>
      <c r="Z166" s="52">
        <v>3</v>
      </c>
      <c r="AA166" s="52" t="s">
        <v>60</v>
      </c>
      <c r="AB166" s="52">
        <v>2</v>
      </c>
      <c r="AC166" s="52">
        <v>1</v>
      </c>
      <c r="AD166" s="40" t="s">
        <v>49</v>
      </c>
      <c r="AE166" s="58" t="s">
        <v>50</v>
      </c>
      <c r="AF166" s="52" t="s">
        <v>49</v>
      </c>
      <c r="AG166" s="52" t="s">
        <v>49</v>
      </c>
      <c r="AH166" s="52" t="s">
        <v>50</v>
      </c>
      <c r="AI166" s="19">
        <v>110</v>
      </c>
      <c r="AJ166" s="60" t="s">
        <v>291</v>
      </c>
      <c r="AK166" s="52" t="s">
        <v>52</v>
      </c>
      <c r="AL166" s="52" t="s">
        <v>50</v>
      </c>
      <c r="AM166" s="61">
        <v>36.1405</v>
      </c>
      <c r="AN166" s="61">
        <v>41.746</v>
      </c>
      <c r="AO166" s="37">
        <f t="shared" si="17"/>
        <v>12.0468333333333</v>
      </c>
      <c r="AP166" s="37">
        <f t="shared" si="18"/>
        <v>13.9153333333333</v>
      </c>
      <c r="AQ166" s="37">
        <f t="shared" si="19"/>
        <v>6.88390476190476</v>
      </c>
      <c r="AR166" s="37">
        <f t="shared" si="20"/>
        <v>7.95161904761905</v>
      </c>
      <c r="AS166" s="37" t="s">
        <v>53</v>
      </c>
    </row>
    <row r="167" spans="1:45">
      <c r="A167" s="47" t="s">
        <v>288</v>
      </c>
      <c r="B167" s="46">
        <v>2011</v>
      </c>
      <c r="C167" s="37" t="s">
        <v>105</v>
      </c>
      <c r="D167" s="37" t="s">
        <v>302</v>
      </c>
      <c r="E167" s="9">
        <v>36.3883333333333</v>
      </c>
      <c r="F167" s="9">
        <v>-98.0883333333333</v>
      </c>
      <c r="G167" s="37">
        <v>10722</v>
      </c>
      <c r="H167" s="37">
        <v>16382</v>
      </c>
      <c r="I167" s="26">
        <v>15.5</v>
      </c>
      <c r="J167" s="31">
        <v>853</v>
      </c>
      <c r="K167" s="22">
        <v>55.0322580645161</v>
      </c>
      <c r="L167" s="23">
        <v>20.1598873138</v>
      </c>
      <c r="M167" s="21">
        <f t="shared" si="14"/>
        <v>0.201598873138</v>
      </c>
      <c r="N167" s="23">
        <v>29.8330574036</v>
      </c>
      <c r="O167" s="21">
        <f t="shared" si="15"/>
        <v>0.298330574036</v>
      </c>
      <c r="P167" s="23">
        <v>49.9929447174</v>
      </c>
      <c r="Q167" s="21">
        <f t="shared" si="16"/>
        <v>0.499929447174</v>
      </c>
      <c r="R167" s="22">
        <v>4.9</v>
      </c>
      <c r="S167" s="37">
        <v>0.138177618384361</v>
      </c>
      <c r="T167" s="22">
        <v>351.6</v>
      </c>
      <c r="U167" s="54" t="s">
        <v>49</v>
      </c>
      <c r="V167" s="54">
        <v>12</v>
      </c>
      <c r="W167" s="56" t="s">
        <v>107</v>
      </c>
      <c r="X167" s="53" t="s">
        <v>49</v>
      </c>
      <c r="Y167" s="53" t="s">
        <v>49</v>
      </c>
      <c r="Z167" s="52">
        <v>3</v>
      </c>
      <c r="AA167" s="52" t="s">
        <v>60</v>
      </c>
      <c r="AB167" s="52">
        <v>2</v>
      </c>
      <c r="AC167" s="52">
        <v>1</v>
      </c>
      <c r="AD167" s="40" t="s">
        <v>49</v>
      </c>
      <c r="AE167" s="58" t="s">
        <v>50</v>
      </c>
      <c r="AF167" s="52" t="s">
        <v>49</v>
      </c>
      <c r="AG167" s="52" t="s">
        <v>49</v>
      </c>
      <c r="AH167" s="52" t="s">
        <v>50</v>
      </c>
      <c r="AI167" s="19">
        <v>110</v>
      </c>
      <c r="AJ167" s="60" t="s">
        <v>291</v>
      </c>
      <c r="AK167" s="52" t="s">
        <v>52</v>
      </c>
      <c r="AL167" s="52" t="s">
        <v>50</v>
      </c>
      <c r="AM167" s="61">
        <v>28.0937</v>
      </c>
      <c r="AN167" s="61">
        <v>35.5353</v>
      </c>
      <c r="AO167" s="37">
        <f t="shared" si="17"/>
        <v>9.36456666666666</v>
      </c>
      <c r="AP167" s="37">
        <f t="shared" si="18"/>
        <v>11.8451</v>
      </c>
      <c r="AQ167" s="37">
        <f t="shared" si="19"/>
        <v>5.35118095238095</v>
      </c>
      <c r="AR167" s="37">
        <f t="shared" si="20"/>
        <v>6.76862857142857</v>
      </c>
      <c r="AS167" s="37" t="s">
        <v>53</v>
      </c>
    </row>
    <row r="168" spans="1:45">
      <c r="A168" s="47" t="s">
        <v>288</v>
      </c>
      <c r="B168" s="46">
        <v>2011</v>
      </c>
      <c r="C168" s="37" t="s">
        <v>105</v>
      </c>
      <c r="D168" s="37" t="s">
        <v>303</v>
      </c>
      <c r="E168" s="9">
        <v>36.3883333333333</v>
      </c>
      <c r="F168" s="9">
        <v>-98.0883333333333</v>
      </c>
      <c r="G168" s="37">
        <v>10722</v>
      </c>
      <c r="H168" s="37">
        <v>16382</v>
      </c>
      <c r="I168" s="26">
        <v>15.5</v>
      </c>
      <c r="J168" s="31">
        <v>853</v>
      </c>
      <c r="K168" s="22">
        <v>55.0322580645161</v>
      </c>
      <c r="L168" s="23">
        <v>20.1598873138</v>
      </c>
      <c r="M168" s="21">
        <f t="shared" si="14"/>
        <v>0.201598873138</v>
      </c>
      <c r="N168" s="23">
        <v>29.8330574036</v>
      </c>
      <c r="O168" s="21">
        <f t="shared" si="15"/>
        <v>0.298330574036</v>
      </c>
      <c r="P168" s="23">
        <v>49.9929447174</v>
      </c>
      <c r="Q168" s="21">
        <f t="shared" si="16"/>
        <v>0.499929447174</v>
      </c>
      <c r="R168" s="22">
        <v>4.9</v>
      </c>
      <c r="S168" s="37">
        <v>0.138177618384361</v>
      </c>
      <c r="T168" s="22">
        <v>351.6</v>
      </c>
      <c r="U168" s="54" t="s">
        <v>49</v>
      </c>
      <c r="V168" s="54">
        <v>5</v>
      </c>
      <c r="W168" s="56" t="s">
        <v>107</v>
      </c>
      <c r="X168" s="53" t="s">
        <v>49</v>
      </c>
      <c r="Y168" s="53" t="s">
        <v>49</v>
      </c>
      <c r="Z168" s="52">
        <v>3</v>
      </c>
      <c r="AA168" s="52" t="s">
        <v>60</v>
      </c>
      <c r="AB168" s="52">
        <v>1</v>
      </c>
      <c r="AC168" s="52">
        <v>1</v>
      </c>
      <c r="AD168" s="40" t="s">
        <v>49</v>
      </c>
      <c r="AE168" s="58" t="s">
        <v>50</v>
      </c>
      <c r="AF168" s="52" t="s">
        <v>49</v>
      </c>
      <c r="AG168" s="52" t="s">
        <v>49</v>
      </c>
      <c r="AH168" s="52" t="s">
        <v>50</v>
      </c>
      <c r="AI168" s="19">
        <v>110</v>
      </c>
      <c r="AJ168" s="60" t="s">
        <v>291</v>
      </c>
      <c r="AK168" s="52" t="s">
        <v>52</v>
      </c>
      <c r="AL168" s="52" t="s">
        <v>50</v>
      </c>
      <c r="AM168" s="61">
        <v>39.8757</v>
      </c>
      <c r="AN168" s="61">
        <v>38.3718</v>
      </c>
      <c r="AO168" s="37">
        <f t="shared" si="17"/>
        <v>13.2919</v>
      </c>
      <c r="AP168" s="37">
        <f t="shared" si="18"/>
        <v>12.7906</v>
      </c>
      <c r="AQ168" s="37">
        <f t="shared" si="19"/>
        <v>7.59537142857143</v>
      </c>
      <c r="AR168" s="37">
        <f t="shared" si="20"/>
        <v>7.30891428571429</v>
      </c>
      <c r="AS168" s="37" t="s">
        <v>53</v>
      </c>
    </row>
    <row r="169" spans="1:45">
      <c r="A169" s="47" t="s">
        <v>288</v>
      </c>
      <c r="B169" s="46">
        <v>2011</v>
      </c>
      <c r="C169" s="37" t="s">
        <v>105</v>
      </c>
      <c r="D169" s="37" t="s">
        <v>304</v>
      </c>
      <c r="E169" s="9">
        <v>35.14</v>
      </c>
      <c r="F169" s="9">
        <v>-97.39</v>
      </c>
      <c r="G169" s="37">
        <v>10972</v>
      </c>
      <c r="H169" s="37">
        <v>16522</v>
      </c>
      <c r="I169" s="26">
        <v>13.05</v>
      </c>
      <c r="J169" s="31">
        <v>445</v>
      </c>
      <c r="K169" s="22">
        <v>34.0996168582375</v>
      </c>
      <c r="L169" s="23">
        <v>13.6660261154</v>
      </c>
      <c r="M169" s="21">
        <f t="shared" si="14"/>
        <v>0.136660261154</v>
      </c>
      <c r="N169" s="23">
        <v>41.9776687622</v>
      </c>
      <c r="O169" s="21">
        <f t="shared" si="15"/>
        <v>0.419776687622</v>
      </c>
      <c r="P169" s="23">
        <v>55.6436948776</v>
      </c>
      <c r="Q169" s="21">
        <f t="shared" si="16"/>
        <v>0.556436948776</v>
      </c>
      <c r="R169" s="22">
        <v>5.1</v>
      </c>
      <c r="S169" s="37">
        <v>0.203709065914154</v>
      </c>
      <c r="T169" s="22">
        <v>383.9</v>
      </c>
      <c r="U169" s="54" t="s">
        <v>49</v>
      </c>
      <c r="V169" s="54">
        <v>5</v>
      </c>
      <c r="W169" s="56" t="s">
        <v>305</v>
      </c>
      <c r="X169" s="53" t="s">
        <v>49</v>
      </c>
      <c r="Y169" s="53" t="s">
        <v>49</v>
      </c>
      <c r="Z169" s="52">
        <v>3</v>
      </c>
      <c r="AA169" s="52" t="s">
        <v>60</v>
      </c>
      <c r="AB169" s="52">
        <v>2</v>
      </c>
      <c r="AC169" s="52">
        <v>1</v>
      </c>
      <c r="AD169" s="40" t="s">
        <v>49</v>
      </c>
      <c r="AE169" s="58" t="s">
        <v>50</v>
      </c>
      <c r="AF169" s="52" t="s">
        <v>49</v>
      </c>
      <c r="AG169" s="52" t="s">
        <v>49</v>
      </c>
      <c r="AH169" s="52" t="s">
        <v>50</v>
      </c>
      <c r="AI169" s="19">
        <v>110</v>
      </c>
      <c r="AJ169" s="60" t="s">
        <v>291</v>
      </c>
      <c r="AK169" s="52" t="s">
        <v>52</v>
      </c>
      <c r="AL169" s="52" t="s">
        <v>50</v>
      </c>
      <c r="AM169" s="61">
        <v>30.7925</v>
      </c>
      <c r="AN169" s="61">
        <v>24.9726</v>
      </c>
      <c r="AO169" s="37">
        <f t="shared" si="17"/>
        <v>10.2641666666667</v>
      </c>
      <c r="AP169" s="37">
        <f t="shared" si="18"/>
        <v>8.3242</v>
      </c>
      <c r="AQ169" s="37">
        <f t="shared" si="19"/>
        <v>5.8652380952381</v>
      </c>
      <c r="AR169" s="37">
        <f t="shared" si="20"/>
        <v>4.75668571428572</v>
      </c>
      <c r="AS169" s="37" t="s">
        <v>53</v>
      </c>
    </row>
    <row r="170" spans="1:45">
      <c r="A170" s="47" t="s">
        <v>288</v>
      </c>
      <c r="B170" s="46">
        <v>2011</v>
      </c>
      <c r="C170" s="37" t="s">
        <v>105</v>
      </c>
      <c r="D170" s="37" t="s">
        <v>306</v>
      </c>
      <c r="E170" s="9">
        <v>35.1033333333333</v>
      </c>
      <c r="F170" s="9">
        <v>-98.3416666666667</v>
      </c>
      <c r="G170" s="37">
        <v>10979</v>
      </c>
      <c r="H170" s="37">
        <v>16331</v>
      </c>
      <c r="I170" s="26">
        <v>15.5</v>
      </c>
      <c r="J170" s="31">
        <v>752</v>
      </c>
      <c r="K170" s="22">
        <v>48.5161290322581</v>
      </c>
      <c r="L170" s="23">
        <v>18.4315071106</v>
      </c>
      <c r="M170" s="21">
        <f t="shared" si="14"/>
        <v>0.184315071106</v>
      </c>
      <c r="N170" s="23">
        <v>41.5523376465</v>
      </c>
      <c r="O170" s="21">
        <f t="shared" si="15"/>
        <v>0.415523376465</v>
      </c>
      <c r="P170" s="23">
        <v>59.9838447571</v>
      </c>
      <c r="Q170" s="21">
        <f t="shared" si="16"/>
        <v>0.599838447571</v>
      </c>
      <c r="R170" s="22">
        <v>6.6</v>
      </c>
      <c r="S170" s="37">
        <v>0.152659505605698</v>
      </c>
      <c r="T170" s="22">
        <v>380.6</v>
      </c>
      <c r="U170" s="54" t="s">
        <v>49</v>
      </c>
      <c r="V170" s="54">
        <v>18</v>
      </c>
      <c r="W170" s="56" t="s">
        <v>294</v>
      </c>
      <c r="X170" s="53" t="s">
        <v>49</v>
      </c>
      <c r="Y170" s="53" t="s">
        <v>49</v>
      </c>
      <c r="Z170" s="52">
        <v>3</v>
      </c>
      <c r="AA170" s="52" t="s">
        <v>60</v>
      </c>
      <c r="AB170" s="52">
        <v>1</v>
      </c>
      <c r="AC170" s="52">
        <v>1</v>
      </c>
      <c r="AD170" s="40" t="s">
        <v>49</v>
      </c>
      <c r="AE170" s="58" t="s">
        <v>49</v>
      </c>
      <c r="AF170" s="52" t="s">
        <v>49</v>
      </c>
      <c r="AG170" s="52" t="s">
        <v>49</v>
      </c>
      <c r="AH170" s="52" t="s">
        <v>50</v>
      </c>
      <c r="AI170" s="19">
        <v>110</v>
      </c>
      <c r="AJ170" s="60" t="s">
        <v>291</v>
      </c>
      <c r="AK170" s="52" t="s">
        <v>52</v>
      </c>
      <c r="AL170" s="52" t="s">
        <v>50</v>
      </c>
      <c r="AM170" s="61">
        <v>29.6728</v>
      </c>
      <c r="AN170" s="61">
        <v>31.0268</v>
      </c>
      <c r="AO170" s="37">
        <f t="shared" si="17"/>
        <v>9.89093333333334</v>
      </c>
      <c r="AP170" s="37">
        <f t="shared" si="18"/>
        <v>10.3422666666667</v>
      </c>
      <c r="AQ170" s="37">
        <f t="shared" si="19"/>
        <v>5.65196190476191</v>
      </c>
      <c r="AR170" s="37">
        <f t="shared" si="20"/>
        <v>5.90986666666667</v>
      </c>
      <c r="AS170" s="37" t="s">
        <v>53</v>
      </c>
    </row>
    <row r="171" spans="1:45">
      <c r="A171" s="47" t="s">
        <v>288</v>
      </c>
      <c r="B171" s="46">
        <v>2011</v>
      </c>
      <c r="C171" s="37" t="s">
        <v>105</v>
      </c>
      <c r="D171" s="37" t="s">
        <v>307</v>
      </c>
      <c r="E171" s="9">
        <v>36.9716666666667</v>
      </c>
      <c r="F171" s="9">
        <v>-95.8583333333333</v>
      </c>
      <c r="G171" s="37">
        <v>10605</v>
      </c>
      <c r="H171" s="37">
        <v>16828</v>
      </c>
      <c r="I171" s="26">
        <v>17.2</v>
      </c>
      <c r="J171" s="31">
        <v>841</v>
      </c>
      <c r="K171" s="22">
        <v>48.8953488372093</v>
      </c>
      <c r="L171" s="23">
        <v>20.7496776581</v>
      </c>
      <c r="M171" s="21">
        <f t="shared" si="14"/>
        <v>0.207496776581</v>
      </c>
      <c r="N171" s="23">
        <v>62.9532661438</v>
      </c>
      <c r="O171" s="21">
        <f t="shared" si="15"/>
        <v>0.629532661438</v>
      </c>
      <c r="P171" s="23">
        <v>83.7029438019</v>
      </c>
      <c r="Q171" s="21">
        <f t="shared" si="16"/>
        <v>0.837029438019</v>
      </c>
      <c r="R171" s="22">
        <v>6.4</v>
      </c>
      <c r="S171" s="37">
        <v>0.265105307102203</v>
      </c>
      <c r="T171" s="22">
        <v>428</v>
      </c>
      <c r="U171" s="54" t="s">
        <v>49</v>
      </c>
      <c r="V171" s="54">
        <v>12</v>
      </c>
      <c r="W171" s="56" t="s">
        <v>107</v>
      </c>
      <c r="X171" s="53" t="s">
        <v>49</v>
      </c>
      <c r="Y171" s="53" t="s">
        <v>49</v>
      </c>
      <c r="Z171" s="52">
        <v>3</v>
      </c>
      <c r="AA171" s="52" t="s">
        <v>60</v>
      </c>
      <c r="AB171" s="52">
        <v>1</v>
      </c>
      <c r="AC171" s="52">
        <v>1</v>
      </c>
      <c r="AD171" s="40" t="s">
        <v>49</v>
      </c>
      <c r="AE171" s="58" t="s">
        <v>50</v>
      </c>
      <c r="AF171" s="52" t="s">
        <v>49</v>
      </c>
      <c r="AG171" s="52" t="s">
        <v>49</v>
      </c>
      <c r="AH171" s="52" t="s">
        <v>50</v>
      </c>
      <c r="AI171" s="19">
        <v>110</v>
      </c>
      <c r="AJ171" s="60" t="s">
        <v>291</v>
      </c>
      <c r="AK171" s="52" t="s">
        <v>52</v>
      </c>
      <c r="AL171" s="52" t="s">
        <v>50</v>
      </c>
      <c r="AM171" s="61">
        <v>28.8604</v>
      </c>
      <c r="AN171" s="61">
        <v>33.8641</v>
      </c>
      <c r="AO171" s="37">
        <f t="shared" si="17"/>
        <v>9.62013333333333</v>
      </c>
      <c r="AP171" s="37">
        <f t="shared" si="18"/>
        <v>11.2880333333333</v>
      </c>
      <c r="AQ171" s="37">
        <f t="shared" si="19"/>
        <v>5.49721904761905</v>
      </c>
      <c r="AR171" s="37">
        <f t="shared" si="20"/>
        <v>6.45030476190476</v>
      </c>
      <c r="AS171" s="37" t="s">
        <v>53</v>
      </c>
    </row>
    <row r="172" spans="1:45">
      <c r="A172" s="47" t="s">
        <v>269</v>
      </c>
      <c r="B172" s="46">
        <v>2011</v>
      </c>
      <c r="C172" s="37" t="s">
        <v>265</v>
      </c>
      <c r="D172" s="37" t="s">
        <v>308</v>
      </c>
      <c r="E172" s="9">
        <v>38.3</v>
      </c>
      <c r="F172" s="9">
        <v>114.8</v>
      </c>
      <c r="G172" s="37">
        <v>10340</v>
      </c>
      <c r="H172" s="37">
        <v>58960</v>
      </c>
      <c r="I172" s="26">
        <v>12.5</v>
      </c>
      <c r="J172" s="31">
        <v>494</v>
      </c>
      <c r="K172" s="22">
        <v>39.52</v>
      </c>
      <c r="L172" s="23">
        <v>7.31125640869</v>
      </c>
      <c r="M172" s="21">
        <f t="shared" si="14"/>
        <v>0.0731125640869</v>
      </c>
      <c r="N172" s="23">
        <v>18.6887435913</v>
      </c>
      <c r="O172" s="21">
        <f t="shared" si="15"/>
        <v>0.186887435913</v>
      </c>
      <c r="P172" s="23">
        <v>25.99999999999</v>
      </c>
      <c r="Q172" s="21">
        <f t="shared" si="16"/>
        <v>0.2599999999999</v>
      </c>
      <c r="R172" s="22">
        <v>7.4</v>
      </c>
      <c r="S172" s="37">
        <v>0.0943842381238937</v>
      </c>
      <c r="T172" s="22">
        <v>400.4</v>
      </c>
      <c r="U172" s="54">
        <v>1998</v>
      </c>
      <c r="V172" s="54">
        <v>11</v>
      </c>
      <c r="W172" s="56" t="s">
        <v>246</v>
      </c>
      <c r="X172" s="39">
        <v>15.7545454545455</v>
      </c>
      <c r="Y172" s="39">
        <v>16.1</v>
      </c>
      <c r="Z172" s="52">
        <v>3</v>
      </c>
      <c r="AA172" s="52" t="s">
        <v>60</v>
      </c>
      <c r="AB172" s="52">
        <v>2</v>
      </c>
      <c r="AC172" s="52">
        <v>2</v>
      </c>
      <c r="AD172" s="40" t="s">
        <v>49</v>
      </c>
      <c r="AE172" s="58" t="s">
        <v>50</v>
      </c>
      <c r="AF172" s="52" t="s">
        <v>49</v>
      </c>
      <c r="AG172" s="52" t="s">
        <v>50</v>
      </c>
      <c r="AH172" s="52" t="s">
        <v>50</v>
      </c>
      <c r="AI172" s="19">
        <v>30</v>
      </c>
      <c r="AJ172" s="60" t="s">
        <v>95</v>
      </c>
      <c r="AK172" s="52" t="s">
        <v>50</v>
      </c>
      <c r="AL172" s="52" t="s">
        <v>52</v>
      </c>
      <c r="AM172" s="61">
        <v>32.3909502029419</v>
      </c>
      <c r="AN172" s="61">
        <v>33.9216938018799</v>
      </c>
      <c r="AO172" s="37">
        <f t="shared" si="17"/>
        <v>10.7969834009806</v>
      </c>
      <c r="AP172" s="37">
        <f t="shared" si="18"/>
        <v>11.3072312672933</v>
      </c>
      <c r="AQ172" s="37">
        <f t="shared" si="19"/>
        <v>6.16970480056036</v>
      </c>
      <c r="AR172" s="37">
        <f t="shared" si="20"/>
        <v>6.46127500988188</v>
      </c>
      <c r="AS172" s="37" t="s">
        <v>53</v>
      </c>
    </row>
    <row r="173" spans="1:45">
      <c r="A173" s="68" t="s">
        <v>309</v>
      </c>
      <c r="B173" s="69">
        <v>2005</v>
      </c>
      <c r="C173" s="37" t="s">
        <v>105</v>
      </c>
      <c r="D173" s="37" t="s">
        <v>310</v>
      </c>
      <c r="E173" s="9">
        <v>42.9333333333333</v>
      </c>
      <c r="F173" s="9">
        <v>-93.8</v>
      </c>
      <c r="G173" s="37">
        <v>9413</v>
      </c>
      <c r="H173" s="37">
        <v>17240</v>
      </c>
      <c r="I173" s="26">
        <v>7.8</v>
      </c>
      <c r="J173" s="31">
        <v>762</v>
      </c>
      <c r="K173" s="22">
        <v>97.6923076923077</v>
      </c>
      <c r="L173" s="23">
        <v>27</v>
      </c>
      <c r="M173" s="21">
        <f t="shared" si="14"/>
        <v>0.27</v>
      </c>
      <c r="N173" s="23">
        <v>42.8817253113</v>
      </c>
      <c r="O173" s="21">
        <f t="shared" si="15"/>
        <v>0.428817253113</v>
      </c>
      <c r="P173" s="23">
        <v>69.8817253113</v>
      </c>
      <c r="Q173" s="21">
        <f t="shared" si="16"/>
        <v>0.698817253113</v>
      </c>
      <c r="R173" s="22">
        <v>7.1</v>
      </c>
      <c r="S173" s="37">
        <v>0.219758287072182</v>
      </c>
      <c r="T173" s="22">
        <v>338.3</v>
      </c>
      <c r="U173" s="54" t="s">
        <v>49</v>
      </c>
      <c r="V173" s="54">
        <v>7</v>
      </c>
      <c r="W173" s="56" t="s">
        <v>81</v>
      </c>
      <c r="X173" s="39">
        <v>11.17</v>
      </c>
      <c r="Y173" s="39">
        <v>10.55</v>
      </c>
      <c r="Z173" s="52">
        <v>3</v>
      </c>
      <c r="AA173" s="52" t="s">
        <v>50</v>
      </c>
      <c r="AB173" s="52">
        <v>2</v>
      </c>
      <c r="AC173" s="52">
        <v>1</v>
      </c>
      <c r="AD173" s="52" t="s">
        <v>50</v>
      </c>
      <c r="AE173" s="58" t="s">
        <v>50</v>
      </c>
      <c r="AF173" s="52" t="s">
        <v>49</v>
      </c>
      <c r="AG173" s="52" t="s">
        <v>50</v>
      </c>
      <c r="AH173" s="52" t="s">
        <v>50</v>
      </c>
      <c r="AI173" s="19">
        <v>60</v>
      </c>
      <c r="AJ173" s="60" t="s">
        <v>311</v>
      </c>
      <c r="AK173" s="52" t="s">
        <v>50</v>
      </c>
      <c r="AL173" s="52" t="s">
        <v>52</v>
      </c>
      <c r="AM173" s="61">
        <v>172.25</v>
      </c>
      <c r="AN173" s="61">
        <v>200.21000289917</v>
      </c>
      <c r="AO173" s="37">
        <f t="shared" si="17"/>
        <v>57.4166666666667</v>
      </c>
      <c r="AP173" s="37">
        <f t="shared" si="18"/>
        <v>66.7366676330567</v>
      </c>
      <c r="AQ173" s="37">
        <f t="shared" si="19"/>
        <v>32.8095238095238</v>
      </c>
      <c r="AR173" s="37">
        <f t="shared" si="20"/>
        <v>38.1352386474609</v>
      </c>
      <c r="AS173" s="37" t="s">
        <v>53</v>
      </c>
    </row>
    <row r="174" spans="1:45">
      <c r="A174" s="68" t="s">
        <v>309</v>
      </c>
      <c r="B174" s="69">
        <v>2005</v>
      </c>
      <c r="C174" s="37" t="s">
        <v>105</v>
      </c>
      <c r="D174" s="37" t="s">
        <v>312</v>
      </c>
      <c r="E174" s="9">
        <v>43</v>
      </c>
      <c r="F174" s="9">
        <v>-95.5</v>
      </c>
      <c r="G174" s="37">
        <v>9400</v>
      </c>
      <c r="H174" s="37">
        <v>16900</v>
      </c>
      <c r="I174" s="26">
        <v>8</v>
      </c>
      <c r="J174" s="31">
        <v>711</v>
      </c>
      <c r="K174" s="22">
        <v>88.875</v>
      </c>
      <c r="L174" s="23">
        <v>36</v>
      </c>
      <c r="M174" s="21">
        <f t="shared" si="14"/>
        <v>0.36</v>
      </c>
      <c r="N174" s="23">
        <v>54.4281234741</v>
      </c>
      <c r="O174" s="21">
        <f t="shared" si="15"/>
        <v>0.544281234741</v>
      </c>
      <c r="P174" s="23">
        <v>90.4281234741</v>
      </c>
      <c r="Q174" s="21">
        <f t="shared" si="16"/>
        <v>0.904281234741</v>
      </c>
      <c r="R174" s="22">
        <v>6.6</v>
      </c>
      <c r="S174" s="37">
        <v>0.226638168096542</v>
      </c>
      <c r="T174" s="22">
        <v>347.7</v>
      </c>
      <c r="U174" s="54" t="s">
        <v>49</v>
      </c>
      <c r="V174" s="54">
        <v>7</v>
      </c>
      <c r="W174" s="56" t="s">
        <v>81</v>
      </c>
      <c r="X174" s="39">
        <v>9.13</v>
      </c>
      <c r="Y174" s="39">
        <v>8.5</v>
      </c>
      <c r="Z174" s="52">
        <v>3</v>
      </c>
      <c r="AA174" s="52" t="s">
        <v>50</v>
      </c>
      <c r="AB174" s="52">
        <v>2</v>
      </c>
      <c r="AC174" s="52">
        <v>1</v>
      </c>
      <c r="AD174" s="52" t="s">
        <v>50</v>
      </c>
      <c r="AE174" s="58" t="s">
        <v>50</v>
      </c>
      <c r="AF174" s="52" t="s">
        <v>49</v>
      </c>
      <c r="AG174" s="52" t="s">
        <v>50</v>
      </c>
      <c r="AH174" s="52" t="s">
        <v>50</v>
      </c>
      <c r="AI174" s="19">
        <v>60</v>
      </c>
      <c r="AJ174" s="60" t="s">
        <v>311</v>
      </c>
      <c r="AK174" s="52" t="s">
        <v>50</v>
      </c>
      <c r="AL174" s="52" t="s">
        <v>52</v>
      </c>
      <c r="AM174" s="61">
        <v>158.049999237061</v>
      </c>
      <c r="AN174" s="61">
        <v>160.442268371582</v>
      </c>
      <c r="AO174" s="37">
        <f t="shared" si="17"/>
        <v>52.6833330790202</v>
      </c>
      <c r="AP174" s="37">
        <f t="shared" si="18"/>
        <v>53.4807561238607</v>
      </c>
      <c r="AQ174" s="37">
        <f t="shared" si="19"/>
        <v>30.1047617594401</v>
      </c>
      <c r="AR174" s="37">
        <f t="shared" si="20"/>
        <v>30.5604320707775</v>
      </c>
      <c r="AS174" s="37" t="s">
        <v>53</v>
      </c>
    </row>
    <row r="175" spans="1:45">
      <c r="A175" s="68" t="s">
        <v>309</v>
      </c>
      <c r="B175" s="69">
        <v>2005</v>
      </c>
      <c r="C175" s="37" t="s">
        <v>105</v>
      </c>
      <c r="D175" s="37" t="s">
        <v>313</v>
      </c>
      <c r="E175" s="9">
        <v>43</v>
      </c>
      <c r="F175" s="9">
        <v>-92.5</v>
      </c>
      <c r="G175" s="37">
        <v>9400</v>
      </c>
      <c r="H175" s="37">
        <v>17500</v>
      </c>
      <c r="I175" s="26">
        <v>8.1</v>
      </c>
      <c r="J175" s="31">
        <v>844</v>
      </c>
      <c r="K175" s="22">
        <v>104.197530864198</v>
      </c>
      <c r="L175" s="23">
        <v>23.0000019073</v>
      </c>
      <c r="M175" s="21">
        <f t="shared" si="14"/>
        <v>0.230000019073</v>
      </c>
      <c r="N175" s="23">
        <v>36.4276237488</v>
      </c>
      <c r="O175" s="21">
        <f t="shared" si="15"/>
        <v>0.364276237488</v>
      </c>
      <c r="P175" s="23">
        <v>59.4276256561</v>
      </c>
      <c r="Q175" s="21">
        <f t="shared" si="16"/>
        <v>0.594276256561</v>
      </c>
      <c r="R175" s="22">
        <v>6.5</v>
      </c>
      <c r="S175" s="37">
        <v>0.220099374651909</v>
      </c>
      <c r="T175" s="22">
        <v>492.8</v>
      </c>
      <c r="U175" s="54" t="s">
        <v>49</v>
      </c>
      <c r="V175" s="54">
        <v>7</v>
      </c>
      <c r="W175" s="56" t="s">
        <v>81</v>
      </c>
      <c r="X175" s="65">
        <v>13.23</v>
      </c>
      <c r="Y175" s="65">
        <v>12.76</v>
      </c>
      <c r="Z175" s="52">
        <v>3</v>
      </c>
      <c r="AA175" s="52" t="s">
        <v>50</v>
      </c>
      <c r="AB175" s="52">
        <v>2</v>
      </c>
      <c r="AC175" s="52">
        <v>1</v>
      </c>
      <c r="AD175" s="52" t="s">
        <v>50</v>
      </c>
      <c r="AE175" s="58" t="s">
        <v>50</v>
      </c>
      <c r="AF175" s="52" t="s">
        <v>49</v>
      </c>
      <c r="AG175" s="52" t="s">
        <v>50</v>
      </c>
      <c r="AH175" s="52" t="s">
        <v>50</v>
      </c>
      <c r="AI175" s="19">
        <v>60</v>
      </c>
      <c r="AJ175" s="60" t="s">
        <v>311</v>
      </c>
      <c r="AK175" s="52" t="s">
        <v>50</v>
      </c>
      <c r="AL175" s="52" t="s">
        <v>52</v>
      </c>
      <c r="AM175" s="61">
        <v>137.919998168945</v>
      </c>
      <c r="AN175" s="61">
        <v>152.895135879517</v>
      </c>
      <c r="AO175" s="37">
        <f t="shared" si="17"/>
        <v>45.9733327229818</v>
      </c>
      <c r="AP175" s="37">
        <f t="shared" si="18"/>
        <v>50.9650452931722</v>
      </c>
      <c r="AQ175" s="37">
        <f t="shared" si="19"/>
        <v>26.2704758417039</v>
      </c>
      <c r="AR175" s="37">
        <f t="shared" si="20"/>
        <v>29.1228830246698</v>
      </c>
      <c r="AS175" s="37" t="s">
        <v>53</v>
      </c>
    </row>
    <row r="176" spans="1:45">
      <c r="A176" s="68" t="s">
        <v>309</v>
      </c>
      <c r="B176" s="69">
        <v>2005</v>
      </c>
      <c r="C176" s="37" t="s">
        <v>105</v>
      </c>
      <c r="D176" s="37" t="s">
        <v>314</v>
      </c>
      <c r="E176" s="9">
        <v>43.4</v>
      </c>
      <c r="F176" s="9">
        <v>-94.5</v>
      </c>
      <c r="G176" s="37">
        <v>9320</v>
      </c>
      <c r="H176" s="37">
        <v>17100</v>
      </c>
      <c r="I176" s="26">
        <v>7.61111111111111</v>
      </c>
      <c r="J176" s="31">
        <v>783.59</v>
      </c>
      <c r="K176" s="22">
        <v>102.953430656934</v>
      </c>
      <c r="L176" s="23">
        <v>26.6884231567</v>
      </c>
      <c r="M176" s="21">
        <f t="shared" si="14"/>
        <v>0.266884231567</v>
      </c>
      <c r="N176" s="23">
        <v>43.8817214966</v>
      </c>
      <c r="O176" s="21">
        <f t="shared" si="15"/>
        <v>0.438817214966</v>
      </c>
      <c r="P176" s="23">
        <v>70.5701446533</v>
      </c>
      <c r="Q176" s="21">
        <f t="shared" si="16"/>
        <v>0.705701446533</v>
      </c>
      <c r="R176" s="22">
        <v>7</v>
      </c>
      <c r="S176" s="37">
        <v>0.218257009983063</v>
      </c>
      <c r="T176" s="22">
        <v>416.7</v>
      </c>
      <c r="U176" s="54" t="s">
        <v>49</v>
      </c>
      <c r="V176" s="54">
        <v>7</v>
      </c>
      <c r="W176" s="56" t="s">
        <v>81</v>
      </c>
      <c r="X176" s="65">
        <v>12.68</v>
      </c>
      <c r="Y176" s="65">
        <v>13.3</v>
      </c>
      <c r="Z176" s="52">
        <v>3</v>
      </c>
      <c r="AA176" s="52" t="s">
        <v>50</v>
      </c>
      <c r="AB176" s="52">
        <v>2</v>
      </c>
      <c r="AC176" s="52">
        <v>1</v>
      </c>
      <c r="AD176" s="52" t="s">
        <v>50</v>
      </c>
      <c r="AE176" s="58" t="s">
        <v>50</v>
      </c>
      <c r="AF176" s="52" t="s">
        <v>49</v>
      </c>
      <c r="AG176" s="52" t="s">
        <v>50</v>
      </c>
      <c r="AH176" s="52" t="s">
        <v>50</v>
      </c>
      <c r="AI176" s="19">
        <v>60</v>
      </c>
      <c r="AJ176" s="60" t="s">
        <v>311</v>
      </c>
      <c r="AK176" s="52" t="s">
        <v>50</v>
      </c>
      <c r="AL176" s="52" t="s">
        <v>52</v>
      </c>
      <c r="AM176" s="61">
        <v>128.940000534058</v>
      </c>
      <c r="AN176" s="61">
        <v>135.252031326294</v>
      </c>
      <c r="AO176" s="37">
        <f t="shared" si="17"/>
        <v>42.9800001780192</v>
      </c>
      <c r="AP176" s="37">
        <f t="shared" si="18"/>
        <v>45.084010442098</v>
      </c>
      <c r="AQ176" s="37">
        <f t="shared" si="19"/>
        <v>24.5600001017253</v>
      </c>
      <c r="AR176" s="37">
        <f t="shared" si="20"/>
        <v>25.7622916811988</v>
      </c>
      <c r="AS176" s="37" t="s">
        <v>53</v>
      </c>
    </row>
    <row r="177" spans="1:45">
      <c r="A177" s="68" t="s">
        <v>309</v>
      </c>
      <c r="B177" s="69">
        <v>2005</v>
      </c>
      <c r="C177" s="37" t="s">
        <v>105</v>
      </c>
      <c r="D177" s="37" t="s">
        <v>315</v>
      </c>
      <c r="E177" s="9">
        <v>41.2</v>
      </c>
      <c r="F177" s="9">
        <v>-91.5</v>
      </c>
      <c r="G177" s="37">
        <v>9760</v>
      </c>
      <c r="H177" s="37">
        <v>17700</v>
      </c>
      <c r="I177" s="26">
        <v>10.6666666666667</v>
      </c>
      <c r="J177" s="31">
        <v>945.642</v>
      </c>
      <c r="K177" s="22">
        <v>88.6539375</v>
      </c>
      <c r="L177" s="23">
        <v>30.1107292175</v>
      </c>
      <c r="M177" s="21">
        <f t="shared" si="14"/>
        <v>0.301107292175</v>
      </c>
      <c r="N177" s="23">
        <v>52.5743942261</v>
      </c>
      <c r="O177" s="21">
        <f t="shared" si="15"/>
        <v>0.525743942261</v>
      </c>
      <c r="P177" s="23">
        <v>82.6851234436</v>
      </c>
      <c r="Q177" s="21">
        <f t="shared" si="16"/>
        <v>0.826851234436</v>
      </c>
      <c r="R177" s="22">
        <v>6.4</v>
      </c>
      <c r="S177" s="37">
        <v>0.260681569576263</v>
      </c>
      <c r="T177" s="22">
        <v>389.1</v>
      </c>
      <c r="U177" s="54" t="s">
        <v>49</v>
      </c>
      <c r="V177" s="54">
        <v>7</v>
      </c>
      <c r="W177" s="56" t="s">
        <v>81</v>
      </c>
      <c r="X177" s="65">
        <v>12.63</v>
      </c>
      <c r="Y177" s="65">
        <v>12.31</v>
      </c>
      <c r="Z177" s="52">
        <v>3</v>
      </c>
      <c r="AA177" s="52" t="s">
        <v>50</v>
      </c>
      <c r="AB177" s="52">
        <v>2</v>
      </c>
      <c r="AC177" s="52">
        <v>1</v>
      </c>
      <c r="AD177" s="52" t="s">
        <v>50</v>
      </c>
      <c r="AE177" s="58" t="s">
        <v>50</v>
      </c>
      <c r="AF177" s="52" t="s">
        <v>49</v>
      </c>
      <c r="AG177" s="52" t="s">
        <v>50</v>
      </c>
      <c r="AH177" s="52" t="s">
        <v>50</v>
      </c>
      <c r="AI177" s="19">
        <v>60</v>
      </c>
      <c r="AJ177" s="60" t="s">
        <v>311</v>
      </c>
      <c r="AK177" s="52" t="s">
        <v>50</v>
      </c>
      <c r="AL177" s="52" t="s">
        <v>52</v>
      </c>
      <c r="AM177" s="61">
        <v>155.079998016357</v>
      </c>
      <c r="AN177" s="61">
        <v>173.975486755371</v>
      </c>
      <c r="AO177" s="37">
        <f t="shared" si="17"/>
        <v>51.6933326721191</v>
      </c>
      <c r="AP177" s="37">
        <f t="shared" si="18"/>
        <v>57.991828918457</v>
      </c>
      <c r="AQ177" s="37">
        <f t="shared" si="19"/>
        <v>29.5390472412109</v>
      </c>
      <c r="AR177" s="37">
        <f t="shared" si="20"/>
        <v>33.138187953404</v>
      </c>
      <c r="AS177" s="37" t="s">
        <v>53</v>
      </c>
    </row>
    <row r="178" spans="1:45">
      <c r="A178" s="47" t="s">
        <v>316</v>
      </c>
      <c r="B178" s="46">
        <v>1997</v>
      </c>
      <c r="C178" s="37" t="s">
        <v>200</v>
      </c>
      <c r="D178" s="37" t="s">
        <v>317</v>
      </c>
      <c r="E178" s="9">
        <v>-30.3333333333333</v>
      </c>
      <c r="F178" s="9">
        <v>149.783333333333</v>
      </c>
      <c r="G178" s="37">
        <v>24066</v>
      </c>
      <c r="H178" s="37">
        <v>65956</v>
      </c>
      <c r="I178" s="26">
        <v>18.5</v>
      </c>
      <c r="J178" s="31">
        <v>616</v>
      </c>
      <c r="K178" s="22">
        <v>33.2972972972973</v>
      </c>
      <c r="L178" s="23">
        <v>53</v>
      </c>
      <c r="M178" s="21">
        <f t="shared" si="14"/>
        <v>0.53</v>
      </c>
      <c r="N178" s="23">
        <v>21</v>
      </c>
      <c r="O178" s="21">
        <f t="shared" si="15"/>
        <v>0.21</v>
      </c>
      <c r="P178" s="23">
        <v>74</v>
      </c>
      <c r="Q178" s="21">
        <f t="shared" si="16"/>
        <v>0.74</v>
      </c>
      <c r="R178" s="2">
        <v>7.5</v>
      </c>
      <c r="S178" s="37">
        <v>0.20402979850769</v>
      </c>
      <c r="T178" s="2">
        <v>557.2</v>
      </c>
      <c r="U178" s="46">
        <v>1985</v>
      </c>
      <c r="V178" s="46">
        <v>9</v>
      </c>
      <c r="W178" s="43" t="s">
        <v>259</v>
      </c>
      <c r="X178" s="53" t="s">
        <v>49</v>
      </c>
      <c r="Y178" s="53" t="s">
        <v>49</v>
      </c>
      <c r="Z178" s="52">
        <v>4</v>
      </c>
      <c r="AA178" s="52" t="s">
        <v>60</v>
      </c>
      <c r="AB178" s="52">
        <v>2</v>
      </c>
      <c r="AC178" s="52">
        <v>2</v>
      </c>
      <c r="AD178" s="40" t="s">
        <v>49</v>
      </c>
      <c r="AE178" s="58" t="s">
        <v>50</v>
      </c>
      <c r="AF178" s="52" t="s">
        <v>49</v>
      </c>
      <c r="AG178" s="52" t="s">
        <v>49</v>
      </c>
      <c r="AH178" s="52" t="s">
        <v>50</v>
      </c>
      <c r="AI178" s="19">
        <v>60</v>
      </c>
      <c r="AJ178" s="60" t="s">
        <v>260</v>
      </c>
      <c r="AK178" s="52" t="s">
        <v>52</v>
      </c>
      <c r="AL178" s="52" t="s">
        <v>52</v>
      </c>
      <c r="AM178" s="61">
        <v>39.2123699188232</v>
      </c>
      <c r="AN178" s="61">
        <v>41.9356021881104</v>
      </c>
      <c r="AO178" s="37">
        <f t="shared" si="17"/>
        <v>13.0707899729411</v>
      </c>
      <c r="AP178" s="37">
        <f t="shared" si="18"/>
        <v>13.9785340627035</v>
      </c>
      <c r="AQ178" s="37">
        <f t="shared" si="19"/>
        <v>7.46902284168062</v>
      </c>
      <c r="AR178" s="37">
        <f t="shared" si="20"/>
        <v>7.98773375011626</v>
      </c>
      <c r="AS178" s="37" t="s">
        <v>53</v>
      </c>
    </row>
    <row r="179" spans="1:45">
      <c r="A179" s="47" t="s">
        <v>318</v>
      </c>
      <c r="B179" s="46">
        <v>2009</v>
      </c>
      <c r="C179" s="37" t="s">
        <v>83</v>
      </c>
      <c r="D179" s="37" t="s">
        <v>319</v>
      </c>
      <c r="E179" s="9">
        <v>43.6333333333333</v>
      </c>
      <c r="F179" s="9">
        <v>-80.4166666666667</v>
      </c>
      <c r="G179" s="37">
        <v>9273</v>
      </c>
      <c r="H179" s="37">
        <v>19916</v>
      </c>
      <c r="I179" s="26">
        <v>6.35</v>
      </c>
      <c r="J179" s="31">
        <v>900</v>
      </c>
      <c r="K179" s="22">
        <v>141.732283464567</v>
      </c>
      <c r="L179" s="23">
        <v>15.4293088913</v>
      </c>
      <c r="M179" s="21">
        <f t="shared" si="14"/>
        <v>0.154293088913</v>
      </c>
      <c r="N179" s="23">
        <v>40.5583534241</v>
      </c>
      <c r="O179" s="21">
        <f t="shared" si="15"/>
        <v>0.405583534241</v>
      </c>
      <c r="P179" s="23">
        <v>55.9876623154</v>
      </c>
      <c r="Q179" s="21">
        <f t="shared" si="16"/>
        <v>0.559876623154</v>
      </c>
      <c r="R179" s="2">
        <v>6.5</v>
      </c>
      <c r="S179" s="37">
        <v>0.244647309184074</v>
      </c>
      <c r="T179" s="2">
        <v>461.9</v>
      </c>
      <c r="U179" s="46" t="s">
        <v>49</v>
      </c>
      <c r="V179" s="46">
        <v>23</v>
      </c>
      <c r="W179" s="43" t="s">
        <v>79</v>
      </c>
      <c r="X179" s="53" t="s">
        <v>49</v>
      </c>
      <c r="Y179" s="53" t="s">
        <v>49</v>
      </c>
      <c r="Z179" s="52">
        <v>4</v>
      </c>
      <c r="AA179" s="52" t="s">
        <v>60</v>
      </c>
      <c r="AB179" s="52">
        <v>1</v>
      </c>
      <c r="AC179" s="52">
        <v>1</v>
      </c>
      <c r="AD179" s="40" t="s">
        <v>49</v>
      </c>
      <c r="AE179" s="58" t="s">
        <v>49</v>
      </c>
      <c r="AF179" s="52" t="s">
        <v>50</v>
      </c>
      <c r="AG179" s="52" t="s">
        <v>50</v>
      </c>
      <c r="AH179" s="52" t="s">
        <v>50</v>
      </c>
      <c r="AI179" s="19">
        <v>50</v>
      </c>
      <c r="AJ179" s="60" t="s">
        <v>282</v>
      </c>
      <c r="AK179" s="52" t="s">
        <v>50</v>
      </c>
      <c r="AL179" s="52" t="s">
        <v>52</v>
      </c>
      <c r="AM179" s="61">
        <v>72.8</v>
      </c>
      <c r="AN179" s="61">
        <v>75</v>
      </c>
      <c r="AO179" s="37">
        <f t="shared" si="17"/>
        <v>24.2666666666667</v>
      </c>
      <c r="AP179" s="37">
        <f t="shared" si="18"/>
        <v>25</v>
      </c>
      <c r="AQ179" s="37">
        <f t="shared" si="19"/>
        <v>13.8666666666667</v>
      </c>
      <c r="AR179" s="37">
        <f t="shared" si="20"/>
        <v>14.2857142857143</v>
      </c>
      <c r="AS179" s="37" t="s">
        <v>53</v>
      </c>
    </row>
    <row r="180" spans="1:45">
      <c r="A180" s="47" t="s">
        <v>318</v>
      </c>
      <c r="B180" s="46">
        <v>2009</v>
      </c>
      <c r="C180" s="37" t="s">
        <v>83</v>
      </c>
      <c r="D180" s="37" t="s">
        <v>97</v>
      </c>
      <c r="E180" s="9">
        <v>42.2166666666667</v>
      </c>
      <c r="F180" s="9">
        <v>-82.7333333333333</v>
      </c>
      <c r="G180" s="37">
        <v>9556</v>
      </c>
      <c r="H180" s="37">
        <v>19453</v>
      </c>
      <c r="I180" s="26">
        <v>8.9</v>
      </c>
      <c r="J180" s="31">
        <v>876</v>
      </c>
      <c r="K180" s="22">
        <v>98.4269662921348</v>
      </c>
      <c r="L180" s="23">
        <v>36.1570014954</v>
      </c>
      <c r="M180" s="21">
        <f t="shared" si="14"/>
        <v>0.361570014954</v>
      </c>
      <c r="N180" s="23">
        <v>43.9802322388</v>
      </c>
      <c r="O180" s="21">
        <f t="shared" si="15"/>
        <v>0.439802322388</v>
      </c>
      <c r="P180" s="23">
        <v>80.1372337342</v>
      </c>
      <c r="Q180" s="21">
        <f t="shared" si="16"/>
        <v>0.801372337342</v>
      </c>
      <c r="R180" s="2">
        <v>5.5</v>
      </c>
      <c r="S180" s="37">
        <v>0.39939671754837</v>
      </c>
      <c r="T180" s="2">
        <v>491.3</v>
      </c>
      <c r="U180" s="46" t="s">
        <v>49</v>
      </c>
      <c r="V180" s="46">
        <v>16</v>
      </c>
      <c r="W180" s="43" t="s">
        <v>81</v>
      </c>
      <c r="X180" s="53" t="s">
        <v>49</v>
      </c>
      <c r="Y180" s="53" t="s">
        <v>49</v>
      </c>
      <c r="Z180" s="52">
        <v>4</v>
      </c>
      <c r="AA180" s="52" t="s">
        <v>50</v>
      </c>
      <c r="AB180" s="52">
        <v>2</v>
      </c>
      <c r="AC180" s="52">
        <v>1</v>
      </c>
      <c r="AD180" s="40" t="s">
        <v>49</v>
      </c>
      <c r="AE180" s="58" t="s">
        <v>49</v>
      </c>
      <c r="AF180" s="52" t="s">
        <v>50</v>
      </c>
      <c r="AG180" s="52" t="s">
        <v>50</v>
      </c>
      <c r="AH180" s="52" t="s">
        <v>50</v>
      </c>
      <c r="AI180" s="19">
        <v>50</v>
      </c>
      <c r="AJ180" s="60" t="s">
        <v>282</v>
      </c>
      <c r="AK180" s="52" t="s">
        <v>50</v>
      </c>
      <c r="AL180" s="52" t="s">
        <v>52</v>
      </c>
      <c r="AM180" s="61">
        <v>81</v>
      </c>
      <c r="AN180" s="61">
        <v>81.1</v>
      </c>
      <c r="AO180" s="37">
        <f t="shared" si="17"/>
        <v>27</v>
      </c>
      <c r="AP180" s="37">
        <f t="shared" si="18"/>
        <v>27.0333333333333</v>
      </c>
      <c r="AQ180" s="37">
        <f t="shared" si="19"/>
        <v>15.4285714285714</v>
      </c>
      <c r="AR180" s="37">
        <f t="shared" si="20"/>
        <v>15.447619047619</v>
      </c>
      <c r="AS180" s="37" t="s">
        <v>53</v>
      </c>
    </row>
    <row r="181" spans="1:45">
      <c r="A181" s="47" t="s">
        <v>318</v>
      </c>
      <c r="B181" s="46">
        <v>2009</v>
      </c>
      <c r="C181" s="37" t="s">
        <v>105</v>
      </c>
      <c r="D181" s="37" t="s">
        <v>320</v>
      </c>
      <c r="E181" s="9">
        <v>40.1</v>
      </c>
      <c r="F181" s="9">
        <v>-88.2</v>
      </c>
      <c r="G181" s="37">
        <v>9980</v>
      </c>
      <c r="H181" s="37">
        <v>18360</v>
      </c>
      <c r="I181" s="26">
        <v>18.6</v>
      </c>
      <c r="J181" s="31">
        <v>657</v>
      </c>
      <c r="K181" s="22">
        <v>35.3225806451613</v>
      </c>
      <c r="L181" s="23">
        <v>22.5664596558</v>
      </c>
      <c r="M181" s="21">
        <f t="shared" si="14"/>
        <v>0.225664596558</v>
      </c>
      <c r="N181" s="23">
        <v>62.8701438904</v>
      </c>
      <c r="O181" s="21">
        <f t="shared" si="15"/>
        <v>0.628701438904</v>
      </c>
      <c r="P181" s="23">
        <v>85.4366035462</v>
      </c>
      <c r="Q181" s="21">
        <f t="shared" si="16"/>
        <v>0.854366035462</v>
      </c>
      <c r="R181" s="2">
        <v>6.5</v>
      </c>
      <c r="S181" s="37">
        <v>0.231161043047905</v>
      </c>
      <c r="T181" s="32">
        <v>517.6</v>
      </c>
      <c r="U181" s="46" t="s">
        <v>49</v>
      </c>
      <c r="V181" s="46">
        <v>11</v>
      </c>
      <c r="W181" s="43" t="s">
        <v>81</v>
      </c>
      <c r="X181" s="53" t="s">
        <v>49</v>
      </c>
      <c r="Y181" s="53" t="s">
        <v>49</v>
      </c>
      <c r="Z181" s="52">
        <v>4</v>
      </c>
      <c r="AA181" s="52" t="s">
        <v>50</v>
      </c>
      <c r="AB181" s="52">
        <v>2</v>
      </c>
      <c r="AC181" s="52">
        <v>1</v>
      </c>
      <c r="AD181" s="40" t="s">
        <v>49</v>
      </c>
      <c r="AE181" s="58" t="s">
        <v>49</v>
      </c>
      <c r="AF181" s="52" t="s">
        <v>50</v>
      </c>
      <c r="AG181" s="52" t="s">
        <v>50</v>
      </c>
      <c r="AH181" s="52" t="s">
        <v>50</v>
      </c>
      <c r="AI181" s="19">
        <v>50</v>
      </c>
      <c r="AJ181" s="60" t="s">
        <v>282</v>
      </c>
      <c r="AK181" s="52" t="s">
        <v>50</v>
      </c>
      <c r="AL181" s="52" t="s">
        <v>52</v>
      </c>
      <c r="AM181" s="61">
        <v>59.1</v>
      </c>
      <c r="AN181" s="61">
        <v>57.1</v>
      </c>
      <c r="AO181" s="37">
        <f t="shared" si="17"/>
        <v>19.7</v>
      </c>
      <c r="AP181" s="37">
        <f t="shared" si="18"/>
        <v>19.0333333333333</v>
      </c>
      <c r="AQ181" s="37">
        <f t="shared" si="19"/>
        <v>11.2571428571429</v>
      </c>
      <c r="AR181" s="37">
        <f t="shared" si="20"/>
        <v>10.8761904761905</v>
      </c>
      <c r="AS181" s="37" t="s">
        <v>53</v>
      </c>
    </row>
    <row r="182" spans="1:45">
      <c r="A182" s="47" t="s">
        <v>321</v>
      </c>
      <c r="B182" s="46">
        <v>2011</v>
      </c>
      <c r="C182" s="37" t="s">
        <v>322</v>
      </c>
      <c r="D182" s="37" t="s">
        <v>323</v>
      </c>
      <c r="E182" s="9">
        <v>56.45</v>
      </c>
      <c r="F182" s="9">
        <v>-3</v>
      </c>
      <c r="G182" s="37">
        <v>6709</v>
      </c>
      <c r="H182" s="37">
        <v>35400</v>
      </c>
      <c r="I182" s="26">
        <v>18</v>
      </c>
      <c r="J182" s="31">
        <v>690</v>
      </c>
      <c r="K182" s="22">
        <v>38.3333333333333</v>
      </c>
      <c r="L182" s="23">
        <v>21.1184997559</v>
      </c>
      <c r="M182" s="21">
        <f t="shared" si="14"/>
        <v>0.211184997559</v>
      </c>
      <c r="N182" s="23">
        <v>38.4544754028</v>
      </c>
      <c r="O182" s="21">
        <f t="shared" si="15"/>
        <v>0.384544754028</v>
      </c>
      <c r="P182" s="23">
        <v>59.5729751587</v>
      </c>
      <c r="Q182" s="21">
        <f t="shared" si="16"/>
        <v>0.595729751587</v>
      </c>
      <c r="R182" s="2">
        <v>6</v>
      </c>
      <c r="S182" s="37">
        <v>0.509325265884399</v>
      </c>
      <c r="T182" s="2">
        <v>731.2</v>
      </c>
      <c r="U182" s="46">
        <v>2003</v>
      </c>
      <c r="V182" s="46">
        <v>5</v>
      </c>
      <c r="W182" s="43" t="s">
        <v>67</v>
      </c>
      <c r="X182" s="53" t="s">
        <v>49</v>
      </c>
      <c r="Y182" s="53" t="s">
        <v>49</v>
      </c>
      <c r="Z182" s="52">
        <v>3</v>
      </c>
      <c r="AA182" s="52" t="s">
        <v>60</v>
      </c>
      <c r="AB182" s="52">
        <v>1</v>
      </c>
      <c r="AC182" s="52">
        <v>1</v>
      </c>
      <c r="AD182" s="40" t="s">
        <v>49</v>
      </c>
      <c r="AE182" s="58" t="s">
        <v>50</v>
      </c>
      <c r="AF182" s="52" t="s">
        <v>49</v>
      </c>
      <c r="AG182" s="52" t="s">
        <v>50</v>
      </c>
      <c r="AH182" s="52" t="s">
        <v>50</v>
      </c>
      <c r="AI182" s="19">
        <v>60</v>
      </c>
      <c r="AJ182" s="60" t="s">
        <v>237</v>
      </c>
      <c r="AK182" s="52" t="s">
        <v>50</v>
      </c>
      <c r="AL182" s="52" t="s">
        <v>52</v>
      </c>
      <c r="AM182" s="61">
        <v>102.099998474121</v>
      </c>
      <c r="AN182" s="61">
        <v>105.827417373657</v>
      </c>
      <c r="AO182" s="37">
        <f t="shared" si="17"/>
        <v>34.033332824707</v>
      </c>
      <c r="AP182" s="37">
        <f t="shared" si="18"/>
        <v>35.2758057912191</v>
      </c>
      <c r="AQ182" s="37">
        <f t="shared" si="19"/>
        <v>19.4476187569754</v>
      </c>
      <c r="AR182" s="37">
        <f t="shared" si="20"/>
        <v>20.157603309268</v>
      </c>
      <c r="AS182" s="37" t="s">
        <v>53</v>
      </c>
    </row>
    <row r="183" spans="1:45">
      <c r="A183" s="47" t="s">
        <v>61</v>
      </c>
      <c r="B183" s="46">
        <v>2012</v>
      </c>
      <c r="C183" s="37" t="s">
        <v>46</v>
      </c>
      <c r="D183" s="37" t="s">
        <v>65</v>
      </c>
      <c r="E183" s="9">
        <v>41.8</v>
      </c>
      <c r="F183" s="9">
        <v>1.12</v>
      </c>
      <c r="G183" s="37">
        <v>9640</v>
      </c>
      <c r="H183" s="37">
        <v>36224</v>
      </c>
      <c r="I183" s="26">
        <v>13.8</v>
      </c>
      <c r="J183" s="31">
        <v>432</v>
      </c>
      <c r="K183" s="22">
        <v>31.304347826087</v>
      </c>
      <c r="L183" s="23">
        <v>19.6904754639</v>
      </c>
      <c r="M183" s="21">
        <f t="shared" si="14"/>
        <v>0.196904754639</v>
      </c>
      <c r="N183" s="23">
        <v>41.8469390869</v>
      </c>
      <c r="O183" s="21">
        <f t="shared" si="15"/>
        <v>0.418469390869</v>
      </c>
      <c r="P183" s="23">
        <v>61.5374145508</v>
      </c>
      <c r="Q183" s="21">
        <f t="shared" si="16"/>
        <v>0.615374145508</v>
      </c>
      <c r="R183" s="2">
        <v>8</v>
      </c>
      <c r="S183" s="37">
        <v>0.147298887372017</v>
      </c>
      <c r="T183" s="2">
        <v>562.1</v>
      </c>
      <c r="U183" s="46">
        <v>1999</v>
      </c>
      <c r="V183" s="46">
        <v>11</v>
      </c>
      <c r="W183" s="43" t="s">
        <v>324</v>
      </c>
      <c r="X183" s="53" t="s">
        <v>49</v>
      </c>
      <c r="Y183" s="53" t="s">
        <v>49</v>
      </c>
      <c r="Z183" s="52">
        <v>3</v>
      </c>
      <c r="AA183" s="52" t="s">
        <v>60</v>
      </c>
      <c r="AB183" s="52">
        <v>2</v>
      </c>
      <c r="AC183" s="52">
        <v>1</v>
      </c>
      <c r="AD183" s="52" t="s">
        <v>50</v>
      </c>
      <c r="AE183" s="58" t="s">
        <v>50</v>
      </c>
      <c r="AF183" s="52" t="s">
        <v>50</v>
      </c>
      <c r="AG183" s="52" t="s">
        <v>49</v>
      </c>
      <c r="AH183" s="52" t="s">
        <v>49</v>
      </c>
      <c r="AI183" s="19">
        <v>30</v>
      </c>
      <c r="AJ183" s="60" t="s">
        <v>51</v>
      </c>
      <c r="AK183" s="52" t="s">
        <v>52</v>
      </c>
      <c r="AL183" s="52" t="s">
        <v>52</v>
      </c>
      <c r="AM183" s="61">
        <v>33</v>
      </c>
      <c r="AN183" s="61">
        <v>37.7</v>
      </c>
      <c r="AO183" s="37">
        <f t="shared" si="17"/>
        <v>11</v>
      </c>
      <c r="AP183" s="37">
        <f t="shared" si="18"/>
        <v>12.5666666666667</v>
      </c>
      <c r="AQ183" s="37">
        <f t="shared" si="19"/>
        <v>6.28571428571429</v>
      </c>
      <c r="AR183" s="37">
        <f t="shared" si="20"/>
        <v>7.18095238095238</v>
      </c>
      <c r="AS183" s="37" t="s">
        <v>53</v>
      </c>
    </row>
    <row r="184" spans="1:45">
      <c r="A184" s="47" t="s">
        <v>61</v>
      </c>
      <c r="B184" s="46">
        <v>2012</v>
      </c>
      <c r="C184" s="37" t="s">
        <v>46</v>
      </c>
      <c r="D184" s="37" t="s">
        <v>65</v>
      </c>
      <c r="E184" s="9">
        <v>41.8</v>
      </c>
      <c r="F184" s="9">
        <v>1.12</v>
      </c>
      <c r="G184" s="37">
        <v>9640</v>
      </c>
      <c r="H184" s="37">
        <v>36224</v>
      </c>
      <c r="I184" s="26">
        <v>13.8</v>
      </c>
      <c r="J184" s="31">
        <v>432</v>
      </c>
      <c r="K184" s="22">
        <v>31.304347826087</v>
      </c>
      <c r="L184" s="23">
        <v>19.6904754639</v>
      </c>
      <c r="M184" s="21">
        <f t="shared" si="14"/>
        <v>0.196904754639</v>
      </c>
      <c r="N184" s="23">
        <v>41.8469390869</v>
      </c>
      <c r="O184" s="21">
        <f t="shared" si="15"/>
        <v>0.418469390869</v>
      </c>
      <c r="P184" s="23">
        <v>61.5374145508</v>
      </c>
      <c r="Q184" s="21">
        <f t="shared" si="16"/>
        <v>0.615374145508</v>
      </c>
      <c r="R184" s="2">
        <v>8</v>
      </c>
      <c r="S184" s="37">
        <v>0.147298887372017</v>
      </c>
      <c r="T184" s="2">
        <v>562.1</v>
      </c>
      <c r="U184" s="46">
        <v>1990</v>
      </c>
      <c r="V184" s="46">
        <v>20</v>
      </c>
      <c r="W184" s="43" t="s">
        <v>324</v>
      </c>
      <c r="X184" s="53" t="s">
        <v>49</v>
      </c>
      <c r="Y184" s="53" t="s">
        <v>49</v>
      </c>
      <c r="Z184" s="52">
        <v>3</v>
      </c>
      <c r="AA184" s="52" t="s">
        <v>60</v>
      </c>
      <c r="AB184" s="52">
        <v>2</v>
      </c>
      <c r="AC184" s="52">
        <v>1</v>
      </c>
      <c r="AD184" s="52" t="s">
        <v>50</v>
      </c>
      <c r="AE184" s="58" t="s">
        <v>50</v>
      </c>
      <c r="AF184" s="52" t="s">
        <v>50</v>
      </c>
      <c r="AG184" s="52" t="s">
        <v>49</v>
      </c>
      <c r="AH184" s="52" t="s">
        <v>49</v>
      </c>
      <c r="AI184" s="19">
        <v>30</v>
      </c>
      <c r="AJ184" s="60" t="s">
        <v>51</v>
      </c>
      <c r="AK184" s="52" t="s">
        <v>52</v>
      </c>
      <c r="AL184" s="52" t="s">
        <v>52</v>
      </c>
      <c r="AM184" s="61">
        <v>33</v>
      </c>
      <c r="AN184" s="61">
        <v>38.8</v>
      </c>
      <c r="AO184" s="37">
        <f t="shared" si="17"/>
        <v>11</v>
      </c>
      <c r="AP184" s="37">
        <f t="shared" si="18"/>
        <v>12.9333333333333</v>
      </c>
      <c r="AQ184" s="37">
        <f t="shared" si="19"/>
        <v>6.28571428571429</v>
      </c>
      <c r="AR184" s="37">
        <f t="shared" si="20"/>
        <v>7.39047619047619</v>
      </c>
      <c r="AS184" s="37" t="s">
        <v>53</v>
      </c>
    </row>
    <row r="185" spans="1:45">
      <c r="A185" s="70" t="s">
        <v>325</v>
      </c>
      <c r="B185" s="67">
        <v>2012</v>
      </c>
      <c r="C185" s="37" t="s">
        <v>326</v>
      </c>
      <c r="D185" s="37" t="s">
        <v>327</v>
      </c>
      <c r="E185" s="9">
        <v>29.6</v>
      </c>
      <c r="F185" s="9">
        <v>79.6666666666667</v>
      </c>
      <c r="G185" s="37">
        <v>12080</v>
      </c>
      <c r="H185" s="37">
        <v>51933</v>
      </c>
      <c r="I185" s="26">
        <v>17.8</v>
      </c>
      <c r="J185" s="31">
        <v>1017</v>
      </c>
      <c r="K185" s="22">
        <v>57.1348314606742</v>
      </c>
      <c r="L185" s="23">
        <v>35.5877838135</v>
      </c>
      <c r="M185" s="21">
        <f t="shared" si="14"/>
        <v>0.355877838135</v>
      </c>
      <c r="N185" s="23">
        <v>29.6094436646</v>
      </c>
      <c r="O185" s="21">
        <f t="shared" si="15"/>
        <v>0.296094436646</v>
      </c>
      <c r="P185" s="23">
        <v>65.1972274781</v>
      </c>
      <c r="Q185" s="21">
        <f t="shared" si="16"/>
        <v>0.651972274781</v>
      </c>
      <c r="R185" s="2">
        <v>5.1</v>
      </c>
      <c r="S185" s="37">
        <v>0.283456683158875</v>
      </c>
      <c r="T185" s="2">
        <v>547.2</v>
      </c>
      <c r="U185" s="46">
        <v>2001</v>
      </c>
      <c r="V185" s="46">
        <v>9</v>
      </c>
      <c r="W185" s="43" t="s">
        <v>274</v>
      </c>
      <c r="X185" s="53" t="s">
        <v>49</v>
      </c>
      <c r="Y185" s="53" t="s">
        <v>49</v>
      </c>
      <c r="Z185" s="52">
        <v>4</v>
      </c>
      <c r="AA185" s="52" t="s">
        <v>60</v>
      </c>
      <c r="AB185" s="52">
        <v>2</v>
      </c>
      <c r="AC185" s="52">
        <v>2</v>
      </c>
      <c r="AD185" s="52" t="s">
        <v>50</v>
      </c>
      <c r="AE185" s="58" t="s">
        <v>50</v>
      </c>
      <c r="AF185" s="52" t="s">
        <v>50</v>
      </c>
      <c r="AG185" s="52" t="s">
        <v>49</v>
      </c>
      <c r="AH185" s="52" t="s">
        <v>49</v>
      </c>
      <c r="AI185" s="19">
        <v>30</v>
      </c>
      <c r="AJ185" s="60" t="s">
        <v>172</v>
      </c>
      <c r="AK185" s="52" t="s">
        <v>52</v>
      </c>
      <c r="AL185" s="52" t="s">
        <v>52</v>
      </c>
      <c r="AM185" s="61">
        <v>31.69</v>
      </c>
      <c r="AN185" s="61">
        <v>34.3</v>
      </c>
      <c r="AO185" s="37">
        <f t="shared" si="17"/>
        <v>10.5633333333333</v>
      </c>
      <c r="AP185" s="37">
        <f t="shared" si="18"/>
        <v>11.4333333333333</v>
      </c>
      <c r="AQ185" s="37">
        <f t="shared" si="19"/>
        <v>6.03619047619048</v>
      </c>
      <c r="AR185" s="37">
        <f t="shared" si="20"/>
        <v>6.53333333333333</v>
      </c>
      <c r="AS185" s="37" t="s">
        <v>53</v>
      </c>
    </row>
    <row r="186" spans="1:45">
      <c r="A186" s="70" t="s">
        <v>243</v>
      </c>
      <c r="B186" s="67">
        <v>2013</v>
      </c>
      <c r="C186" s="37" t="s">
        <v>105</v>
      </c>
      <c r="D186" s="37" t="s">
        <v>328</v>
      </c>
      <c r="E186" s="9">
        <v>40.6516666666667</v>
      </c>
      <c r="F186" s="9">
        <v>-104.998333333333</v>
      </c>
      <c r="G186" s="37">
        <v>9869</v>
      </c>
      <c r="H186" s="37">
        <v>15000</v>
      </c>
      <c r="I186" s="26">
        <v>9.5</v>
      </c>
      <c r="J186" s="31">
        <v>400</v>
      </c>
      <c r="K186" s="22">
        <v>42.1052631578947</v>
      </c>
      <c r="L186" s="23">
        <v>24.7955188751</v>
      </c>
      <c r="M186" s="21">
        <f t="shared" si="14"/>
        <v>0.247955188751</v>
      </c>
      <c r="N186" s="23">
        <v>30.3661994934</v>
      </c>
      <c r="O186" s="21">
        <f t="shared" si="15"/>
        <v>0.303661994934</v>
      </c>
      <c r="P186" s="23">
        <v>55.1617183685</v>
      </c>
      <c r="Q186" s="21">
        <f t="shared" si="16"/>
        <v>0.551617183685</v>
      </c>
      <c r="R186" s="2">
        <v>7.4</v>
      </c>
      <c r="S186" s="37">
        <v>0.130723044276237</v>
      </c>
      <c r="T186" s="2">
        <v>327.9</v>
      </c>
      <c r="U186" s="46">
        <v>2001</v>
      </c>
      <c r="V186" s="46">
        <v>8</v>
      </c>
      <c r="W186" s="55" t="s">
        <v>79</v>
      </c>
      <c r="X186" s="53" t="s">
        <v>49</v>
      </c>
      <c r="Y186" s="53" t="s">
        <v>49</v>
      </c>
      <c r="Z186" s="52">
        <v>3</v>
      </c>
      <c r="AA186" s="52" t="s">
        <v>60</v>
      </c>
      <c r="AB186" s="52">
        <v>1</v>
      </c>
      <c r="AC186" s="52">
        <v>1</v>
      </c>
      <c r="AD186" s="52" t="s">
        <v>50</v>
      </c>
      <c r="AE186" s="58" t="s">
        <v>50</v>
      </c>
      <c r="AF186" s="52" t="s">
        <v>50</v>
      </c>
      <c r="AG186" s="52" t="s">
        <v>49</v>
      </c>
      <c r="AH186" s="52" t="s">
        <v>49</v>
      </c>
      <c r="AI186" s="19">
        <v>120</v>
      </c>
      <c r="AJ186" s="60" t="s">
        <v>329</v>
      </c>
      <c r="AK186" s="52" t="s">
        <v>52</v>
      </c>
      <c r="AL186" s="52" t="s">
        <v>52</v>
      </c>
      <c r="AM186" s="61">
        <v>47.2</v>
      </c>
      <c r="AN186" s="61">
        <v>50.3</v>
      </c>
      <c r="AO186" s="37">
        <f t="shared" si="17"/>
        <v>15.7333333333333</v>
      </c>
      <c r="AP186" s="37">
        <f t="shared" si="18"/>
        <v>16.7666666666667</v>
      </c>
      <c r="AQ186" s="37">
        <f t="shared" si="19"/>
        <v>8.99047619047619</v>
      </c>
      <c r="AR186" s="37">
        <f t="shared" si="20"/>
        <v>9.58095238095238</v>
      </c>
      <c r="AS186" s="37" t="s">
        <v>53</v>
      </c>
    </row>
    <row r="187" spans="1:45">
      <c r="A187" s="70" t="s">
        <v>330</v>
      </c>
      <c r="B187" s="67">
        <v>2013</v>
      </c>
      <c r="C187" s="37" t="s">
        <v>105</v>
      </c>
      <c r="D187" s="37" t="s">
        <v>331</v>
      </c>
      <c r="E187" s="9">
        <v>33.62</v>
      </c>
      <c r="F187" s="9">
        <v>-83.4166666666667</v>
      </c>
      <c r="G187" s="37">
        <v>11276</v>
      </c>
      <c r="H187" s="37">
        <v>19316</v>
      </c>
      <c r="I187" s="26">
        <v>16.5</v>
      </c>
      <c r="J187" s="31">
        <v>1250</v>
      </c>
      <c r="K187" s="22">
        <v>75.7575757575758</v>
      </c>
      <c r="L187" s="23">
        <v>24.5196971893</v>
      </c>
      <c r="M187" s="21">
        <f t="shared" si="14"/>
        <v>0.245196971893</v>
      </c>
      <c r="N187" s="23">
        <v>19.3181591034</v>
      </c>
      <c r="O187" s="21">
        <f t="shared" si="15"/>
        <v>0.193181591034</v>
      </c>
      <c r="P187" s="23">
        <v>43.8378562927</v>
      </c>
      <c r="Q187" s="21">
        <f t="shared" si="16"/>
        <v>0.438378562927</v>
      </c>
      <c r="R187" s="2">
        <v>5.4</v>
      </c>
      <c r="S187" s="37">
        <v>0.341457366943359</v>
      </c>
      <c r="T187" s="2">
        <v>752.7</v>
      </c>
      <c r="U187" s="46">
        <v>2002</v>
      </c>
      <c r="V187" s="46">
        <v>5</v>
      </c>
      <c r="W187" s="43" t="s">
        <v>332</v>
      </c>
      <c r="X187" s="53" t="s">
        <v>49</v>
      </c>
      <c r="Y187" s="53" t="s">
        <v>49</v>
      </c>
      <c r="Z187" s="52">
        <v>4</v>
      </c>
      <c r="AA187" s="52" t="s">
        <v>50</v>
      </c>
      <c r="AB187" s="52">
        <v>8</v>
      </c>
      <c r="AC187" s="52">
        <v>2</v>
      </c>
      <c r="AD187" s="40" t="s">
        <v>49</v>
      </c>
      <c r="AE187" s="58" t="s">
        <v>50</v>
      </c>
      <c r="AF187" s="52" t="s">
        <v>49</v>
      </c>
      <c r="AG187" s="52" t="s">
        <v>50</v>
      </c>
      <c r="AH187" s="52" t="s">
        <v>50</v>
      </c>
      <c r="AI187" s="19">
        <v>90</v>
      </c>
      <c r="AJ187" s="60" t="s">
        <v>333</v>
      </c>
      <c r="AK187" s="52" t="s">
        <v>50</v>
      </c>
      <c r="AL187" s="52" t="s">
        <v>50</v>
      </c>
      <c r="AM187" s="61">
        <v>42.043</v>
      </c>
      <c r="AN187" s="61">
        <v>46.819</v>
      </c>
      <c r="AO187" s="37">
        <f t="shared" si="17"/>
        <v>14.0143333333333</v>
      </c>
      <c r="AP187" s="37">
        <f t="shared" si="18"/>
        <v>15.6063333333333</v>
      </c>
      <c r="AQ187" s="37">
        <f t="shared" si="19"/>
        <v>8.00819047619048</v>
      </c>
      <c r="AR187" s="37">
        <f t="shared" si="20"/>
        <v>8.91790476190476</v>
      </c>
      <c r="AS187" s="37" t="s">
        <v>53</v>
      </c>
    </row>
    <row r="188" spans="1:45">
      <c r="A188" s="70" t="s">
        <v>334</v>
      </c>
      <c r="B188" s="67">
        <v>2012</v>
      </c>
      <c r="C188" s="37" t="s">
        <v>335</v>
      </c>
      <c r="D188" s="37" t="s">
        <v>336</v>
      </c>
      <c r="E188" s="9">
        <v>36.8666666666667</v>
      </c>
      <c r="F188" s="9">
        <v>9.6</v>
      </c>
      <c r="G188" s="37">
        <v>10626</v>
      </c>
      <c r="H188" s="37">
        <v>37920</v>
      </c>
      <c r="I188" s="26">
        <v>18.2</v>
      </c>
      <c r="J188" s="31">
        <v>560</v>
      </c>
      <c r="K188" s="22">
        <v>30.7692307692308</v>
      </c>
      <c r="L188" s="23">
        <v>38.5363311768</v>
      </c>
      <c r="M188" s="21">
        <f t="shared" si="14"/>
        <v>0.385363311768</v>
      </c>
      <c r="N188" s="23">
        <v>30.9999980927</v>
      </c>
      <c r="O188" s="21">
        <f t="shared" si="15"/>
        <v>0.309999980927</v>
      </c>
      <c r="P188" s="23">
        <v>69.5363292695</v>
      </c>
      <c r="Q188" s="21">
        <f t="shared" si="16"/>
        <v>0.695363292695</v>
      </c>
      <c r="R188" s="2">
        <v>7.3</v>
      </c>
      <c r="S188" s="37">
        <v>0.130081295967102</v>
      </c>
      <c r="T188" s="2">
        <v>769.6</v>
      </c>
      <c r="U188" s="46">
        <v>2000</v>
      </c>
      <c r="V188" s="46">
        <v>7</v>
      </c>
      <c r="W188" s="43" t="s">
        <v>337</v>
      </c>
      <c r="X188" s="53" t="s">
        <v>49</v>
      </c>
      <c r="Y188" s="53" t="s">
        <v>49</v>
      </c>
      <c r="Z188" s="54" t="s">
        <v>49</v>
      </c>
      <c r="AA188" s="52" t="s">
        <v>60</v>
      </c>
      <c r="AB188" s="52">
        <v>2</v>
      </c>
      <c r="AC188" s="52">
        <v>1</v>
      </c>
      <c r="AD188" s="52" t="s">
        <v>50</v>
      </c>
      <c r="AE188" s="58" t="s">
        <v>49</v>
      </c>
      <c r="AF188" s="52" t="s">
        <v>49</v>
      </c>
      <c r="AG188" s="52" t="s">
        <v>50</v>
      </c>
      <c r="AH188" s="52" t="s">
        <v>50</v>
      </c>
      <c r="AI188" s="19">
        <v>50</v>
      </c>
      <c r="AJ188" s="60" t="s">
        <v>338</v>
      </c>
      <c r="AK188" s="52" t="s">
        <v>50</v>
      </c>
      <c r="AL188" s="52" t="s">
        <v>52</v>
      </c>
      <c r="AM188" s="61">
        <v>38</v>
      </c>
      <c r="AN188" s="61">
        <v>42</v>
      </c>
      <c r="AO188" s="37">
        <f t="shared" si="17"/>
        <v>12.6666666666667</v>
      </c>
      <c r="AP188" s="37">
        <f t="shared" si="18"/>
        <v>14</v>
      </c>
      <c r="AQ188" s="37">
        <f t="shared" si="19"/>
        <v>7.23809523809524</v>
      </c>
      <c r="AR188" s="37">
        <f t="shared" si="20"/>
        <v>8</v>
      </c>
      <c r="AS188" s="37" t="s">
        <v>53</v>
      </c>
    </row>
    <row r="189" spans="1:45">
      <c r="A189" s="70" t="s">
        <v>339</v>
      </c>
      <c r="B189" s="67">
        <v>2012</v>
      </c>
      <c r="C189" s="37" t="s">
        <v>105</v>
      </c>
      <c r="D189" s="37" t="s">
        <v>340</v>
      </c>
      <c r="E189" s="9">
        <v>40.4166666666667</v>
      </c>
      <c r="F189" s="9">
        <v>-83.25</v>
      </c>
      <c r="G189" s="37">
        <v>9916</v>
      </c>
      <c r="H189" s="37">
        <v>19350</v>
      </c>
      <c r="I189" s="26">
        <v>9.1</v>
      </c>
      <c r="J189" s="31">
        <v>905</v>
      </c>
      <c r="K189" s="22">
        <v>99.4505494505495</v>
      </c>
      <c r="L189" s="23">
        <v>28.0110416412</v>
      </c>
      <c r="M189" s="21">
        <f t="shared" si="14"/>
        <v>0.280110416412</v>
      </c>
      <c r="N189" s="23">
        <v>51.4261932373</v>
      </c>
      <c r="O189" s="21">
        <f t="shared" si="15"/>
        <v>0.514261932373</v>
      </c>
      <c r="P189" s="23">
        <v>79.4372348785</v>
      </c>
      <c r="Q189" s="21">
        <f t="shared" si="16"/>
        <v>0.794372348785</v>
      </c>
      <c r="R189" s="2">
        <v>6.4</v>
      </c>
      <c r="S189" s="37">
        <v>0.273678690195084</v>
      </c>
      <c r="T189" s="2">
        <v>498.6</v>
      </c>
      <c r="U189" s="46">
        <v>1962</v>
      </c>
      <c r="V189" s="46">
        <v>49</v>
      </c>
      <c r="W189" s="43" t="s">
        <v>81</v>
      </c>
      <c r="X189" s="65">
        <v>12</v>
      </c>
      <c r="Y189" s="65">
        <v>11.4</v>
      </c>
      <c r="Z189" s="52">
        <v>3</v>
      </c>
      <c r="AA189" s="52" t="s">
        <v>50</v>
      </c>
      <c r="AB189" s="52">
        <v>1.5</v>
      </c>
      <c r="AC189" s="52">
        <v>1</v>
      </c>
      <c r="AD189" s="40" t="s">
        <v>49</v>
      </c>
      <c r="AE189" s="58" t="s">
        <v>49</v>
      </c>
      <c r="AF189" s="52" t="s">
        <v>50</v>
      </c>
      <c r="AG189" s="52" t="s">
        <v>49</v>
      </c>
      <c r="AH189" s="52" t="s">
        <v>49</v>
      </c>
      <c r="AI189" s="19">
        <v>40</v>
      </c>
      <c r="AJ189" s="60" t="s">
        <v>57</v>
      </c>
      <c r="AK189" s="52" t="s">
        <v>52</v>
      </c>
      <c r="AL189" s="52" t="s">
        <v>52</v>
      </c>
      <c r="AM189" s="61">
        <v>40.2</v>
      </c>
      <c r="AN189" s="61">
        <v>46.51</v>
      </c>
      <c r="AO189" s="37">
        <f t="shared" si="17"/>
        <v>13.4</v>
      </c>
      <c r="AP189" s="37">
        <f t="shared" si="18"/>
        <v>15.5033333333333</v>
      </c>
      <c r="AQ189" s="37">
        <f t="shared" si="19"/>
        <v>7.65714285714286</v>
      </c>
      <c r="AR189" s="37">
        <f t="shared" si="20"/>
        <v>8.85904761904762</v>
      </c>
      <c r="AS189" s="37" t="s">
        <v>53</v>
      </c>
    </row>
    <row r="190" spans="1:45">
      <c r="A190" s="70" t="s">
        <v>339</v>
      </c>
      <c r="B190" s="67">
        <v>2012</v>
      </c>
      <c r="C190" s="37" t="s">
        <v>105</v>
      </c>
      <c r="D190" s="37" t="s">
        <v>153</v>
      </c>
      <c r="E190" s="9">
        <v>41.4833333333333</v>
      </c>
      <c r="F190" s="9">
        <v>-84.15</v>
      </c>
      <c r="G190" s="37">
        <v>9703</v>
      </c>
      <c r="H190" s="37">
        <v>19170</v>
      </c>
      <c r="I190" s="26">
        <v>9.9</v>
      </c>
      <c r="J190" s="31">
        <v>845</v>
      </c>
      <c r="K190" s="22">
        <v>85.3535353535353</v>
      </c>
      <c r="L190" s="23">
        <v>38.997543335</v>
      </c>
      <c r="M190" s="21">
        <f t="shared" si="14"/>
        <v>0.38997543335</v>
      </c>
      <c r="N190" s="23">
        <v>33.564704895</v>
      </c>
      <c r="O190" s="21">
        <f t="shared" si="15"/>
        <v>0.33564704895</v>
      </c>
      <c r="P190" s="23">
        <v>72.56224823</v>
      </c>
      <c r="Q190" s="21">
        <f t="shared" si="16"/>
        <v>0.7256224823</v>
      </c>
      <c r="R190" s="2">
        <v>6.6</v>
      </c>
      <c r="S190" s="37">
        <v>0.237845376133919</v>
      </c>
      <c r="T190" s="2">
        <v>504.1</v>
      </c>
      <c r="U190" s="46">
        <v>1964</v>
      </c>
      <c r="V190" s="46">
        <v>47</v>
      </c>
      <c r="W190" s="43" t="s">
        <v>81</v>
      </c>
      <c r="X190" s="65">
        <v>9.1</v>
      </c>
      <c r="Y190" s="65">
        <v>9.3</v>
      </c>
      <c r="Z190" s="52">
        <v>3</v>
      </c>
      <c r="AA190" s="52" t="s">
        <v>50</v>
      </c>
      <c r="AB190" s="52">
        <v>1.5</v>
      </c>
      <c r="AC190" s="52">
        <v>1</v>
      </c>
      <c r="AD190" s="40" t="s">
        <v>49</v>
      </c>
      <c r="AE190" s="58" t="s">
        <v>49</v>
      </c>
      <c r="AF190" s="52" t="s">
        <v>50</v>
      </c>
      <c r="AG190" s="52" t="s">
        <v>49</v>
      </c>
      <c r="AH190" s="52" t="s">
        <v>49</v>
      </c>
      <c r="AI190" s="19">
        <v>40</v>
      </c>
      <c r="AJ190" s="60" t="s">
        <v>57</v>
      </c>
      <c r="AK190" s="52" t="s">
        <v>52</v>
      </c>
      <c r="AL190" s="52" t="s">
        <v>52</v>
      </c>
      <c r="AM190" s="61">
        <v>47.3</v>
      </c>
      <c r="AN190" s="61">
        <v>53.9</v>
      </c>
      <c r="AO190" s="37">
        <f t="shared" si="17"/>
        <v>15.7666666666667</v>
      </c>
      <c r="AP190" s="37">
        <f t="shared" si="18"/>
        <v>17.9666666666667</v>
      </c>
      <c r="AQ190" s="37">
        <f t="shared" si="19"/>
        <v>9.00952380952381</v>
      </c>
      <c r="AR190" s="37">
        <f t="shared" si="20"/>
        <v>10.2666666666667</v>
      </c>
      <c r="AS190" s="37" t="s">
        <v>53</v>
      </c>
    </row>
    <row r="191" spans="1:45">
      <c r="A191" s="70" t="s">
        <v>341</v>
      </c>
      <c r="B191" s="67">
        <v>2014</v>
      </c>
      <c r="C191" s="37" t="s">
        <v>265</v>
      </c>
      <c r="D191" s="37" t="s">
        <v>342</v>
      </c>
      <c r="E191" s="9">
        <v>38.1</v>
      </c>
      <c r="F191" s="9">
        <v>113</v>
      </c>
      <c r="G191" s="37">
        <v>10380</v>
      </c>
      <c r="H191" s="37">
        <v>58600</v>
      </c>
      <c r="I191" s="26">
        <v>10.7</v>
      </c>
      <c r="J191" s="31">
        <v>555</v>
      </c>
      <c r="K191" s="22">
        <v>51.8691588785047</v>
      </c>
      <c r="L191" s="23">
        <v>16.8680076599</v>
      </c>
      <c r="M191" s="21">
        <f t="shared" si="14"/>
        <v>0.168680076599</v>
      </c>
      <c r="N191" s="23">
        <v>45.3020133972</v>
      </c>
      <c r="O191" s="21">
        <f t="shared" si="15"/>
        <v>0.453020133972</v>
      </c>
      <c r="P191" s="23">
        <v>62.1700210571</v>
      </c>
      <c r="Q191" s="21">
        <f t="shared" si="16"/>
        <v>0.621700210571</v>
      </c>
      <c r="R191" s="2">
        <v>8.3</v>
      </c>
      <c r="S191" s="37">
        <v>0.131009012460709</v>
      </c>
      <c r="T191" s="2">
        <v>284.7</v>
      </c>
      <c r="U191" s="52">
        <v>1992</v>
      </c>
      <c r="V191" s="46">
        <v>17</v>
      </c>
      <c r="W191" s="43" t="s">
        <v>107</v>
      </c>
      <c r="X191" s="39">
        <v>3.53999999999999</v>
      </c>
      <c r="Y191" s="39">
        <v>4.63999999999999</v>
      </c>
      <c r="Z191" s="52">
        <v>3</v>
      </c>
      <c r="AA191" s="52" t="s">
        <v>60</v>
      </c>
      <c r="AB191" s="52">
        <v>1</v>
      </c>
      <c r="AC191" s="52">
        <v>1</v>
      </c>
      <c r="AD191" s="52" t="s">
        <v>50</v>
      </c>
      <c r="AE191" s="58" t="s">
        <v>50</v>
      </c>
      <c r="AF191" s="52" t="s">
        <v>49</v>
      </c>
      <c r="AG191" s="52" t="s">
        <v>50</v>
      </c>
      <c r="AH191" s="52" t="s">
        <v>50</v>
      </c>
      <c r="AI191" s="19">
        <v>60</v>
      </c>
      <c r="AJ191" s="60" t="s">
        <v>343</v>
      </c>
      <c r="AK191" s="52" t="s">
        <v>50</v>
      </c>
      <c r="AL191" s="52" t="s">
        <v>52</v>
      </c>
      <c r="AM191" s="61">
        <v>26.2000014781952</v>
      </c>
      <c r="AN191" s="61">
        <v>31.9113445281982</v>
      </c>
      <c r="AO191" s="37">
        <f t="shared" si="17"/>
        <v>8.73333382606507</v>
      </c>
      <c r="AP191" s="37">
        <f t="shared" si="18"/>
        <v>10.6371148427327</v>
      </c>
      <c r="AQ191" s="37">
        <f t="shared" si="19"/>
        <v>4.99047647203718</v>
      </c>
      <c r="AR191" s="37">
        <f t="shared" si="20"/>
        <v>6.07835133870443</v>
      </c>
      <c r="AS191" s="37" t="s">
        <v>53</v>
      </c>
    </row>
    <row r="192" spans="1:45">
      <c r="A192" s="70" t="s">
        <v>344</v>
      </c>
      <c r="B192" s="67">
        <v>2012</v>
      </c>
      <c r="C192" s="37" t="s">
        <v>265</v>
      </c>
      <c r="D192" s="37" t="s">
        <v>345</v>
      </c>
      <c r="E192" s="9">
        <v>41.6666666666667</v>
      </c>
      <c r="F192" s="9">
        <v>119.466666666667</v>
      </c>
      <c r="G192" s="37">
        <v>9666</v>
      </c>
      <c r="H192" s="37">
        <v>59893</v>
      </c>
      <c r="I192" s="26">
        <v>6.5</v>
      </c>
      <c r="J192" s="31">
        <v>450</v>
      </c>
      <c r="K192" s="22">
        <v>69.2307692307692</v>
      </c>
      <c r="L192" s="23">
        <v>15.0483989716</v>
      </c>
      <c r="M192" s="21">
        <f t="shared" si="14"/>
        <v>0.150483989716</v>
      </c>
      <c r="N192" s="23">
        <v>39.6187973022</v>
      </c>
      <c r="O192" s="21">
        <f t="shared" si="15"/>
        <v>0.396187973022</v>
      </c>
      <c r="P192" s="23">
        <v>54.6671962738</v>
      </c>
      <c r="Q192" s="21">
        <f t="shared" si="16"/>
        <v>0.546671962738</v>
      </c>
      <c r="R192" s="2">
        <v>7.8</v>
      </c>
      <c r="S192" s="37">
        <v>0.114869765937328</v>
      </c>
      <c r="T192" s="2">
        <v>270.45</v>
      </c>
      <c r="U192" s="52">
        <v>1998</v>
      </c>
      <c r="V192" s="46">
        <v>12</v>
      </c>
      <c r="W192" s="43" t="s">
        <v>79</v>
      </c>
      <c r="X192" s="65">
        <v>4.4</v>
      </c>
      <c r="Y192" s="65">
        <v>6.19</v>
      </c>
      <c r="Z192" s="52">
        <v>3</v>
      </c>
      <c r="AA192" s="52" t="s">
        <v>60</v>
      </c>
      <c r="AB192" s="52">
        <v>1</v>
      </c>
      <c r="AC192" s="52">
        <v>1</v>
      </c>
      <c r="AD192" s="52" t="s">
        <v>50</v>
      </c>
      <c r="AE192" s="58" t="s">
        <v>50</v>
      </c>
      <c r="AF192" s="52" t="s">
        <v>49</v>
      </c>
      <c r="AG192" s="52" t="s">
        <v>50</v>
      </c>
      <c r="AH192" s="52" t="s">
        <v>50</v>
      </c>
      <c r="AI192" s="19">
        <v>100</v>
      </c>
      <c r="AJ192" s="60" t="s">
        <v>346</v>
      </c>
      <c r="AK192" s="52" t="s">
        <v>50</v>
      </c>
      <c r="AL192" s="52" t="s">
        <v>50</v>
      </c>
      <c r="AM192" s="61">
        <v>38.4746</v>
      </c>
      <c r="AN192" s="61">
        <v>40.5464</v>
      </c>
      <c r="AO192" s="37">
        <f t="shared" si="17"/>
        <v>12.8248666666667</v>
      </c>
      <c r="AP192" s="37">
        <f t="shared" si="18"/>
        <v>13.5154666666667</v>
      </c>
      <c r="AQ192" s="37">
        <f t="shared" si="19"/>
        <v>7.32849523809524</v>
      </c>
      <c r="AR192" s="37">
        <f t="shared" si="20"/>
        <v>7.72312380952381</v>
      </c>
      <c r="AS192" s="37" t="s">
        <v>53</v>
      </c>
    </row>
    <row r="193" spans="1:45">
      <c r="A193" s="70" t="s">
        <v>344</v>
      </c>
      <c r="B193" s="67">
        <v>2012</v>
      </c>
      <c r="C193" s="37" t="s">
        <v>265</v>
      </c>
      <c r="D193" s="37" t="s">
        <v>347</v>
      </c>
      <c r="E193" s="9">
        <v>42.4333333333333</v>
      </c>
      <c r="F193" s="9">
        <v>124.2</v>
      </c>
      <c r="G193" s="37">
        <v>9513</v>
      </c>
      <c r="H193" s="37">
        <v>60840</v>
      </c>
      <c r="I193" s="26">
        <v>7</v>
      </c>
      <c r="J193" s="31">
        <v>608</v>
      </c>
      <c r="K193" s="22">
        <v>86.8571428571429</v>
      </c>
      <c r="L193" s="23">
        <v>18.7021350861</v>
      </c>
      <c r="M193" s="21">
        <f t="shared" si="14"/>
        <v>0.187021350861</v>
      </c>
      <c r="N193" s="23">
        <v>42.1480293274</v>
      </c>
      <c r="O193" s="21">
        <f t="shared" si="15"/>
        <v>0.421480293274</v>
      </c>
      <c r="P193" s="23">
        <v>60.8501644135</v>
      </c>
      <c r="Q193" s="21">
        <f t="shared" si="16"/>
        <v>0.608501644135</v>
      </c>
      <c r="R193" s="22">
        <v>6.3</v>
      </c>
      <c r="S193" s="37">
        <v>0.261574864387512</v>
      </c>
      <c r="T193" s="22">
        <v>443.3</v>
      </c>
      <c r="U193" s="52">
        <v>2005</v>
      </c>
      <c r="V193" s="46">
        <v>5</v>
      </c>
      <c r="W193" s="55" t="s">
        <v>79</v>
      </c>
      <c r="X193" s="65">
        <v>5.75</v>
      </c>
      <c r="Y193" s="65">
        <v>6.44</v>
      </c>
      <c r="Z193" s="52">
        <v>3</v>
      </c>
      <c r="AA193" s="52" t="s">
        <v>60</v>
      </c>
      <c r="AB193" s="52">
        <v>1</v>
      </c>
      <c r="AC193" s="52">
        <v>1</v>
      </c>
      <c r="AD193" s="52" t="s">
        <v>50</v>
      </c>
      <c r="AE193" s="58" t="s">
        <v>50</v>
      </c>
      <c r="AF193" s="52" t="s">
        <v>49</v>
      </c>
      <c r="AG193" s="52" t="s">
        <v>50</v>
      </c>
      <c r="AH193" s="52" t="s">
        <v>50</v>
      </c>
      <c r="AI193" s="19">
        <v>100</v>
      </c>
      <c r="AJ193" s="60" t="s">
        <v>346</v>
      </c>
      <c r="AK193" s="52" t="s">
        <v>50</v>
      </c>
      <c r="AL193" s="52" t="s">
        <v>50</v>
      </c>
      <c r="AM193" s="61">
        <v>41.0986</v>
      </c>
      <c r="AN193" s="61">
        <v>41.424</v>
      </c>
      <c r="AO193" s="37">
        <f t="shared" si="17"/>
        <v>13.6995333333333</v>
      </c>
      <c r="AP193" s="37">
        <f t="shared" si="18"/>
        <v>13.808</v>
      </c>
      <c r="AQ193" s="37">
        <f t="shared" si="19"/>
        <v>7.82830476190476</v>
      </c>
      <c r="AR193" s="37">
        <f t="shared" si="20"/>
        <v>7.89028571428572</v>
      </c>
      <c r="AS193" s="37" t="s">
        <v>53</v>
      </c>
    </row>
    <row r="194" spans="1:45">
      <c r="A194" s="70" t="s">
        <v>348</v>
      </c>
      <c r="B194" s="67">
        <v>2012</v>
      </c>
      <c r="C194" s="37" t="s">
        <v>105</v>
      </c>
      <c r="D194" s="37" t="s">
        <v>349</v>
      </c>
      <c r="E194" s="9">
        <v>40.15</v>
      </c>
      <c r="F194" s="9">
        <v>-103.15</v>
      </c>
      <c r="G194" s="37">
        <v>9970</v>
      </c>
      <c r="H194" s="37">
        <v>15369</v>
      </c>
      <c r="I194" s="26">
        <v>9.6</v>
      </c>
      <c r="J194" s="31">
        <v>418</v>
      </c>
      <c r="K194" s="22">
        <v>43.5416666666667</v>
      </c>
      <c r="L194" s="23">
        <v>25</v>
      </c>
      <c r="M194" s="21">
        <f t="shared" si="14"/>
        <v>0.25</v>
      </c>
      <c r="N194" s="23">
        <v>46.5</v>
      </c>
      <c r="O194" s="21">
        <f t="shared" si="15"/>
        <v>0.465</v>
      </c>
      <c r="P194" s="23">
        <v>71.5</v>
      </c>
      <c r="Q194" s="21">
        <f t="shared" si="16"/>
        <v>0.715</v>
      </c>
      <c r="R194" s="22">
        <v>6</v>
      </c>
      <c r="S194" s="37">
        <v>0.113616034388542</v>
      </c>
      <c r="T194" s="22">
        <v>248.3</v>
      </c>
      <c r="U194" s="46">
        <v>1967</v>
      </c>
      <c r="V194" s="46">
        <v>39</v>
      </c>
      <c r="W194" s="56" t="s">
        <v>107</v>
      </c>
      <c r="X194" s="53" t="s">
        <v>49</v>
      </c>
      <c r="Y194" s="53" t="s">
        <v>49</v>
      </c>
      <c r="Z194" s="52">
        <v>4</v>
      </c>
      <c r="AA194" s="52" t="s">
        <v>60</v>
      </c>
      <c r="AB194" s="52">
        <v>1</v>
      </c>
      <c r="AC194" s="52">
        <v>1</v>
      </c>
      <c r="AD194" s="40" t="s">
        <v>49</v>
      </c>
      <c r="AE194" s="58" t="s">
        <v>50</v>
      </c>
      <c r="AF194" s="52" t="s">
        <v>50</v>
      </c>
      <c r="AG194" s="52" t="s">
        <v>49</v>
      </c>
      <c r="AH194" s="52" t="s">
        <v>49</v>
      </c>
      <c r="AI194" s="19">
        <v>30</v>
      </c>
      <c r="AJ194" s="60" t="s">
        <v>51</v>
      </c>
      <c r="AK194" s="52" t="s">
        <v>52</v>
      </c>
      <c r="AL194" s="52" t="s">
        <v>52</v>
      </c>
      <c r="AM194" s="61">
        <v>26.59</v>
      </c>
      <c r="AN194" s="61">
        <v>29.46</v>
      </c>
      <c r="AO194" s="37">
        <f t="shared" si="17"/>
        <v>8.86333333333334</v>
      </c>
      <c r="AP194" s="37">
        <f t="shared" si="18"/>
        <v>9.82</v>
      </c>
      <c r="AQ194" s="37">
        <f t="shared" si="19"/>
        <v>5.06476190476191</v>
      </c>
      <c r="AR194" s="37">
        <f t="shared" si="20"/>
        <v>5.61142857142857</v>
      </c>
      <c r="AS194" s="37" t="s">
        <v>53</v>
      </c>
    </row>
    <row r="195" spans="1:45">
      <c r="A195" s="70" t="s">
        <v>202</v>
      </c>
      <c r="B195" s="67">
        <v>2013</v>
      </c>
      <c r="C195" s="37" t="s">
        <v>203</v>
      </c>
      <c r="D195" s="37" t="s">
        <v>236</v>
      </c>
      <c r="E195" s="9">
        <v>-25.15</v>
      </c>
      <c r="F195" s="9">
        <v>-50.15</v>
      </c>
      <c r="G195" s="37">
        <v>23030</v>
      </c>
      <c r="H195" s="37">
        <v>25970</v>
      </c>
      <c r="I195" s="26">
        <v>18.5</v>
      </c>
      <c r="J195" s="31">
        <v>1545</v>
      </c>
      <c r="K195" s="2">
        <v>83.5135135135135</v>
      </c>
      <c r="L195" s="10">
        <v>10.428232193</v>
      </c>
      <c r="M195" s="21">
        <f t="shared" ref="M195:M258" si="21">L195/100</f>
        <v>0.10428232193</v>
      </c>
      <c r="N195" s="10">
        <v>4</v>
      </c>
      <c r="O195" s="21">
        <f t="shared" ref="O195:O258" si="22">N195/100</f>
        <v>0.04</v>
      </c>
      <c r="P195" s="10">
        <v>14.428232193</v>
      </c>
      <c r="Q195" s="21">
        <f t="shared" ref="Q195:Q258" si="23">P195/100</f>
        <v>0.14428232193</v>
      </c>
      <c r="R195" s="2">
        <v>6.7</v>
      </c>
      <c r="S195" s="37">
        <v>0.265981554985046</v>
      </c>
      <c r="T195" s="2">
        <v>843.3</v>
      </c>
      <c r="U195" s="46" t="s">
        <v>49</v>
      </c>
      <c r="V195" s="46">
        <v>29</v>
      </c>
      <c r="W195" s="55" t="s">
        <v>350</v>
      </c>
      <c r="X195" s="53" t="s">
        <v>49</v>
      </c>
      <c r="Y195" s="53" t="s">
        <v>49</v>
      </c>
      <c r="Z195" s="46" t="s">
        <v>49</v>
      </c>
      <c r="AA195" s="52" t="s">
        <v>50</v>
      </c>
      <c r="AB195" s="52">
        <v>4</v>
      </c>
      <c r="AC195" s="52">
        <v>2</v>
      </c>
      <c r="AD195" s="52" t="s">
        <v>50</v>
      </c>
      <c r="AE195" s="58" t="s">
        <v>49</v>
      </c>
      <c r="AF195" s="52" t="s">
        <v>50</v>
      </c>
      <c r="AG195" s="52" t="s">
        <v>50</v>
      </c>
      <c r="AH195" s="52" t="s">
        <v>50</v>
      </c>
      <c r="AI195" s="19">
        <v>100</v>
      </c>
      <c r="AJ195" s="60" t="s">
        <v>351</v>
      </c>
      <c r="AK195" s="52" t="s">
        <v>50</v>
      </c>
      <c r="AL195" s="52" t="s">
        <v>50</v>
      </c>
      <c r="AM195" s="61">
        <v>94.489</v>
      </c>
      <c r="AN195" s="61">
        <v>111.528</v>
      </c>
      <c r="AO195" s="37">
        <f t="shared" ref="AO195:AO258" si="24">AM195*0.1/0.3</f>
        <v>31.4963333333333</v>
      </c>
      <c r="AP195" s="37">
        <f t="shared" ref="AP195:AP258" si="25">AN195*0.1/0.3</f>
        <v>37.176</v>
      </c>
      <c r="AQ195" s="37">
        <f t="shared" ref="AQ195:AQ258" si="26">AM195*0.1*100/(41+23/2)</f>
        <v>17.9979047619048</v>
      </c>
      <c r="AR195" s="37">
        <f t="shared" ref="AR195:AR258" si="27">AN195*0.1*100/(41+23/2)</f>
        <v>21.2434285714286</v>
      </c>
      <c r="AS195" s="37" t="s">
        <v>53</v>
      </c>
    </row>
    <row r="196" spans="1:45">
      <c r="A196" s="70" t="s">
        <v>352</v>
      </c>
      <c r="B196" s="67">
        <v>2012</v>
      </c>
      <c r="C196" s="37" t="s">
        <v>353</v>
      </c>
      <c r="D196" s="37" t="s">
        <v>354</v>
      </c>
      <c r="E196" s="9">
        <v>43.3383333333333</v>
      </c>
      <c r="F196" s="9">
        <v>-91.5833333333333</v>
      </c>
      <c r="G196" s="37">
        <v>9332</v>
      </c>
      <c r="H196" s="37">
        <v>17683</v>
      </c>
      <c r="I196" s="26">
        <v>7.3</v>
      </c>
      <c r="J196" s="31">
        <v>832</v>
      </c>
      <c r="K196" s="2">
        <v>113.972602739726</v>
      </c>
      <c r="L196" s="10">
        <v>27.6</v>
      </c>
      <c r="M196" s="21">
        <f t="shared" si="21"/>
        <v>0.276</v>
      </c>
      <c r="N196" s="10">
        <v>50.3</v>
      </c>
      <c r="O196" s="21">
        <f t="shared" si="22"/>
        <v>0.503</v>
      </c>
      <c r="P196" s="10">
        <v>77.9</v>
      </c>
      <c r="Q196" s="21">
        <f t="shared" si="23"/>
        <v>0.779</v>
      </c>
      <c r="R196" s="2">
        <v>7.3</v>
      </c>
      <c r="S196" s="37">
        <v>0.267138004302979</v>
      </c>
      <c r="T196" s="2">
        <v>484.9</v>
      </c>
      <c r="U196" s="46">
        <v>1987</v>
      </c>
      <c r="V196" s="46">
        <v>23</v>
      </c>
      <c r="W196" s="55" t="s">
        <v>85</v>
      </c>
      <c r="X196" s="53" t="s">
        <v>49</v>
      </c>
      <c r="Y196" s="53" t="s">
        <v>49</v>
      </c>
      <c r="Z196" s="52">
        <v>4</v>
      </c>
      <c r="AA196" s="52" t="s">
        <v>50</v>
      </c>
      <c r="AB196" s="52">
        <v>3</v>
      </c>
      <c r="AC196" s="52">
        <v>1</v>
      </c>
      <c r="AD196" s="40" t="s">
        <v>49</v>
      </c>
      <c r="AE196" s="58" t="s">
        <v>49</v>
      </c>
      <c r="AF196" s="52" t="s">
        <v>49</v>
      </c>
      <c r="AG196" s="52" t="s">
        <v>49</v>
      </c>
      <c r="AH196" s="52" t="s">
        <v>50</v>
      </c>
      <c r="AI196" s="19">
        <v>100</v>
      </c>
      <c r="AJ196" s="60" t="s">
        <v>355</v>
      </c>
      <c r="AK196" s="52" t="s">
        <v>52</v>
      </c>
      <c r="AL196" s="52" t="s">
        <v>50</v>
      </c>
      <c r="AM196" s="61">
        <v>110.673</v>
      </c>
      <c r="AN196" s="61">
        <v>119.3413</v>
      </c>
      <c r="AO196" s="37">
        <f t="shared" si="24"/>
        <v>36.891</v>
      </c>
      <c r="AP196" s="37">
        <f t="shared" si="25"/>
        <v>39.7804333333333</v>
      </c>
      <c r="AQ196" s="37">
        <f t="shared" si="26"/>
        <v>21.0805714285714</v>
      </c>
      <c r="AR196" s="37">
        <f t="shared" si="27"/>
        <v>22.7316761904762</v>
      </c>
      <c r="AS196" s="37" t="s">
        <v>53</v>
      </c>
    </row>
    <row r="197" spans="1:45">
      <c r="A197" s="70" t="s">
        <v>356</v>
      </c>
      <c r="B197" s="67">
        <v>2012</v>
      </c>
      <c r="C197" s="37" t="s">
        <v>357</v>
      </c>
      <c r="D197" s="37" t="s">
        <v>358</v>
      </c>
      <c r="E197" s="9">
        <v>13.65</v>
      </c>
      <c r="F197" s="9">
        <v>39.1666666666667</v>
      </c>
      <c r="G197" s="37">
        <v>15269</v>
      </c>
      <c r="H197" s="37">
        <v>43833</v>
      </c>
      <c r="I197" s="26">
        <v>13</v>
      </c>
      <c r="J197" s="31">
        <v>741</v>
      </c>
      <c r="K197" s="2">
        <v>57</v>
      </c>
      <c r="L197" s="10">
        <v>42.7556610107</v>
      </c>
      <c r="M197" s="21">
        <f t="shared" si="21"/>
        <v>0.427556610107</v>
      </c>
      <c r="N197" s="10">
        <v>30.7843170166</v>
      </c>
      <c r="O197" s="21">
        <f t="shared" si="22"/>
        <v>0.307843170166</v>
      </c>
      <c r="P197" s="10">
        <v>73.5399780273</v>
      </c>
      <c r="Q197" s="21">
        <f t="shared" si="23"/>
        <v>0.735399780273</v>
      </c>
      <c r="R197" s="2">
        <v>6.6</v>
      </c>
      <c r="S197" s="37">
        <v>0.126897543668747</v>
      </c>
      <c r="T197" s="2">
        <v>122.8</v>
      </c>
      <c r="U197" s="46">
        <v>2005</v>
      </c>
      <c r="V197" s="46">
        <v>5</v>
      </c>
      <c r="W197" s="55" t="s">
        <v>359</v>
      </c>
      <c r="X197" s="53" t="s">
        <v>49</v>
      </c>
      <c r="Y197" s="53" t="s">
        <v>49</v>
      </c>
      <c r="Z197" s="52">
        <v>3</v>
      </c>
      <c r="AA197" s="52" t="s">
        <v>50</v>
      </c>
      <c r="AB197" s="52">
        <v>3</v>
      </c>
      <c r="AC197" s="52">
        <v>1</v>
      </c>
      <c r="AD197" s="52" t="s">
        <v>50</v>
      </c>
      <c r="AE197" s="58" t="s">
        <v>50</v>
      </c>
      <c r="AF197" s="52" t="s">
        <v>49</v>
      </c>
      <c r="AG197" s="52" t="s">
        <v>49</v>
      </c>
      <c r="AH197" s="52" t="s">
        <v>50</v>
      </c>
      <c r="AI197" s="19">
        <v>30</v>
      </c>
      <c r="AJ197" s="60" t="s">
        <v>92</v>
      </c>
      <c r="AK197" s="52" t="s">
        <v>52</v>
      </c>
      <c r="AL197" s="52" t="s">
        <v>52</v>
      </c>
      <c r="AM197" s="61">
        <v>36.7135066986084</v>
      </c>
      <c r="AN197" s="61">
        <v>44.7033538818359</v>
      </c>
      <c r="AO197" s="37">
        <f t="shared" si="24"/>
        <v>12.2378355662028</v>
      </c>
      <c r="AP197" s="37">
        <f t="shared" si="25"/>
        <v>14.901117960612</v>
      </c>
      <c r="AQ197" s="37">
        <f t="shared" si="26"/>
        <v>6.99304889497303</v>
      </c>
      <c r="AR197" s="37">
        <f t="shared" si="27"/>
        <v>8.51492454892113</v>
      </c>
      <c r="AS197" s="37" t="s">
        <v>53</v>
      </c>
    </row>
    <row r="198" spans="1:45">
      <c r="A198" s="70" t="s">
        <v>360</v>
      </c>
      <c r="B198" s="67">
        <v>2016</v>
      </c>
      <c r="C198" s="37" t="s">
        <v>361</v>
      </c>
      <c r="D198" s="37" t="s">
        <v>362</v>
      </c>
      <c r="E198" s="9">
        <v>55.3166666666667</v>
      </c>
      <c r="F198" s="9">
        <v>11.3833333333333</v>
      </c>
      <c r="G198" s="37">
        <v>6936</v>
      </c>
      <c r="H198" s="37">
        <v>38276</v>
      </c>
      <c r="I198" s="26">
        <v>7.7</v>
      </c>
      <c r="J198" s="31">
        <v>558</v>
      </c>
      <c r="K198" s="2">
        <v>72.4675324675325</v>
      </c>
      <c r="L198" s="10">
        <v>15</v>
      </c>
      <c r="M198" s="21">
        <f t="shared" si="21"/>
        <v>0.15</v>
      </c>
      <c r="N198" s="10">
        <v>14</v>
      </c>
      <c r="O198" s="21">
        <f t="shared" si="22"/>
        <v>0.14</v>
      </c>
      <c r="P198" s="10">
        <v>29</v>
      </c>
      <c r="Q198" s="21">
        <f t="shared" si="23"/>
        <v>0.29</v>
      </c>
      <c r="R198" s="2">
        <v>6.3</v>
      </c>
      <c r="S198" s="37">
        <v>0.355686873197555</v>
      </c>
      <c r="T198" s="2">
        <v>623.2</v>
      </c>
      <c r="U198" s="46">
        <v>2002</v>
      </c>
      <c r="V198" s="46">
        <v>11</v>
      </c>
      <c r="W198" s="55" t="s">
        <v>363</v>
      </c>
      <c r="X198" s="53" t="s">
        <v>49</v>
      </c>
      <c r="Y198" s="53" t="s">
        <v>49</v>
      </c>
      <c r="Z198" s="52">
        <v>4</v>
      </c>
      <c r="AA198" s="52" t="s">
        <v>50</v>
      </c>
      <c r="AB198" s="52">
        <v>4</v>
      </c>
      <c r="AC198" s="52">
        <v>1</v>
      </c>
      <c r="AD198" s="40" t="s">
        <v>49</v>
      </c>
      <c r="AE198" s="58" t="s">
        <v>49</v>
      </c>
      <c r="AF198" s="52" t="s">
        <v>49</v>
      </c>
      <c r="AG198" s="52" t="s">
        <v>49</v>
      </c>
      <c r="AH198" s="52" t="s">
        <v>50</v>
      </c>
      <c r="AI198" s="19">
        <v>30</v>
      </c>
      <c r="AJ198" s="60" t="s">
        <v>364</v>
      </c>
      <c r="AK198" s="52" t="s">
        <v>52</v>
      </c>
      <c r="AL198" s="52" t="s">
        <v>52</v>
      </c>
      <c r="AM198" s="61">
        <v>50.3958039283752</v>
      </c>
      <c r="AN198" s="61">
        <v>49.2436079978943</v>
      </c>
      <c r="AO198" s="37">
        <f t="shared" si="24"/>
        <v>16.7986013094584</v>
      </c>
      <c r="AP198" s="37">
        <f t="shared" si="25"/>
        <v>16.4145359992981</v>
      </c>
      <c r="AQ198" s="37">
        <f t="shared" si="26"/>
        <v>9.59920074826195</v>
      </c>
      <c r="AR198" s="37">
        <f t="shared" si="27"/>
        <v>9.37973485674177</v>
      </c>
      <c r="AS198" s="37" t="s">
        <v>53</v>
      </c>
    </row>
    <row r="199" spans="1:45">
      <c r="A199" s="70" t="s">
        <v>365</v>
      </c>
      <c r="B199" s="67">
        <v>2015</v>
      </c>
      <c r="C199" s="37" t="s">
        <v>105</v>
      </c>
      <c r="D199" s="37" t="s">
        <v>366</v>
      </c>
      <c r="E199" s="9">
        <v>40.7</v>
      </c>
      <c r="F199" s="9">
        <v>-89.6</v>
      </c>
      <c r="G199" s="37">
        <v>9860</v>
      </c>
      <c r="H199" s="37">
        <v>18080</v>
      </c>
      <c r="I199" s="26">
        <v>13.5</v>
      </c>
      <c r="J199" s="31">
        <v>902</v>
      </c>
      <c r="K199" s="2">
        <v>66.8148148148148</v>
      </c>
      <c r="L199" s="10">
        <v>21.2795352936</v>
      </c>
      <c r="M199" s="21">
        <f t="shared" si="21"/>
        <v>0.212795352936</v>
      </c>
      <c r="N199" s="10">
        <v>52.855594635</v>
      </c>
      <c r="O199" s="21">
        <f t="shared" si="22"/>
        <v>0.52855594635</v>
      </c>
      <c r="P199" s="10">
        <v>74.1351299286</v>
      </c>
      <c r="Q199" s="21">
        <f t="shared" si="23"/>
        <v>0.741351299286</v>
      </c>
      <c r="R199" s="2">
        <v>6.6</v>
      </c>
      <c r="S199" s="37">
        <v>0.269960284233093</v>
      </c>
      <c r="T199" s="2">
        <v>580.9</v>
      </c>
      <c r="U199" s="46">
        <v>2005</v>
      </c>
      <c r="V199" s="46">
        <v>8</v>
      </c>
      <c r="W199" s="55" t="s">
        <v>79</v>
      </c>
      <c r="X199" s="53" t="s">
        <v>49</v>
      </c>
      <c r="Y199" s="53" t="s">
        <v>49</v>
      </c>
      <c r="Z199" s="52">
        <v>4</v>
      </c>
      <c r="AA199" s="52" t="s">
        <v>60</v>
      </c>
      <c r="AB199" s="52">
        <v>1</v>
      </c>
      <c r="AC199" s="52">
        <v>1</v>
      </c>
      <c r="AD199" s="52" t="s">
        <v>50</v>
      </c>
      <c r="AE199" s="58" t="s">
        <v>50</v>
      </c>
      <c r="AF199" s="52" t="s">
        <v>50</v>
      </c>
      <c r="AG199" s="52" t="s">
        <v>50</v>
      </c>
      <c r="AH199" s="52" t="s">
        <v>50</v>
      </c>
      <c r="AI199" s="19">
        <v>30</v>
      </c>
      <c r="AJ199" s="60" t="s">
        <v>229</v>
      </c>
      <c r="AK199" s="52" t="s">
        <v>50</v>
      </c>
      <c r="AL199" s="52" t="s">
        <v>52</v>
      </c>
      <c r="AM199" s="61">
        <v>45.1</v>
      </c>
      <c r="AN199" s="61">
        <v>52.1</v>
      </c>
      <c r="AO199" s="37">
        <f t="shared" si="24"/>
        <v>15.0333333333333</v>
      </c>
      <c r="AP199" s="37">
        <f t="shared" si="25"/>
        <v>17.3666666666667</v>
      </c>
      <c r="AQ199" s="37">
        <f t="shared" si="26"/>
        <v>8.59047619047619</v>
      </c>
      <c r="AR199" s="37">
        <f t="shared" si="27"/>
        <v>9.92380952380953</v>
      </c>
      <c r="AS199" s="37" t="s">
        <v>53</v>
      </c>
    </row>
    <row r="200" spans="1:45">
      <c r="A200" s="70" t="s">
        <v>365</v>
      </c>
      <c r="B200" s="67">
        <v>2015</v>
      </c>
      <c r="C200" s="37" t="s">
        <v>105</v>
      </c>
      <c r="D200" s="37" t="s">
        <v>366</v>
      </c>
      <c r="E200" s="9">
        <v>40.7</v>
      </c>
      <c r="F200" s="9">
        <v>-89.6</v>
      </c>
      <c r="G200" s="37">
        <v>9860</v>
      </c>
      <c r="H200" s="37">
        <v>18080</v>
      </c>
      <c r="I200" s="26">
        <v>13.5</v>
      </c>
      <c r="J200" s="31">
        <v>902</v>
      </c>
      <c r="K200" s="22">
        <v>66.8148148148148</v>
      </c>
      <c r="L200" s="23">
        <v>21.2795352936</v>
      </c>
      <c r="M200" s="21">
        <f t="shared" si="21"/>
        <v>0.212795352936</v>
      </c>
      <c r="N200" s="23">
        <v>52.855594635</v>
      </c>
      <c r="O200" s="21">
        <f t="shared" si="22"/>
        <v>0.52855594635</v>
      </c>
      <c r="P200" s="23">
        <v>74.1351299286</v>
      </c>
      <c r="Q200" s="21">
        <f t="shared" si="23"/>
        <v>0.741351299286</v>
      </c>
      <c r="R200" s="22">
        <v>6.6</v>
      </c>
      <c r="S200" s="37">
        <v>0.269960284233093</v>
      </c>
      <c r="T200" s="22">
        <v>580.9</v>
      </c>
      <c r="U200" s="46">
        <v>2005</v>
      </c>
      <c r="V200" s="54">
        <v>8</v>
      </c>
      <c r="W200" s="43" t="s">
        <v>79</v>
      </c>
      <c r="X200" s="53" t="s">
        <v>49</v>
      </c>
      <c r="Y200" s="53" t="s">
        <v>49</v>
      </c>
      <c r="Z200" s="52">
        <v>4</v>
      </c>
      <c r="AA200" s="52" t="s">
        <v>60</v>
      </c>
      <c r="AB200" s="52">
        <v>1</v>
      </c>
      <c r="AC200" s="52">
        <v>1</v>
      </c>
      <c r="AD200" s="52" t="s">
        <v>50</v>
      </c>
      <c r="AE200" s="58" t="s">
        <v>50</v>
      </c>
      <c r="AF200" s="52" t="s">
        <v>50</v>
      </c>
      <c r="AG200" s="52" t="s">
        <v>50</v>
      </c>
      <c r="AH200" s="52" t="s">
        <v>50</v>
      </c>
      <c r="AI200" s="19">
        <v>30</v>
      </c>
      <c r="AJ200" s="60" t="s">
        <v>229</v>
      </c>
      <c r="AK200" s="52" t="s">
        <v>50</v>
      </c>
      <c r="AL200" s="52" t="s">
        <v>52</v>
      </c>
      <c r="AM200" s="61">
        <v>46.5</v>
      </c>
      <c r="AN200" s="61">
        <v>48.1</v>
      </c>
      <c r="AO200" s="37">
        <f t="shared" si="24"/>
        <v>15.5</v>
      </c>
      <c r="AP200" s="37">
        <f t="shared" si="25"/>
        <v>16.0333333333333</v>
      </c>
      <c r="AQ200" s="37">
        <f t="shared" si="26"/>
        <v>8.85714285714286</v>
      </c>
      <c r="AR200" s="37">
        <f t="shared" si="27"/>
        <v>9.16190476190476</v>
      </c>
      <c r="AS200" s="37" t="s">
        <v>53</v>
      </c>
    </row>
    <row r="201" spans="1:45">
      <c r="A201" s="70" t="s">
        <v>365</v>
      </c>
      <c r="B201" s="67">
        <v>2015</v>
      </c>
      <c r="C201" s="37" t="s">
        <v>105</v>
      </c>
      <c r="D201" s="37" t="s">
        <v>366</v>
      </c>
      <c r="E201" s="9">
        <v>40.7</v>
      </c>
      <c r="F201" s="9">
        <v>-89.6</v>
      </c>
      <c r="G201" s="37">
        <v>9860</v>
      </c>
      <c r="H201" s="37">
        <v>18080</v>
      </c>
      <c r="I201" s="26">
        <v>13.5</v>
      </c>
      <c r="J201" s="31">
        <v>902</v>
      </c>
      <c r="K201" s="22">
        <v>66.8148148148148</v>
      </c>
      <c r="L201" s="23">
        <v>21.2795352936</v>
      </c>
      <c r="M201" s="21">
        <f t="shared" si="21"/>
        <v>0.212795352936</v>
      </c>
      <c r="N201" s="23">
        <v>52.855594635</v>
      </c>
      <c r="O201" s="21">
        <f t="shared" si="22"/>
        <v>0.52855594635</v>
      </c>
      <c r="P201" s="23">
        <v>74.1351299286</v>
      </c>
      <c r="Q201" s="21">
        <f t="shared" si="23"/>
        <v>0.741351299286</v>
      </c>
      <c r="R201" s="2">
        <v>6.6</v>
      </c>
      <c r="S201" s="37">
        <v>0.269960284233093</v>
      </c>
      <c r="T201" s="2">
        <v>580.9</v>
      </c>
      <c r="U201" s="46">
        <v>2005</v>
      </c>
      <c r="V201" s="46">
        <v>8</v>
      </c>
      <c r="W201" s="43" t="s">
        <v>79</v>
      </c>
      <c r="X201" s="53" t="s">
        <v>49</v>
      </c>
      <c r="Y201" s="53" t="s">
        <v>49</v>
      </c>
      <c r="Z201" s="52">
        <v>4</v>
      </c>
      <c r="AA201" s="52" t="s">
        <v>60</v>
      </c>
      <c r="AB201" s="52">
        <v>1</v>
      </c>
      <c r="AC201" s="52">
        <v>1</v>
      </c>
      <c r="AD201" s="52" t="s">
        <v>50</v>
      </c>
      <c r="AE201" s="58" t="s">
        <v>50</v>
      </c>
      <c r="AF201" s="52" t="s">
        <v>50</v>
      </c>
      <c r="AG201" s="52" t="s">
        <v>50</v>
      </c>
      <c r="AH201" s="52" t="s">
        <v>50</v>
      </c>
      <c r="AI201" s="19">
        <v>30</v>
      </c>
      <c r="AJ201" s="60" t="s">
        <v>229</v>
      </c>
      <c r="AK201" s="52" t="s">
        <v>52</v>
      </c>
      <c r="AL201" s="52" t="s">
        <v>52</v>
      </c>
      <c r="AM201" s="61">
        <v>47.7</v>
      </c>
      <c r="AN201" s="61">
        <v>46.7</v>
      </c>
      <c r="AO201" s="37">
        <f t="shared" si="24"/>
        <v>15.9</v>
      </c>
      <c r="AP201" s="37">
        <f t="shared" si="25"/>
        <v>15.5666666666667</v>
      </c>
      <c r="AQ201" s="37">
        <f t="shared" si="26"/>
        <v>9.08571428571429</v>
      </c>
      <c r="AR201" s="37">
        <f t="shared" si="27"/>
        <v>8.8952380952381</v>
      </c>
      <c r="AS201" s="37" t="s">
        <v>53</v>
      </c>
    </row>
    <row r="202" spans="1:45">
      <c r="A202" s="70" t="s">
        <v>367</v>
      </c>
      <c r="B202" s="67">
        <v>2016</v>
      </c>
      <c r="C202" s="37" t="s">
        <v>105</v>
      </c>
      <c r="D202" s="37" t="s">
        <v>368</v>
      </c>
      <c r="E202" s="9">
        <v>40.9295</v>
      </c>
      <c r="F202" s="9">
        <v>-96.4716666666667</v>
      </c>
      <c r="G202" s="37">
        <v>9814</v>
      </c>
      <c r="H202" s="37">
        <v>16705</v>
      </c>
      <c r="I202" s="26">
        <v>10.88</v>
      </c>
      <c r="J202" s="31">
        <v>693</v>
      </c>
      <c r="K202" s="22">
        <v>63.6948529411765</v>
      </c>
      <c r="L202" s="23">
        <v>30.2698936462</v>
      </c>
      <c r="M202" s="21">
        <f t="shared" si="21"/>
        <v>0.302698936462</v>
      </c>
      <c r="N202" s="23">
        <v>52.1487846375</v>
      </c>
      <c r="O202" s="21">
        <f t="shared" si="22"/>
        <v>0.521487846375</v>
      </c>
      <c r="P202" s="23">
        <v>82.4186782837</v>
      </c>
      <c r="Q202" s="21">
        <f t="shared" si="23"/>
        <v>0.824186782837</v>
      </c>
      <c r="R202" s="2">
        <v>6.3</v>
      </c>
      <c r="S202" s="37">
        <v>0.255135476589203</v>
      </c>
      <c r="T202" s="2">
        <v>323.1</v>
      </c>
      <c r="U202" s="46">
        <v>1981</v>
      </c>
      <c r="V202" s="46">
        <v>33</v>
      </c>
      <c r="W202" s="43" t="s">
        <v>369</v>
      </c>
      <c r="X202" s="53" t="s">
        <v>49</v>
      </c>
      <c r="Y202" s="53" t="s">
        <v>49</v>
      </c>
      <c r="Z202" s="52">
        <v>3</v>
      </c>
      <c r="AA202" s="52" t="s">
        <v>50</v>
      </c>
      <c r="AB202" s="52">
        <v>3</v>
      </c>
      <c r="AC202" s="52">
        <v>1</v>
      </c>
      <c r="AD202" s="40" t="s">
        <v>49</v>
      </c>
      <c r="AE202" s="58" t="s">
        <v>50</v>
      </c>
      <c r="AF202" s="52" t="s">
        <v>49</v>
      </c>
      <c r="AG202" s="52" t="s">
        <v>49</v>
      </c>
      <c r="AH202" s="52" t="s">
        <v>50</v>
      </c>
      <c r="AI202" s="19">
        <v>100</v>
      </c>
      <c r="AJ202" s="60" t="s">
        <v>370</v>
      </c>
      <c r="AK202" s="52" t="s">
        <v>52</v>
      </c>
      <c r="AL202" s="52" t="s">
        <v>50</v>
      </c>
      <c r="AM202" s="61">
        <v>64.9365</v>
      </c>
      <c r="AN202" s="61">
        <v>73.5881158505332</v>
      </c>
      <c r="AO202" s="37">
        <f t="shared" si="24"/>
        <v>21.6455</v>
      </c>
      <c r="AP202" s="37">
        <f t="shared" si="25"/>
        <v>24.5293719501777</v>
      </c>
      <c r="AQ202" s="37">
        <f t="shared" si="26"/>
        <v>12.3688571428571</v>
      </c>
      <c r="AR202" s="37">
        <f t="shared" si="27"/>
        <v>14.0167839715301</v>
      </c>
      <c r="AS202" s="37" t="s">
        <v>53</v>
      </c>
    </row>
    <row r="203" spans="1:45">
      <c r="A203" s="70" t="s">
        <v>371</v>
      </c>
      <c r="B203" s="67">
        <v>2013</v>
      </c>
      <c r="C203" s="37" t="s">
        <v>200</v>
      </c>
      <c r="D203" s="37" t="s">
        <v>372</v>
      </c>
      <c r="E203" s="9">
        <v>-24.38</v>
      </c>
      <c r="F203" s="9">
        <v>150.51</v>
      </c>
      <c r="G203" s="37">
        <v>22876</v>
      </c>
      <c r="H203" s="37">
        <v>66102</v>
      </c>
      <c r="I203" s="26">
        <v>22</v>
      </c>
      <c r="J203" s="31">
        <v>627</v>
      </c>
      <c r="K203" s="22">
        <v>28.5</v>
      </c>
      <c r="L203" s="23">
        <v>41.3326644897</v>
      </c>
      <c r="M203" s="21">
        <f t="shared" si="21"/>
        <v>0.413326644897</v>
      </c>
      <c r="N203" s="23">
        <v>21.6505699158</v>
      </c>
      <c r="O203" s="21">
        <f t="shared" si="22"/>
        <v>0.216505699158</v>
      </c>
      <c r="P203" s="23">
        <v>62.9832344055</v>
      </c>
      <c r="Q203" s="21">
        <f t="shared" si="23"/>
        <v>0.629832344055</v>
      </c>
      <c r="R203" s="2">
        <v>7.8</v>
      </c>
      <c r="S203" s="37">
        <v>0.18826699256897</v>
      </c>
      <c r="T203" s="2">
        <v>638.9</v>
      </c>
      <c r="U203" s="46">
        <v>1984</v>
      </c>
      <c r="V203" s="46">
        <v>26</v>
      </c>
      <c r="W203" s="43" t="s">
        <v>305</v>
      </c>
      <c r="X203" s="53" t="s">
        <v>49</v>
      </c>
      <c r="Y203" s="53" t="s">
        <v>49</v>
      </c>
      <c r="Z203" s="52">
        <v>4</v>
      </c>
      <c r="AA203" s="52" t="s">
        <v>60</v>
      </c>
      <c r="AB203" s="52">
        <v>2</v>
      </c>
      <c r="AC203" s="52">
        <v>2</v>
      </c>
      <c r="AD203" s="40" t="s">
        <v>49</v>
      </c>
      <c r="AE203" s="58" t="s">
        <v>50</v>
      </c>
      <c r="AF203" s="52" t="s">
        <v>50</v>
      </c>
      <c r="AG203" s="52" t="s">
        <v>49</v>
      </c>
      <c r="AH203" s="52" t="s">
        <v>49</v>
      </c>
      <c r="AI203" s="19">
        <v>30</v>
      </c>
      <c r="AJ203" s="60" t="s">
        <v>229</v>
      </c>
      <c r="AK203" s="52" t="s">
        <v>52</v>
      </c>
      <c r="AL203" s="52" t="s">
        <v>52</v>
      </c>
      <c r="AM203" s="61">
        <v>73.53</v>
      </c>
      <c r="AN203" s="61">
        <v>61.42</v>
      </c>
      <c r="AO203" s="37">
        <f t="shared" si="24"/>
        <v>24.51</v>
      </c>
      <c r="AP203" s="37">
        <f t="shared" si="25"/>
        <v>20.4733333333333</v>
      </c>
      <c r="AQ203" s="37">
        <f t="shared" si="26"/>
        <v>14.0057142857143</v>
      </c>
      <c r="AR203" s="37">
        <f t="shared" si="27"/>
        <v>11.6990476190476</v>
      </c>
      <c r="AS203" s="37" t="s">
        <v>53</v>
      </c>
    </row>
    <row r="204" spans="1:45">
      <c r="A204" s="70" t="s">
        <v>371</v>
      </c>
      <c r="B204" s="67">
        <v>2013</v>
      </c>
      <c r="C204" s="37" t="s">
        <v>200</v>
      </c>
      <c r="D204" s="37" t="s">
        <v>373</v>
      </c>
      <c r="E204" s="9">
        <v>-28.21</v>
      </c>
      <c r="F204" s="9">
        <v>152.1</v>
      </c>
      <c r="G204" s="37">
        <v>23642</v>
      </c>
      <c r="H204" s="37">
        <v>66420</v>
      </c>
      <c r="I204" s="26">
        <v>17.5</v>
      </c>
      <c r="J204" s="31">
        <v>701</v>
      </c>
      <c r="K204" s="2">
        <v>40.0571428571429</v>
      </c>
      <c r="L204" s="23">
        <v>62</v>
      </c>
      <c r="M204" s="21">
        <f t="shared" si="21"/>
        <v>0.62</v>
      </c>
      <c r="N204" s="23">
        <v>16</v>
      </c>
      <c r="O204" s="21">
        <f t="shared" si="22"/>
        <v>0.16</v>
      </c>
      <c r="P204" s="23">
        <v>78</v>
      </c>
      <c r="Q204" s="21">
        <f t="shared" si="23"/>
        <v>0.78</v>
      </c>
      <c r="R204" s="2">
        <v>7</v>
      </c>
      <c r="S204" s="37">
        <v>0.247523918747902</v>
      </c>
      <c r="T204" s="2">
        <v>503.5</v>
      </c>
      <c r="U204" s="46">
        <v>1981</v>
      </c>
      <c r="V204" s="46">
        <v>27</v>
      </c>
      <c r="W204" s="43" t="s">
        <v>107</v>
      </c>
      <c r="X204" s="53" t="s">
        <v>49</v>
      </c>
      <c r="Y204" s="53" t="s">
        <v>49</v>
      </c>
      <c r="Z204" s="52">
        <v>4</v>
      </c>
      <c r="AA204" s="52" t="s">
        <v>60</v>
      </c>
      <c r="AB204" s="52">
        <v>1</v>
      </c>
      <c r="AC204" s="52">
        <v>2</v>
      </c>
      <c r="AD204" s="40" t="s">
        <v>49</v>
      </c>
      <c r="AE204" s="58" t="s">
        <v>50</v>
      </c>
      <c r="AF204" s="52" t="s">
        <v>50</v>
      </c>
      <c r="AG204" s="52" t="s">
        <v>49</v>
      </c>
      <c r="AH204" s="52" t="s">
        <v>49</v>
      </c>
      <c r="AI204" s="19">
        <v>30</v>
      </c>
      <c r="AJ204" s="60" t="s">
        <v>374</v>
      </c>
      <c r="AK204" s="52" t="s">
        <v>52</v>
      </c>
      <c r="AL204" s="52" t="s">
        <v>52</v>
      </c>
      <c r="AM204" s="61">
        <v>55.9</v>
      </c>
      <c r="AN204" s="61">
        <v>55.2</v>
      </c>
      <c r="AO204" s="37">
        <f t="shared" si="24"/>
        <v>18.6333333333333</v>
      </c>
      <c r="AP204" s="37">
        <f t="shared" si="25"/>
        <v>18.4</v>
      </c>
      <c r="AQ204" s="37">
        <f t="shared" si="26"/>
        <v>10.647619047619</v>
      </c>
      <c r="AR204" s="37">
        <f t="shared" si="27"/>
        <v>10.5142857142857</v>
      </c>
      <c r="AS204" s="37" t="s">
        <v>53</v>
      </c>
    </row>
    <row r="205" spans="1:45">
      <c r="A205" s="70" t="s">
        <v>371</v>
      </c>
      <c r="B205" s="67">
        <v>2013</v>
      </c>
      <c r="C205" s="37" t="s">
        <v>200</v>
      </c>
      <c r="D205" s="37" t="s">
        <v>375</v>
      </c>
      <c r="E205" s="9">
        <v>-26.64</v>
      </c>
      <c r="F205" s="9">
        <v>151.84</v>
      </c>
      <c r="G205" s="37">
        <v>23328</v>
      </c>
      <c r="H205" s="37">
        <v>66368</v>
      </c>
      <c r="I205" s="26">
        <v>18.8</v>
      </c>
      <c r="J205" s="31">
        <v>753</v>
      </c>
      <c r="K205" s="26">
        <v>40.0531914893617</v>
      </c>
      <c r="L205" s="16">
        <v>61.9999961853</v>
      </c>
      <c r="M205" s="21">
        <f t="shared" si="21"/>
        <v>0.619999961853</v>
      </c>
      <c r="N205" s="16">
        <v>16</v>
      </c>
      <c r="O205" s="21">
        <f t="shared" si="22"/>
        <v>0.16</v>
      </c>
      <c r="P205" s="16">
        <v>77.9999961853</v>
      </c>
      <c r="Q205" s="21">
        <f t="shared" si="23"/>
        <v>0.779999961853</v>
      </c>
      <c r="R205" s="22">
        <v>5.8</v>
      </c>
      <c r="S205" s="37">
        <v>0.214397013187408</v>
      </c>
      <c r="T205" s="22">
        <v>647.7</v>
      </c>
      <c r="U205" s="54">
        <v>1994</v>
      </c>
      <c r="V205" s="54">
        <v>16</v>
      </c>
      <c r="W205" s="56" t="s">
        <v>376</v>
      </c>
      <c r="X205" s="53" t="s">
        <v>49</v>
      </c>
      <c r="Y205" s="53" t="s">
        <v>49</v>
      </c>
      <c r="Z205" s="52">
        <v>4</v>
      </c>
      <c r="AA205" s="52" t="s">
        <v>50</v>
      </c>
      <c r="AB205" s="52">
        <v>2</v>
      </c>
      <c r="AC205" s="52">
        <v>2</v>
      </c>
      <c r="AD205" s="40" t="s">
        <v>49</v>
      </c>
      <c r="AE205" s="58" t="s">
        <v>50</v>
      </c>
      <c r="AF205" s="52" t="s">
        <v>50</v>
      </c>
      <c r="AG205" s="52" t="s">
        <v>49</v>
      </c>
      <c r="AH205" s="52" t="s">
        <v>49</v>
      </c>
      <c r="AI205" s="19">
        <v>30</v>
      </c>
      <c r="AJ205" s="60" t="s">
        <v>229</v>
      </c>
      <c r="AK205" s="52" t="s">
        <v>52</v>
      </c>
      <c r="AL205" s="52" t="s">
        <v>52</v>
      </c>
      <c r="AM205" s="61">
        <v>51.13</v>
      </c>
      <c r="AN205" s="61">
        <v>53.2</v>
      </c>
      <c r="AO205" s="37">
        <f t="shared" si="24"/>
        <v>17.0433333333333</v>
      </c>
      <c r="AP205" s="37">
        <f t="shared" si="25"/>
        <v>17.7333333333333</v>
      </c>
      <c r="AQ205" s="37">
        <f t="shared" si="26"/>
        <v>9.73904761904762</v>
      </c>
      <c r="AR205" s="37">
        <f t="shared" si="27"/>
        <v>10.1333333333333</v>
      </c>
      <c r="AS205" s="37" t="s">
        <v>53</v>
      </c>
    </row>
    <row r="206" spans="1:45">
      <c r="A206" s="70" t="s">
        <v>334</v>
      </c>
      <c r="B206" s="67">
        <v>2013</v>
      </c>
      <c r="C206" s="37" t="s">
        <v>335</v>
      </c>
      <c r="D206" s="37" t="s">
        <v>377</v>
      </c>
      <c r="E206" s="9">
        <v>36.8716666666667</v>
      </c>
      <c r="F206" s="9">
        <v>9.599</v>
      </c>
      <c r="G206" s="37">
        <v>10625</v>
      </c>
      <c r="H206" s="37">
        <v>37919</v>
      </c>
      <c r="I206" s="26">
        <v>18.2</v>
      </c>
      <c r="J206" s="31">
        <v>650</v>
      </c>
      <c r="K206" s="26">
        <v>35.7142857142857</v>
      </c>
      <c r="L206" s="16">
        <v>38.5363311768</v>
      </c>
      <c r="M206" s="21">
        <f t="shared" si="21"/>
        <v>0.385363311768</v>
      </c>
      <c r="N206" s="16">
        <v>30.9999980927</v>
      </c>
      <c r="O206" s="21">
        <f t="shared" si="22"/>
        <v>0.309999980927</v>
      </c>
      <c r="P206" s="16">
        <v>69.5363292695</v>
      </c>
      <c r="Q206" s="21">
        <f t="shared" si="23"/>
        <v>0.695363292695</v>
      </c>
      <c r="R206" s="22">
        <v>7.3</v>
      </c>
      <c r="S206" s="37">
        <v>0.130081295967102</v>
      </c>
      <c r="T206" s="22">
        <v>769.6</v>
      </c>
      <c r="U206" s="54">
        <v>2000</v>
      </c>
      <c r="V206" s="54">
        <v>7</v>
      </c>
      <c r="W206" s="56" t="s">
        <v>337</v>
      </c>
      <c r="X206" s="53" t="s">
        <v>49</v>
      </c>
      <c r="Y206" s="53" t="s">
        <v>49</v>
      </c>
      <c r="Z206" s="52">
        <v>3</v>
      </c>
      <c r="AA206" s="52" t="s">
        <v>60</v>
      </c>
      <c r="AB206" s="52">
        <v>2</v>
      </c>
      <c r="AC206" s="52">
        <v>1</v>
      </c>
      <c r="AD206" s="52" t="s">
        <v>50</v>
      </c>
      <c r="AE206" s="58" t="s">
        <v>49</v>
      </c>
      <c r="AF206" s="52" t="s">
        <v>49</v>
      </c>
      <c r="AG206" s="52" t="s">
        <v>50</v>
      </c>
      <c r="AH206" s="52" t="s">
        <v>50</v>
      </c>
      <c r="AI206" s="19">
        <v>30</v>
      </c>
      <c r="AJ206" s="60" t="s">
        <v>95</v>
      </c>
      <c r="AK206" s="52" t="s">
        <v>50</v>
      </c>
      <c r="AL206" s="52" t="s">
        <v>52</v>
      </c>
      <c r="AM206" s="61">
        <v>47.356071472168</v>
      </c>
      <c r="AN206" s="61">
        <v>48.3037948608398</v>
      </c>
      <c r="AO206" s="37">
        <f t="shared" si="24"/>
        <v>15.7853571573893</v>
      </c>
      <c r="AP206" s="37">
        <f t="shared" si="25"/>
        <v>16.1012649536133</v>
      </c>
      <c r="AQ206" s="37">
        <f t="shared" si="26"/>
        <v>9.02020408993676</v>
      </c>
      <c r="AR206" s="37">
        <f t="shared" si="27"/>
        <v>9.20072283063616</v>
      </c>
      <c r="AS206" s="37" t="s">
        <v>53</v>
      </c>
    </row>
    <row r="207" spans="1:45">
      <c r="A207" s="70" t="s">
        <v>378</v>
      </c>
      <c r="B207" s="67">
        <v>2015</v>
      </c>
      <c r="C207" s="37" t="s">
        <v>326</v>
      </c>
      <c r="D207" s="37" t="s">
        <v>379</v>
      </c>
      <c r="E207" s="9">
        <v>23.3</v>
      </c>
      <c r="F207" s="9">
        <v>77.4</v>
      </c>
      <c r="G207" s="37">
        <v>13340</v>
      </c>
      <c r="H207" s="37">
        <v>51479</v>
      </c>
      <c r="I207" s="26">
        <v>24.5</v>
      </c>
      <c r="J207" s="31">
        <v>1130</v>
      </c>
      <c r="K207" s="26">
        <v>46.1224489795918</v>
      </c>
      <c r="L207" s="16">
        <v>52.4887695313</v>
      </c>
      <c r="M207" s="21">
        <f t="shared" si="21"/>
        <v>0.524887695313</v>
      </c>
      <c r="N207" s="16">
        <v>28.7590675354</v>
      </c>
      <c r="O207" s="21">
        <f t="shared" si="22"/>
        <v>0.287590675354</v>
      </c>
      <c r="P207" s="16">
        <v>81.2478370667</v>
      </c>
      <c r="Q207" s="21">
        <f t="shared" si="23"/>
        <v>0.812478370667</v>
      </c>
      <c r="R207" s="2">
        <v>7.5</v>
      </c>
      <c r="S207" s="37">
        <v>0.22603277862072</v>
      </c>
      <c r="T207" s="2">
        <v>168.8</v>
      </c>
      <c r="U207" s="46">
        <v>2000</v>
      </c>
      <c r="V207" s="46">
        <v>6</v>
      </c>
      <c r="W207" s="43" t="s">
        <v>123</v>
      </c>
      <c r="X207" s="39">
        <v>3.0492</v>
      </c>
      <c r="Y207" s="39">
        <v>3.70066666666667</v>
      </c>
      <c r="Z207" s="52">
        <v>3</v>
      </c>
      <c r="AA207" s="52" t="s">
        <v>50</v>
      </c>
      <c r="AB207" s="52">
        <v>2</v>
      </c>
      <c r="AC207" s="52">
        <v>2</v>
      </c>
      <c r="AD207" s="52" t="s">
        <v>50</v>
      </c>
      <c r="AE207" s="58" t="s">
        <v>50</v>
      </c>
      <c r="AF207" s="52" t="s">
        <v>50</v>
      </c>
      <c r="AG207" s="52" t="s">
        <v>49</v>
      </c>
      <c r="AH207" s="52" t="s">
        <v>49</v>
      </c>
      <c r="AI207" s="19">
        <v>30</v>
      </c>
      <c r="AJ207" s="60" t="s">
        <v>229</v>
      </c>
      <c r="AK207" s="52" t="s">
        <v>52</v>
      </c>
      <c r="AL207" s="52" t="s">
        <v>52</v>
      </c>
      <c r="AM207" s="61">
        <v>23.26</v>
      </c>
      <c r="AN207" s="61">
        <v>24.96</v>
      </c>
      <c r="AO207" s="37">
        <f t="shared" si="24"/>
        <v>7.75333333333333</v>
      </c>
      <c r="AP207" s="37">
        <f t="shared" si="25"/>
        <v>8.32</v>
      </c>
      <c r="AQ207" s="37">
        <f t="shared" si="26"/>
        <v>4.43047619047619</v>
      </c>
      <c r="AR207" s="37">
        <f t="shared" si="27"/>
        <v>4.75428571428572</v>
      </c>
      <c r="AS207" s="37" t="s">
        <v>53</v>
      </c>
    </row>
    <row r="208" spans="1:45">
      <c r="A208" s="70" t="s">
        <v>380</v>
      </c>
      <c r="B208" s="67">
        <v>2015</v>
      </c>
      <c r="C208" s="37" t="s">
        <v>105</v>
      </c>
      <c r="D208" s="37" t="s">
        <v>381</v>
      </c>
      <c r="E208" s="9">
        <v>48.55</v>
      </c>
      <c r="F208" s="9">
        <v>-104.833333333333</v>
      </c>
      <c r="G208" s="37">
        <v>8290</v>
      </c>
      <c r="H208" s="37">
        <v>15033</v>
      </c>
      <c r="I208" s="26">
        <v>7.5</v>
      </c>
      <c r="J208" s="31">
        <v>340</v>
      </c>
      <c r="K208" s="26">
        <v>45.3333333333333</v>
      </c>
      <c r="L208" s="16">
        <v>24.6377944946</v>
      </c>
      <c r="M208" s="21">
        <f t="shared" si="21"/>
        <v>0.246377944946</v>
      </c>
      <c r="N208" s="16">
        <v>43.3622093201</v>
      </c>
      <c r="O208" s="21">
        <f t="shared" si="22"/>
        <v>0.433622093201</v>
      </c>
      <c r="P208" s="16">
        <v>68.0000038147</v>
      </c>
      <c r="Q208" s="21">
        <f t="shared" si="23"/>
        <v>0.680000038147</v>
      </c>
      <c r="R208" s="22">
        <v>7.7</v>
      </c>
      <c r="S208" s="37">
        <v>0.183289423584938</v>
      </c>
      <c r="T208" s="22">
        <v>335.05</v>
      </c>
      <c r="U208" s="54">
        <v>1984</v>
      </c>
      <c r="V208" s="54">
        <v>29</v>
      </c>
      <c r="W208" s="56" t="s">
        <v>107</v>
      </c>
      <c r="X208" s="53" t="s">
        <v>49</v>
      </c>
      <c r="Y208" s="53" t="s">
        <v>49</v>
      </c>
      <c r="Z208" s="52">
        <v>4</v>
      </c>
      <c r="AA208" s="52" t="s">
        <v>60</v>
      </c>
      <c r="AB208" s="52">
        <v>1</v>
      </c>
      <c r="AC208" s="52">
        <v>1</v>
      </c>
      <c r="AD208" s="52" t="s">
        <v>50</v>
      </c>
      <c r="AE208" s="58" t="s">
        <v>50</v>
      </c>
      <c r="AF208" s="52" t="s">
        <v>49</v>
      </c>
      <c r="AG208" s="52" t="s">
        <v>50</v>
      </c>
      <c r="AH208" s="52" t="s">
        <v>50</v>
      </c>
      <c r="AI208" s="19">
        <v>120</v>
      </c>
      <c r="AJ208" s="60" t="s">
        <v>382</v>
      </c>
      <c r="AK208" s="52" t="s">
        <v>50</v>
      </c>
      <c r="AL208" s="52" t="s">
        <v>52</v>
      </c>
      <c r="AM208" s="61">
        <v>39.4000005722046</v>
      </c>
      <c r="AN208" s="61">
        <v>39.2120819091797</v>
      </c>
      <c r="AO208" s="37">
        <f t="shared" si="24"/>
        <v>13.1333335240682</v>
      </c>
      <c r="AP208" s="37">
        <f t="shared" si="25"/>
        <v>13.0706939697266</v>
      </c>
      <c r="AQ208" s="37">
        <f t="shared" si="26"/>
        <v>7.50476201375325</v>
      </c>
      <c r="AR208" s="37">
        <f t="shared" si="27"/>
        <v>7.46896798270089</v>
      </c>
      <c r="AS208" s="37" t="s">
        <v>53</v>
      </c>
    </row>
    <row r="209" spans="1:45">
      <c r="A209" s="70" t="s">
        <v>383</v>
      </c>
      <c r="B209" s="67">
        <v>2008</v>
      </c>
      <c r="C209" s="37" t="s">
        <v>265</v>
      </c>
      <c r="D209" s="37" t="s">
        <v>279</v>
      </c>
      <c r="E209" s="9">
        <v>38.1</v>
      </c>
      <c r="F209" s="9">
        <v>113</v>
      </c>
      <c r="G209" s="37">
        <v>10380</v>
      </c>
      <c r="H209" s="37">
        <v>58600</v>
      </c>
      <c r="I209" s="26">
        <v>10.7</v>
      </c>
      <c r="J209" s="31">
        <v>555</v>
      </c>
      <c r="K209" s="26">
        <v>51.8691588785047</v>
      </c>
      <c r="L209" s="16">
        <v>33.6</v>
      </c>
      <c r="M209" s="21">
        <f t="shared" si="21"/>
        <v>0.336</v>
      </c>
      <c r="N209" s="16">
        <v>43.3</v>
      </c>
      <c r="O209" s="21">
        <f t="shared" si="22"/>
        <v>0.433</v>
      </c>
      <c r="P209" s="16">
        <v>76.9</v>
      </c>
      <c r="Q209" s="21">
        <f t="shared" si="23"/>
        <v>0.769</v>
      </c>
      <c r="R209" s="22">
        <v>8.1</v>
      </c>
      <c r="S209" s="37">
        <v>0.131009012460709</v>
      </c>
      <c r="T209" s="22">
        <v>284.7</v>
      </c>
      <c r="U209" s="54">
        <v>1992</v>
      </c>
      <c r="V209" s="54">
        <v>14</v>
      </c>
      <c r="W209" s="56" t="s">
        <v>107</v>
      </c>
      <c r="X209" s="39">
        <v>4</v>
      </c>
      <c r="Y209" s="39">
        <v>4.37</v>
      </c>
      <c r="Z209" s="52">
        <v>3</v>
      </c>
      <c r="AA209" s="52" t="s">
        <v>60</v>
      </c>
      <c r="AB209" s="52">
        <v>1</v>
      </c>
      <c r="AC209" s="52">
        <v>1</v>
      </c>
      <c r="AD209" s="52" t="s">
        <v>50</v>
      </c>
      <c r="AE209" s="58" t="s">
        <v>50</v>
      </c>
      <c r="AF209" s="52" t="s">
        <v>49</v>
      </c>
      <c r="AG209" s="52" t="s">
        <v>50</v>
      </c>
      <c r="AH209" s="52" t="s">
        <v>50</v>
      </c>
      <c r="AI209" s="19">
        <v>30</v>
      </c>
      <c r="AJ209" s="60" t="s">
        <v>51</v>
      </c>
      <c r="AK209" s="52" t="s">
        <v>50</v>
      </c>
      <c r="AL209" s="52" t="s">
        <v>52</v>
      </c>
      <c r="AM209" s="61">
        <v>30.6286392211914</v>
      </c>
      <c r="AN209" s="61">
        <v>27.8244276046753</v>
      </c>
      <c r="AO209" s="37">
        <f t="shared" si="24"/>
        <v>10.2095464070638</v>
      </c>
      <c r="AP209" s="37">
        <f t="shared" si="25"/>
        <v>9.27480920155843</v>
      </c>
      <c r="AQ209" s="37">
        <f t="shared" si="26"/>
        <v>5.83402651832217</v>
      </c>
      <c r="AR209" s="37">
        <f t="shared" si="27"/>
        <v>5.2998909723191</v>
      </c>
      <c r="AS209" s="37" t="s">
        <v>53</v>
      </c>
    </row>
    <row r="210" spans="1:45">
      <c r="A210" s="70" t="s">
        <v>384</v>
      </c>
      <c r="B210" s="67">
        <v>2015</v>
      </c>
      <c r="C210" s="37" t="s">
        <v>385</v>
      </c>
      <c r="D210" s="37" t="s">
        <v>386</v>
      </c>
      <c r="E210" s="9">
        <v>59.66</v>
      </c>
      <c r="F210" s="9">
        <v>10.77</v>
      </c>
      <c r="G210" s="37">
        <v>6068</v>
      </c>
      <c r="H210" s="37">
        <v>38154</v>
      </c>
      <c r="I210" s="26">
        <v>5</v>
      </c>
      <c r="J210" s="31">
        <v>785</v>
      </c>
      <c r="K210" s="26">
        <v>157</v>
      </c>
      <c r="L210" s="16">
        <v>13.3150672913</v>
      </c>
      <c r="M210" s="21">
        <f t="shared" si="21"/>
        <v>0.133150672913</v>
      </c>
      <c r="N210" s="16">
        <v>41.6849327087</v>
      </c>
      <c r="O210" s="21">
        <f t="shared" si="22"/>
        <v>0.416849327087</v>
      </c>
      <c r="P210" s="16">
        <v>55</v>
      </c>
      <c r="Q210" s="21">
        <f t="shared" si="23"/>
        <v>0.55</v>
      </c>
      <c r="R210" s="22">
        <v>5.1</v>
      </c>
      <c r="S210" s="37">
        <v>0.583023428916931</v>
      </c>
      <c r="T210" s="22">
        <v>438.9</v>
      </c>
      <c r="U210" s="54">
        <v>1983</v>
      </c>
      <c r="V210" s="54">
        <v>26</v>
      </c>
      <c r="W210" s="56" t="s">
        <v>324</v>
      </c>
      <c r="X210" s="53" t="s">
        <v>49</v>
      </c>
      <c r="Y210" s="53" t="s">
        <v>49</v>
      </c>
      <c r="Z210" s="52">
        <v>3</v>
      </c>
      <c r="AA210" s="52" t="s">
        <v>60</v>
      </c>
      <c r="AB210" s="52">
        <v>3</v>
      </c>
      <c r="AC210" s="52">
        <v>1</v>
      </c>
      <c r="AD210" s="40" t="s">
        <v>49</v>
      </c>
      <c r="AE210" s="58" t="s">
        <v>50</v>
      </c>
      <c r="AF210" s="52" t="s">
        <v>49</v>
      </c>
      <c r="AG210" s="52" t="s">
        <v>50</v>
      </c>
      <c r="AH210" s="52" t="s">
        <v>50</v>
      </c>
      <c r="AI210" s="19">
        <v>30</v>
      </c>
      <c r="AJ210" s="60" t="s">
        <v>374</v>
      </c>
      <c r="AK210" s="52" t="s">
        <v>50</v>
      </c>
      <c r="AL210" s="52" t="s">
        <v>52</v>
      </c>
      <c r="AM210" s="61">
        <v>90.5799980163574</v>
      </c>
      <c r="AN210" s="61">
        <v>79.3800010681152</v>
      </c>
      <c r="AO210" s="37">
        <f t="shared" si="24"/>
        <v>30.1933326721191</v>
      </c>
      <c r="AP210" s="37">
        <f t="shared" si="25"/>
        <v>26.4600003560384</v>
      </c>
      <c r="AQ210" s="37">
        <f t="shared" si="26"/>
        <v>17.2533329554967</v>
      </c>
      <c r="AR210" s="37">
        <f t="shared" si="27"/>
        <v>15.1200002034505</v>
      </c>
      <c r="AS210" s="37" t="s">
        <v>53</v>
      </c>
    </row>
    <row r="211" spans="1:45">
      <c r="A211" s="70" t="s">
        <v>387</v>
      </c>
      <c r="B211" s="67">
        <v>2015</v>
      </c>
      <c r="C211" s="37" t="s">
        <v>388</v>
      </c>
      <c r="D211" s="37" t="s">
        <v>389</v>
      </c>
      <c r="E211" s="9">
        <v>50.0833333333333</v>
      </c>
      <c r="F211" s="9">
        <v>14.3333333333333</v>
      </c>
      <c r="G211" s="37">
        <v>7983</v>
      </c>
      <c r="H211" s="37">
        <v>38866</v>
      </c>
      <c r="I211" s="26">
        <v>8.4</v>
      </c>
      <c r="J211" s="31">
        <v>472</v>
      </c>
      <c r="K211" s="26">
        <v>56.1904761904762</v>
      </c>
      <c r="L211" s="16">
        <v>19.9808731079</v>
      </c>
      <c r="M211" s="21">
        <f t="shared" si="21"/>
        <v>0.199808731079</v>
      </c>
      <c r="N211" s="16">
        <v>41.4496421814</v>
      </c>
      <c r="O211" s="21">
        <f t="shared" si="22"/>
        <v>0.414496421814</v>
      </c>
      <c r="P211" s="16">
        <v>61.4305152893</v>
      </c>
      <c r="Q211" s="21">
        <f t="shared" si="23"/>
        <v>0.614305152893</v>
      </c>
      <c r="R211" s="2">
        <v>6.3</v>
      </c>
      <c r="S211" s="37">
        <v>0.184501782059669</v>
      </c>
      <c r="T211" s="32">
        <v>517.6</v>
      </c>
      <c r="U211" s="46">
        <v>1995</v>
      </c>
      <c r="V211" s="46">
        <v>13.5</v>
      </c>
      <c r="W211" s="56" t="s">
        <v>390</v>
      </c>
      <c r="X211" s="39">
        <v>2</v>
      </c>
      <c r="Y211" s="39">
        <v>2.2</v>
      </c>
      <c r="Z211" s="52">
        <v>5</v>
      </c>
      <c r="AA211" s="52" t="s">
        <v>50</v>
      </c>
      <c r="AB211" s="52">
        <v>3</v>
      </c>
      <c r="AC211" s="52">
        <v>1</v>
      </c>
      <c r="AD211" s="40" t="s">
        <v>49</v>
      </c>
      <c r="AE211" s="58" t="s">
        <v>50</v>
      </c>
      <c r="AF211" s="52" t="s">
        <v>49</v>
      </c>
      <c r="AG211" s="52" t="s">
        <v>50</v>
      </c>
      <c r="AH211" s="52" t="s">
        <v>50</v>
      </c>
      <c r="AI211" s="19">
        <v>30</v>
      </c>
      <c r="AJ211" s="60" t="s">
        <v>95</v>
      </c>
      <c r="AK211" s="52" t="s">
        <v>50</v>
      </c>
      <c r="AL211" s="52" t="s">
        <v>52</v>
      </c>
      <c r="AM211" s="61">
        <v>52.652681350708</v>
      </c>
      <c r="AN211" s="61">
        <v>54.9581623077393</v>
      </c>
      <c r="AO211" s="37">
        <f t="shared" si="24"/>
        <v>17.5508937835693</v>
      </c>
      <c r="AP211" s="37">
        <f t="shared" si="25"/>
        <v>18.3193874359131</v>
      </c>
      <c r="AQ211" s="37">
        <f t="shared" si="26"/>
        <v>10.0290821620396</v>
      </c>
      <c r="AR211" s="37">
        <f t="shared" si="27"/>
        <v>10.4682213919503</v>
      </c>
      <c r="AS211" s="37" t="s">
        <v>53</v>
      </c>
    </row>
    <row r="212" spans="1:45">
      <c r="A212" s="70" t="s">
        <v>387</v>
      </c>
      <c r="B212" s="67">
        <v>2015</v>
      </c>
      <c r="C212" s="37" t="s">
        <v>388</v>
      </c>
      <c r="D212" s="37" t="s">
        <v>389</v>
      </c>
      <c r="E212" s="9">
        <v>50.0833333333333</v>
      </c>
      <c r="F212" s="9">
        <v>14.3333333333333</v>
      </c>
      <c r="G212" s="37">
        <v>7983</v>
      </c>
      <c r="H212" s="37">
        <v>38866</v>
      </c>
      <c r="I212" s="26">
        <v>8.4</v>
      </c>
      <c r="J212" s="31">
        <v>472</v>
      </c>
      <c r="K212" s="12">
        <v>56.1904761904762</v>
      </c>
      <c r="L212" s="16">
        <v>19.9808731079</v>
      </c>
      <c r="M212" s="21">
        <f t="shared" si="21"/>
        <v>0.199808731079</v>
      </c>
      <c r="N212" s="16">
        <v>41.4496421814</v>
      </c>
      <c r="O212" s="21">
        <f t="shared" si="22"/>
        <v>0.414496421814</v>
      </c>
      <c r="P212" s="16">
        <v>61.4305152893</v>
      </c>
      <c r="Q212" s="21">
        <f t="shared" si="23"/>
        <v>0.614305152893</v>
      </c>
      <c r="R212" s="2">
        <v>6.3</v>
      </c>
      <c r="S212" s="37">
        <v>0.184501782059669</v>
      </c>
      <c r="T212" s="32">
        <v>517.6</v>
      </c>
      <c r="U212" s="46">
        <v>1995</v>
      </c>
      <c r="V212" s="46">
        <v>17.5</v>
      </c>
      <c r="W212" s="56" t="s">
        <v>390</v>
      </c>
      <c r="X212" s="65">
        <v>2.1</v>
      </c>
      <c r="Y212" s="65">
        <v>2.2</v>
      </c>
      <c r="Z212" s="52">
        <v>5</v>
      </c>
      <c r="AA212" s="52" t="s">
        <v>50</v>
      </c>
      <c r="AB212" s="52">
        <v>3</v>
      </c>
      <c r="AC212" s="52">
        <v>1</v>
      </c>
      <c r="AD212" s="40" t="s">
        <v>49</v>
      </c>
      <c r="AE212" s="58" t="s">
        <v>50</v>
      </c>
      <c r="AF212" s="52" t="s">
        <v>49</v>
      </c>
      <c r="AG212" s="52" t="s">
        <v>50</v>
      </c>
      <c r="AH212" s="52" t="s">
        <v>50</v>
      </c>
      <c r="AI212" s="19">
        <v>30</v>
      </c>
      <c r="AJ212" s="60" t="s">
        <v>95</v>
      </c>
      <c r="AK212" s="52" t="s">
        <v>50</v>
      </c>
      <c r="AL212" s="52" t="s">
        <v>52</v>
      </c>
      <c r="AM212" s="61">
        <v>53.9370613098145</v>
      </c>
      <c r="AN212" s="61">
        <v>57.8802146911621</v>
      </c>
      <c r="AO212" s="37">
        <f t="shared" si="24"/>
        <v>17.9790204366048</v>
      </c>
      <c r="AP212" s="37">
        <f t="shared" si="25"/>
        <v>19.293404897054</v>
      </c>
      <c r="AQ212" s="37">
        <f t="shared" si="26"/>
        <v>10.2737259637742</v>
      </c>
      <c r="AR212" s="37">
        <f t="shared" si="27"/>
        <v>11.0248027983166</v>
      </c>
      <c r="AS212" s="37" t="s">
        <v>53</v>
      </c>
    </row>
    <row r="213" spans="1:45">
      <c r="A213" s="70" t="s">
        <v>391</v>
      </c>
      <c r="B213" s="67">
        <v>2015</v>
      </c>
      <c r="C213" s="37" t="s">
        <v>326</v>
      </c>
      <c r="D213" s="37" t="s">
        <v>392</v>
      </c>
      <c r="E213" s="9">
        <v>25.3</v>
      </c>
      <c r="F213" s="9">
        <v>80.5</v>
      </c>
      <c r="G213" s="37">
        <v>12940</v>
      </c>
      <c r="H213" s="37">
        <v>52100</v>
      </c>
      <c r="I213" s="26">
        <v>26</v>
      </c>
      <c r="J213" s="31">
        <v>1081</v>
      </c>
      <c r="K213" s="26">
        <v>41.5769230769231</v>
      </c>
      <c r="L213" s="16">
        <v>24.7177848816</v>
      </c>
      <c r="M213" s="21">
        <f t="shared" si="21"/>
        <v>0.247177848816</v>
      </c>
      <c r="N213" s="16">
        <v>16.3059635162</v>
      </c>
      <c r="O213" s="21">
        <f t="shared" si="22"/>
        <v>0.163059635162</v>
      </c>
      <c r="P213" s="16">
        <v>41.0237483978</v>
      </c>
      <c r="Q213" s="21">
        <f t="shared" si="23"/>
        <v>0.410237483978</v>
      </c>
      <c r="R213" s="22">
        <v>6.9</v>
      </c>
      <c r="S213" s="37">
        <v>0.173510313034058</v>
      </c>
      <c r="T213" s="22">
        <v>184.5</v>
      </c>
      <c r="U213" s="46">
        <v>2003</v>
      </c>
      <c r="V213" s="46">
        <v>7</v>
      </c>
      <c r="W213" s="56" t="s">
        <v>274</v>
      </c>
      <c r="X213" s="53" t="s">
        <v>49</v>
      </c>
      <c r="Y213" s="53" t="s">
        <v>49</v>
      </c>
      <c r="Z213" s="52">
        <v>3</v>
      </c>
      <c r="AA213" s="52" t="s">
        <v>60</v>
      </c>
      <c r="AB213" s="52">
        <v>2</v>
      </c>
      <c r="AC213" s="52">
        <v>2</v>
      </c>
      <c r="AD213" s="40" t="s">
        <v>49</v>
      </c>
      <c r="AE213" s="58" t="s">
        <v>50</v>
      </c>
      <c r="AF213" s="52" t="s">
        <v>49</v>
      </c>
      <c r="AG213" s="52" t="s">
        <v>49</v>
      </c>
      <c r="AH213" s="52" t="s">
        <v>50</v>
      </c>
      <c r="AI213" s="19">
        <v>60</v>
      </c>
      <c r="AJ213" s="60" t="s">
        <v>260</v>
      </c>
      <c r="AK213" s="52" t="s">
        <v>52</v>
      </c>
      <c r="AL213" s="52" t="s">
        <v>52</v>
      </c>
      <c r="AM213" s="61">
        <v>13.7431898117065</v>
      </c>
      <c r="AN213" s="61">
        <v>25.1970348358154</v>
      </c>
      <c r="AO213" s="37">
        <f t="shared" si="24"/>
        <v>4.58106327056885</v>
      </c>
      <c r="AP213" s="37">
        <f t="shared" si="25"/>
        <v>8.39901161193848</v>
      </c>
      <c r="AQ213" s="37">
        <f t="shared" si="26"/>
        <v>2.61775044032506</v>
      </c>
      <c r="AR213" s="37">
        <f t="shared" si="27"/>
        <v>4.79943520682199</v>
      </c>
      <c r="AS213" s="37" t="s">
        <v>53</v>
      </c>
    </row>
    <row r="214" spans="1:45">
      <c r="A214" s="70" t="s">
        <v>393</v>
      </c>
      <c r="B214" s="67">
        <v>2015</v>
      </c>
      <c r="C214" s="37" t="s">
        <v>265</v>
      </c>
      <c r="D214" s="37" t="s">
        <v>394</v>
      </c>
      <c r="E214" s="9">
        <v>38.25</v>
      </c>
      <c r="F214" s="9">
        <v>118.083333333333</v>
      </c>
      <c r="G214" s="37">
        <v>10350</v>
      </c>
      <c r="H214" s="37">
        <v>59616</v>
      </c>
      <c r="I214" s="26">
        <v>13.5</v>
      </c>
      <c r="J214" s="31">
        <v>600</v>
      </c>
      <c r="K214" s="26">
        <v>44.4444444444444</v>
      </c>
      <c r="L214" s="16">
        <v>22</v>
      </c>
      <c r="M214" s="21">
        <f t="shared" si="21"/>
        <v>0.22</v>
      </c>
      <c r="N214" s="16">
        <v>66</v>
      </c>
      <c r="O214" s="21">
        <f t="shared" si="22"/>
        <v>0.66</v>
      </c>
      <c r="P214" s="16">
        <v>88</v>
      </c>
      <c r="Q214" s="21">
        <f t="shared" si="23"/>
        <v>0.88</v>
      </c>
      <c r="R214" s="22">
        <v>8.3</v>
      </c>
      <c r="S214" s="37" t="s">
        <v>112</v>
      </c>
      <c r="T214" s="22">
        <v>221.5</v>
      </c>
      <c r="U214" s="54">
        <v>2003</v>
      </c>
      <c r="V214" s="54">
        <v>9</v>
      </c>
      <c r="W214" s="56" t="s">
        <v>246</v>
      </c>
      <c r="X214" s="53" t="s">
        <v>49</v>
      </c>
      <c r="Y214" s="53" t="s">
        <v>49</v>
      </c>
      <c r="Z214" s="52">
        <v>3</v>
      </c>
      <c r="AA214" s="52" t="s">
        <v>60</v>
      </c>
      <c r="AB214" s="52">
        <v>2</v>
      </c>
      <c r="AC214" s="52">
        <v>2</v>
      </c>
      <c r="AD214" s="52" t="s">
        <v>50</v>
      </c>
      <c r="AE214" s="58" t="s">
        <v>50</v>
      </c>
      <c r="AF214" s="52" t="s">
        <v>49</v>
      </c>
      <c r="AG214" s="52" t="s">
        <v>50</v>
      </c>
      <c r="AH214" s="52" t="s">
        <v>50</v>
      </c>
      <c r="AI214" s="19">
        <v>60</v>
      </c>
      <c r="AJ214" s="60" t="s">
        <v>100</v>
      </c>
      <c r="AK214" s="52" t="s">
        <v>50</v>
      </c>
      <c r="AL214" s="52" t="s">
        <v>50</v>
      </c>
      <c r="AM214" s="61">
        <v>30.0644</v>
      </c>
      <c r="AN214" s="61">
        <v>33.8232</v>
      </c>
      <c r="AO214" s="37">
        <f t="shared" si="24"/>
        <v>10.0214666666667</v>
      </c>
      <c r="AP214" s="37">
        <f t="shared" si="25"/>
        <v>11.2744</v>
      </c>
      <c r="AQ214" s="37">
        <f t="shared" si="26"/>
        <v>5.72655238095238</v>
      </c>
      <c r="AR214" s="37">
        <f t="shared" si="27"/>
        <v>6.44251428571429</v>
      </c>
      <c r="AS214" s="37" t="s">
        <v>53</v>
      </c>
    </row>
    <row r="215" spans="1:45">
      <c r="A215" s="70" t="s">
        <v>395</v>
      </c>
      <c r="B215" s="67">
        <v>2015</v>
      </c>
      <c r="C215" s="37" t="s">
        <v>105</v>
      </c>
      <c r="D215" s="37" t="s">
        <v>396</v>
      </c>
      <c r="E215" s="9">
        <v>40.9305</v>
      </c>
      <c r="F215" s="9">
        <v>-90.7271666666667</v>
      </c>
      <c r="G215" s="37">
        <v>9813</v>
      </c>
      <c r="H215" s="37">
        <v>17854</v>
      </c>
      <c r="I215" s="26">
        <v>17</v>
      </c>
      <c r="J215" s="31">
        <v>987</v>
      </c>
      <c r="K215" s="26">
        <v>58.0588235294118</v>
      </c>
      <c r="L215" s="16">
        <v>24.4272994995</v>
      </c>
      <c r="M215" s="21">
        <f t="shared" si="21"/>
        <v>0.244272994995</v>
      </c>
      <c r="N215" s="16">
        <v>68.5727005005</v>
      </c>
      <c r="O215" s="21">
        <f t="shared" si="22"/>
        <v>0.685727005005</v>
      </c>
      <c r="P215" s="16">
        <v>93</v>
      </c>
      <c r="Q215" s="21">
        <f t="shared" si="23"/>
        <v>0.93</v>
      </c>
      <c r="R215" s="22">
        <v>6.2</v>
      </c>
      <c r="S215" s="37">
        <v>0.242544829845428</v>
      </c>
      <c r="T215" s="22">
        <v>403.4</v>
      </c>
      <c r="U215" s="46">
        <v>1996</v>
      </c>
      <c r="V215" s="54">
        <v>15.5</v>
      </c>
      <c r="W215" s="43" t="s">
        <v>85</v>
      </c>
      <c r="X215" s="53" t="s">
        <v>49</v>
      </c>
      <c r="Y215" s="53" t="s">
        <v>49</v>
      </c>
      <c r="Z215" s="52">
        <v>4</v>
      </c>
      <c r="AA215" s="52" t="s">
        <v>50</v>
      </c>
      <c r="AB215" s="52">
        <v>3</v>
      </c>
      <c r="AC215" s="52">
        <v>1</v>
      </c>
      <c r="AD215" s="40" t="s">
        <v>49</v>
      </c>
      <c r="AE215" s="58" t="s">
        <v>50</v>
      </c>
      <c r="AF215" s="52" t="s">
        <v>49</v>
      </c>
      <c r="AG215" s="52" t="s">
        <v>50</v>
      </c>
      <c r="AH215" s="52" t="s">
        <v>50</v>
      </c>
      <c r="AI215" s="19">
        <v>60</v>
      </c>
      <c r="AJ215" s="60" t="s">
        <v>397</v>
      </c>
      <c r="AK215" s="52" t="s">
        <v>50</v>
      </c>
      <c r="AL215" s="52" t="s">
        <v>50</v>
      </c>
      <c r="AM215" s="61">
        <v>58.78</v>
      </c>
      <c r="AN215" s="61">
        <v>61.003</v>
      </c>
      <c r="AO215" s="37">
        <f t="shared" si="24"/>
        <v>19.5933333333333</v>
      </c>
      <c r="AP215" s="37">
        <f t="shared" si="25"/>
        <v>20.3343333333333</v>
      </c>
      <c r="AQ215" s="37">
        <f t="shared" si="26"/>
        <v>11.1961904761905</v>
      </c>
      <c r="AR215" s="37">
        <f t="shared" si="27"/>
        <v>11.619619047619</v>
      </c>
      <c r="AS215" s="37" t="s">
        <v>53</v>
      </c>
    </row>
    <row r="216" spans="1:45">
      <c r="A216" s="70" t="s">
        <v>278</v>
      </c>
      <c r="B216" s="67">
        <v>2016</v>
      </c>
      <c r="C216" s="37" t="s">
        <v>200</v>
      </c>
      <c r="D216" s="37" t="s">
        <v>398</v>
      </c>
      <c r="E216" s="9">
        <v>-29.1333333333333</v>
      </c>
      <c r="F216" s="9">
        <v>150.116666666667</v>
      </c>
      <c r="G216" s="37">
        <v>23826</v>
      </c>
      <c r="H216" s="37">
        <v>66023</v>
      </c>
      <c r="I216" s="26">
        <v>19.35</v>
      </c>
      <c r="J216" s="31">
        <v>610</v>
      </c>
      <c r="K216" s="12">
        <v>31.5245478036176</v>
      </c>
      <c r="L216" s="16">
        <v>42.0049667358</v>
      </c>
      <c r="M216" s="21">
        <f t="shared" si="21"/>
        <v>0.420049667358</v>
      </c>
      <c r="N216" s="16">
        <v>19.8869552612</v>
      </c>
      <c r="O216" s="21">
        <f t="shared" si="22"/>
        <v>0.198869552612</v>
      </c>
      <c r="P216" s="16">
        <v>61.891921997</v>
      </c>
      <c r="Q216" s="21">
        <f t="shared" si="23"/>
        <v>0.61891921997</v>
      </c>
      <c r="R216" s="22">
        <v>6.8</v>
      </c>
      <c r="S216" s="37">
        <v>0.181162461638451</v>
      </c>
      <c r="T216" s="22">
        <v>266</v>
      </c>
      <c r="U216" s="54">
        <v>1998</v>
      </c>
      <c r="V216" s="54">
        <v>15</v>
      </c>
      <c r="W216" s="56" t="s">
        <v>399</v>
      </c>
      <c r="X216" s="53" t="s">
        <v>49</v>
      </c>
      <c r="Y216" s="53" t="s">
        <v>49</v>
      </c>
      <c r="Z216" s="52">
        <v>4</v>
      </c>
      <c r="AA216" s="52" t="s">
        <v>50</v>
      </c>
      <c r="AB216" s="52">
        <v>1</v>
      </c>
      <c r="AC216" s="52">
        <v>1</v>
      </c>
      <c r="AD216" s="52" t="s">
        <v>50</v>
      </c>
      <c r="AE216" s="58" t="s">
        <v>49</v>
      </c>
      <c r="AF216" s="52" t="s">
        <v>49</v>
      </c>
      <c r="AG216" s="52" t="s">
        <v>50</v>
      </c>
      <c r="AH216" s="52" t="s">
        <v>50</v>
      </c>
      <c r="AI216" s="19">
        <v>30</v>
      </c>
      <c r="AJ216" s="60" t="s">
        <v>51</v>
      </c>
      <c r="AK216" s="52" t="s">
        <v>50</v>
      </c>
      <c r="AL216" s="52" t="s">
        <v>52</v>
      </c>
      <c r="AM216" s="61">
        <v>31.656400680542</v>
      </c>
      <c r="AN216" s="61">
        <v>30.6775512695313</v>
      </c>
      <c r="AO216" s="37">
        <f t="shared" si="24"/>
        <v>10.5521335601807</v>
      </c>
      <c r="AP216" s="37">
        <f t="shared" si="25"/>
        <v>10.2258504231771</v>
      </c>
      <c r="AQ216" s="37">
        <f t="shared" si="26"/>
        <v>6.02979060581752</v>
      </c>
      <c r="AR216" s="37">
        <f t="shared" si="27"/>
        <v>5.84334309895833</v>
      </c>
      <c r="AS216" s="37" t="s">
        <v>53</v>
      </c>
    </row>
    <row r="217" spans="1:45">
      <c r="A217" s="70" t="s">
        <v>400</v>
      </c>
      <c r="B217" s="67">
        <v>2016</v>
      </c>
      <c r="C217" s="37" t="s">
        <v>46</v>
      </c>
      <c r="D217" s="37" t="s">
        <v>66</v>
      </c>
      <c r="E217" s="9">
        <v>41.7416666666667</v>
      </c>
      <c r="F217" s="9">
        <v>-0.771666666666667</v>
      </c>
      <c r="G217" s="37">
        <v>9651</v>
      </c>
      <c r="H217" s="37">
        <v>35845</v>
      </c>
      <c r="I217" s="26">
        <v>14.5</v>
      </c>
      <c r="J217" s="31">
        <v>355</v>
      </c>
      <c r="K217" s="22">
        <v>24.4827586206897</v>
      </c>
      <c r="L217" s="23">
        <v>24.6868286133</v>
      </c>
      <c r="M217" s="21">
        <f t="shared" si="21"/>
        <v>0.246868286133</v>
      </c>
      <c r="N217" s="23">
        <v>41.844581604</v>
      </c>
      <c r="O217" s="21">
        <f t="shared" si="22"/>
        <v>0.41844581604</v>
      </c>
      <c r="P217" s="23">
        <v>66.5314102173</v>
      </c>
      <c r="Q217" s="21">
        <f t="shared" si="23"/>
        <v>0.665314102173</v>
      </c>
      <c r="R217" s="2">
        <v>7.9</v>
      </c>
      <c r="S217" s="37">
        <v>0.138170838356018</v>
      </c>
      <c r="T217" s="2">
        <v>265.9</v>
      </c>
      <c r="U217" s="46" t="s">
        <v>49</v>
      </c>
      <c r="V217" s="46">
        <v>19</v>
      </c>
      <c r="W217" s="43" t="s">
        <v>401</v>
      </c>
      <c r="X217" s="53" t="s">
        <v>49</v>
      </c>
      <c r="Y217" s="53" t="s">
        <v>49</v>
      </c>
      <c r="Z217" s="52">
        <v>3</v>
      </c>
      <c r="AA217" s="52" t="s">
        <v>60</v>
      </c>
      <c r="AB217" s="52">
        <v>1</v>
      </c>
      <c r="AC217" s="52">
        <v>1</v>
      </c>
      <c r="AD217" s="40" t="s">
        <v>49</v>
      </c>
      <c r="AE217" s="58" t="s">
        <v>49</v>
      </c>
      <c r="AF217" s="52" t="s">
        <v>49</v>
      </c>
      <c r="AG217" s="52" t="s">
        <v>49</v>
      </c>
      <c r="AH217" s="52" t="s">
        <v>50</v>
      </c>
      <c r="AI217" s="19">
        <v>40</v>
      </c>
      <c r="AJ217" s="60" t="s">
        <v>402</v>
      </c>
      <c r="AK217" s="52" t="s">
        <v>52</v>
      </c>
      <c r="AL217" s="52" t="s">
        <v>50</v>
      </c>
      <c r="AM217" s="61">
        <v>48.7053</v>
      </c>
      <c r="AN217" s="61">
        <v>46.1585</v>
      </c>
      <c r="AO217" s="37">
        <f t="shared" si="24"/>
        <v>16.2351</v>
      </c>
      <c r="AP217" s="37">
        <f t="shared" si="25"/>
        <v>15.3861666666667</v>
      </c>
      <c r="AQ217" s="37">
        <f t="shared" si="26"/>
        <v>9.2772</v>
      </c>
      <c r="AR217" s="37">
        <f t="shared" si="27"/>
        <v>8.79209523809524</v>
      </c>
      <c r="AS217" s="37" t="s">
        <v>53</v>
      </c>
    </row>
    <row r="218" spans="1:45">
      <c r="A218" s="70" t="s">
        <v>400</v>
      </c>
      <c r="B218" s="67">
        <v>2016</v>
      </c>
      <c r="C218" s="37" t="s">
        <v>46</v>
      </c>
      <c r="D218" s="37" t="s">
        <v>66</v>
      </c>
      <c r="E218" s="9">
        <v>41.74</v>
      </c>
      <c r="F218" s="9">
        <v>-0.775</v>
      </c>
      <c r="G218" s="37">
        <v>9652</v>
      </c>
      <c r="H218" s="37">
        <v>35845</v>
      </c>
      <c r="I218" s="26">
        <v>14.5</v>
      </c>
      <c r="J218" s="31">
        <v>355</v>
      </c>
      <c r="K218" s="22">
        <v>24.4827586206897</v>
      </c>
      <c r="L218" s="23">
        <v>24.6868286133</v>
      </c>
      <c r="M218" s="21">
        <f t="shared" si="21"/>
        <v>0.246868286133</v>
      </c>
      <c r="N218" s="23">
        <v>41.844581604</v>
      </c>
      <c r="O218" s="21">
        <f t="shared" si="22"/>
        <v>0.41844581604</v>
      </c>
      <c r="P218" s="23">
        <v>66.5314102173</v>
      </c>
      <c r="Q218" s="21">
        <f t="shared" si="23"/>
        <v>0.665314102173</v>
      </c>
      <c r="R218" s="22">
        <v>7.9</v>
      </c>
      <c r="S218" s="37">
        <v>0.138170838356018</v>
      </c>
      <c r="T218" s="22">
        <v>362.4</v>
      </c>
      <c r="U218" s="46" t="s">
        <v>49</v>
      </c>
      <c r="V218" s="46">
        <v>20</v>
      </c>
      <c r="W218" s="56" t="s">
        <v>401</v>
      </c>
      <c r="X218" s="53" t="s">
        <v>49</v>
      </c>
      <c r="Y218" s="53" t="s">
        <v>49</v>
      </c>
      <c r="Z218" s="52">
        <v>3</v>
      </c>
      <c r="AA218" s="52" t="s">
        <v>60</v>
      </c>
      <c r="AB218" s="52">
        <v>1</v>
      </c>
      <c r="AC218" s="52">
        <v>1</v>
      </c>
      <c r="AD218" s="40" t="s">
        <v>49</v>
      </c>
      <c r="AE218" s="58" t="s">
        <v>49</v>
      </c>
      <c r="AF218" s="52" t="s">
        <v>49</v>
      </c>
      <c r="AG218" s="52" t="s">
        <v>49</v>
      </c>
      <c r="AH218" s="52" t="s">
        <v>50</v>
      </c>
      <c r="AI218" s="19">
        <v>40</v>
      </c>
      <c r="AJ218" s="60" t="s">
        <v>402</v>
      </c>
      <c r="AK218" s="52" t="s">
        <v>52</v>
      </c>
      <c r="AL218" s="52" t="s">
        <v>50</v>
      </c>
      <c r="AM218" s="61">
        <v>44.9174</v>
      </c>
      <c r="AN218" s="61">
        <v>45.5722</v>
      </c>
      <c r="AO218" s="37">
        <f t="shared" si="24"/>
        <v>14.9724666666667</v>
      </c>
      <c r="AP218" s="37">
        <f t="shared" si="25"/>
        <v>15.1907333333333</v>
      </c>
      <c r="AQ218" s="37">
        <f t="shared" si="26"/>
        <v>8.55569523809524</v>
      </c>
      <c r="AR218" s="37">
        <f t="shared" si="27"/>
        <v>8.68041904761905</v>
      </c>
      <c r="AS218" s="37" t="s">
        <v>53</v>
      </c>
    </row>
    <row r="219" spans="1:45">
      <c r="A219" s="70" t="s">
        <v>400</v>
      </c>
      <c r="B219" s="67">
        <v>2016</v>
      </c>
      <c r="C219" s="37" t="s">
        <v>46</v>
      </c>
      <c r="D219" s="37" t="s">
        <v>403</v>
      </c>
      <c r="E219" s="9">
        <v>41.7233333333333</v>
      </c>
      <c r="F219" s="9">
        <v>-0.355</v>
      </c>
      <c r="G219" s="37">
        <v>9655</v>
      </c>
      <c r="H219" s="37">
        <v>35929</v>
      </c>
      <c r="I219" s="26">
        <v>14.7</v>
      </c>
      <c r="J219" s="31">
        <v>433</v>
      </c>
      <c r="K219" s="22">
        <v>29.4557823129252</v>
      </c>
      <c r="L219" s="23">
        <v>22.5460891724</v>
      </c>
      <c r="M219" s="21">
        <f t="shared" si="21"/>
        <v>0.225460891724</v>
      </c>
      <c r="N219" s="23">
        <v>39.4288291931</v>
      </c>
      <c r="O219" s="21">
        <f t="shared" si="22"/>
        <v>0.394288291931</v>
      </c>
      <c r="P219" s="23">
        <v>61.9749183655</v>
      </c>
      <c r="Q219" s="21">
        <f t="shared" si="23"/>
        <v>0.619749183655</v>
      </c>
      <c r="R219" s="22">
        <v>8.1</v>
      </c>
      <c r="S219" s="37">
        <v>0.165638625621796</v>
      </c>
      <c r="T219" s="22">
        <v>328.8</v>
      </c>
      <c r="U219" s="46" t="s">
        <v>49</v>
      </c>
      <c r="V219" s="46">
        <v>14</v>
      </c>
      <c r="W219" s="56" t="s">
        <v>401</v>
      </c>
      <c r="X219" s="53" t="s">
        <v>49</v>
      </c>
      <c r="Y219" s="53" t="s">
        <v>49</v>
      </c>
      <c r="Z219" s="52">
        <v>3</v>
      </c>
      <c r="AA219" s="52" t="s">
        <v>60</v>
      </c>
      <c r="AB219" s="52">
        <v>1</v>
      </c>
      <c r="AC219" s="52">
        <v>1</v>
      </c>
      <c r="AD219" s="40" t="s">
        <v>49</v>
      </c>
      <c r="AE219" s="58" t="s">
        <v>49</v>
      </c>
      <c r="AF219" s="52" t="s">
        <v>49</v>
      </c>
      <c r="AG219" s="52" t="s">
        <v>49</v>
      </c>
      <c r="AH219" s="52" t="s">
        <v>50</v>
      </c>
      <c r="AI219" s="19">
        <v>40</v>
      </c>
      <c r="AJ219" s="60" t="s">
        <v>402</v>
      </c>
      <c r="AK219" s="52" t="s">
        <v>52</v>
      </c>
      <c r="AL219" s="52" t="s">
        <v>50</v>
      </c>
      <c r="AM219" s="61">
        <v>43.2428</v>
      </c>
      <c r="AN219" s="61">
        <v>48.7646</v>
      </c>
      <c r="AO219" s="37">
        <f t="shared" si="24"/>
        <v>14.4142666666667</v>
      </c>
      <c r="AP219" s="37">
        <f t="shared" si="25"/>
        <v>16.2548666666667</v>
      </c>
      <c r="AQ219" s="37">
        <f t="shared" si="26"/>
        <v>8.23672380952381</v>
      </c>
      <c r="AR219" s="37">
        <f t="shared" si="27"/>
        <v>9.28849523809524</v>
      </c>
      <c r="AS219" s="37" t="s">
        <v>53</v>
      </c>
    </row>
    <row r="220" spans="1:45">
      <c r="A220" s="70" t="s">
        <v>400</v>
      </c>
      <c r="B220" s="67">
        <v>2016</v>
      </c>
      <c r="C220" s="37" t="s">
        <v>46</v>
      </c>
      <c r="D220" s="37" t="s">
        <v>404</v>
      </c>
      <c r="E220" s="9">
        <v>41.965</v>
      </c>
      <c r="F220" s="9">
        <v>-0.0833333333333333</v>
      </c>
      <c r="G220" s="37">
        <v>9607</v>
      </c>
      <c r="H220" s="37">
        <v>35983</v>
      </c>
      <c r="I220" s="26">
        <v>14.8</v>
      </c>
      <c r="J220" s="31">
        <v>468</v>
      </c>
      <c r="K220" s="22">
        <v>31.6216216216216</v>
      </c>
      <c r="L220" s="23">
        <v>20.9710559845</v>
      </c>
      <c r="M220" s="21">
        <f t="shared" si="21"/>
        <v>0.209710559845</v>
      </c>
      <c r="N220" s="23">
        <v>40.6905136108</v>
      </c>
      <c r="O220" s="21">
        <f t="shared" si="22"/>
        <v>0.406905136108</v>
      </c>
      <c r="P220" s="23">
        <v>61.6615695953</v>
      </c>
      <c r="Q220" s="21">
        <f t="shared" si="23"/>
        <v>0.616615695953</v>
      </c>
      <c r="R220" s="22">
        <v>8.1</v>
      </c>
      <c r="S220" s="37">
        <v>0.165638625621796</v>
      </c>
      <c r="T220" s="22">
        <v>448.9</v>
      </c>
      <c r="U220" s="46" t="s">
        <v>49</v>
      </c>
      <c r="V220" s="46">
        <v>9</v>
      </c>
      <c r="W220" s="56" t="s">
        <v>401</v>
      </c>
      <c r="X220" s="53" t="s">
        <v>49</v>
      </c>
      <c r="Y220" s="53" t="s">
        <v>49</v>
      </c>
      <c r="Z220" s="52">
        <v>3</v>
      </c>
      <c r="AA220" s="52" t="s">
        <v>60</v>
      </c>
      <c r="AB220" s="52">
        <v>1</v>
      </c>
      <c r="AC220" s="52">
        <v>1</v>
      </c>
      <c r="AD220" s="40" t="s">
        <v>49</v>
      </c>
      <c r="AE220" s="58" t="s">
        <v>49</v>
      </c>
      <c r="AF220" s="52" t="s">
        <v>49</v>
      </c>
      <c r="AG220" s="52" t="s">
        <v>49</v>
      </c>
      <c r="AH220" s="52" t="s">
        <v>50</v>
      </c>
      <c r="AI220" s="19">
        <v>40</v>
      </c>
      <c r="AJ220" s="60" t="s">
        <v>402</v>
      </c>
      <c r="AK220" s="52" t="s">
        <v>52</v>
      </c>
      <c r="AL220" s="52" t="s">
        <v>50</v>
      </c>
      <c r="AM220" s="61">
        <v>39.2269</v>
      </c>
      <c r="AN220" s="61">
        <v>42.2596</v>
      </c>
      <c r="AO220" s="37">
        <f t="shared" si="24"/>
        <v>13.0756333333333</v>
      </c>
      <c r="AP220" s="37">
        <f t="shared" si="25"/>
        <v>14.0865333333333</v>
      </c>
      <c r="AQ220" s="37">
        <f t="shared" si="26"/>
        <v>7.47179047619048</v>
      </c>
      <c r="AR220" s="37">
        <f t="shared" si="27"/>
        <v>8.04944761904762</v>
      </c>
      <c r="AS220" s="37" t="s">
        <v>53</v>
      </c>
    </row>
    <row r="221" spans="1:45">
      <c r="A221" s="70" t="s">
        <v>400</v>
      </c>
      <c r="B221" s="67">
        <v>2016</v>
      </c>
      <c r="C221" s="37" t="s">
        <v>46</v>
      </c>
      <c r="D221" s="37" t="s">
        <v>405</v>
      </c>
      <c r="E221" s="9">
        <v>42.5616666666667</v>
      </c>
      <c r="F221" s="9">
        <v>-1.12333333333333</v>
      </c>
      <c r="G221" s="37">
        <v>9487</v>
      </c>
      <c r="H221" s="37">
        <v>35775</v>
      </c>
      <c r="I221" s="26">
        <v>14.2</v>
      </c>
      <c r="J221" s="31">
        <v>676</v>
      </c>
      <c r="K221" s="22">
        <v>47.6056338028169</v>
      </c>
      <c r="L221" s="23">
        <v>49.1517562866</v>
      </c>
      <c r="M221" s="21">
        <f t="shared" si="21"/>
        <v>0.491517562866</v>
      </c>
      <c r="N221" s="23">
        <v>31.6919593811</v>
      </c>
      <c r="O221" s="21">
        <f t="shared" si="22"/>
        <v>0.316919593811</v>
      </c>
      <c r="P221" s="23">
        <v>80.8437156677</v>
      </c>
      <c r="Q221" s="21">
        <f t="shared" si="23"/>
        <v>0.808437156677</v>
      </c>
      <c r="R221" s="22">
        <v>8.2</v>
      </c>
      <c r="S221" s="37">
        <v>0.235297977924347</v>
      </c>
      <c r="T221" s="22">
        <v>347.25</v>
      </c>
      <c r="U221" s="46" t="s">
        <v>49</v>
      </c>
      <c r="V221" s="46">
        <v>13</v>
      </c>
      <c r="W221" s="56" t="s">
        <v>401</v>
      </c>
      <c r="X221" s="53" t="s">
        <v>49</v>
      </c>
      <c r="Y221" s="53" t="s">
        <v>49</v>
      </c>
      <c r="Z221" s="52">
        <v>3</v>
      </c>
      <c r="AA221" s="52" t="s">
        <v>60</v>
      </c>
      <c r="AB221" s="52">
        <v>1</v>
      </c>
      <c r="AC221" s="52">
        <v>1</v>
      </c>
      <c r="AD221" s="40" t="s">
        <v>49</v>
      </c>
      <c r="AE221" s="58" t="s">
        <v>49</v>
      </c>
      <c r="AF221" s="52" t="s">
        <v>49</v>
      </c>
      <c r="AG221" s="52" t="s">
        <v>49</v>
      </c>
      <c r="AH221" s="52" t="s">
        <v>50</v>
      </c>
      <c r="AI221" s="19">
        <v>40</v>
      </c>
      <c r="AJ221" s="60" t="s">
        <v>402</v>
      </c>
      <c r="AK221" s="52" t="s">
        <v>52</v>
      </c>
      <c r="AL221" s="52" t="s">
        <v>50</v>
      </c>
      <c r="AM221" s="61">
        <v>61.7444</v>
      </c>
      <c r="AN221" s="61">
        <v>62.7819</v>
      </c>
      <c r="AO221" s="37">
        <f t="shared" si="24"/>
        <v>20.5814666666667</v>
      </c>
      <c r="AP221" s="37">
        <f t="shared" si="25"/>
        <v>20.9273</v>
      </c>
      <c r="AQ221" s="37">
        <f t="shared" si="26"/>
        <v>11.7608380952381</v>
      </c>
      <c r="AR221" s="37">
        <f t="shared" si="27"/>
        <v>11.9584571428571</v>
      </c>
      <c r="AS221" s="37" t="s">
        <v>53</v>
      </c>
    </row>
    <row r="222" spans="1:45">
      <c r="A222" s="70" t="s">
        <v>400</v>
      </c>
      <c r="B222" s="67">
        <v>2016</v>
      </c>
      <c r="C222" s="37" t="s">
        <v>46</v>
      </c>
      <c r="D222" s="37" t="s">
        <v>406</v>
      </c>
      <c r="E222" s="9">
        <v>42.5966666666667</v>
      </c>
      <c r="F222" s="9">
        <v>-0.995</v>
      </c>
      <c r="G222" s="37">
        <v>9480</v>
      </c>
      <c r="H222" s="37">
        <v>35801</v>
      </c>
      <c r="I222" s="26">
        <v>14.2</v>
      </c>
      <c r="J222" s="31">
        <v>741</v>
      </c>
      <c r="K222" s="22">
        <v>52.1830985915493</v>
      </c>
      <c r="L222" s="23">
        <v>30.8120613098</v>
      </c>
      <c r="M222" s="21">
        <f t="shared" si="21"/>
        <v>0.308120613098</v>
      </c>
      <c r="N222" s="23">
        <v>25.4806098938</v>
      </c>
      <c r="O222" s="21">
        <f t="shared" si="22"/>
        <v>0.254806098938</v>
      </c>
      <c r="P222" s="23">
        <v>56.2926712036</v>
      </c>
      <c r="Q222" s="21">
        <f t="shared" si="23"/>
        <v>0.562926712036</v>
      </c>
      <c r="R222" s="2">
        <v>7.4</v>
      </c>
      <c r="S222" s="37">
        <v>0.244801506400108</v>
      </c>
      <c r="T222" s="2">
        <v>513.5</v>
      </c>
      <c r="U222" s="46" t="s">
        <v>49</v>
      </c>
      <c r="V222" s="46">
        <v>19</v>
      </c>
      <c r="W222" s="43" t="s">
        <v>401</v>
      </c>
      <c r="X222" s="53" t="s">
        <v>49</v>
      </c>
      <c r="Y222" s="53" t="s">
        <v>49</v>
      </c>
      <c r="Z222" s="52">
        <v>3</v>
      </c>
      <c r="AA222" s="52" t="s">
        <v>60</v>
      </c>
      <c r="AB222" s="52">
        <v>1</v>
      </c>
      <c r="AC222" s="52">
        <v>1</v>
      </c>
      <c r="AD222" s="40" t="s">
        <v>49</v>
      </c>
      <c r="AE222" s="58" t="s">
        <v>49</v>
      </c>
      <c r="AF222" s="52" t="s">
        <v>49</v>
      </c>
      <c r="AG222" s="52" t="s">
        <v>49</v>
      </c>
      <c r="AH222" s="52" t="s">
        <v>50</v>
      </c>
      <c r="AI222" s="19">
        <v>40</v>
      </c>
      <c r="AJ222" s="60" t="s">
        <v>402</v>
      </c>
      <c r="AK222" s="52" t="s">
        <v>52</v>
      </c>
      <c r="AL222" s="52" t="s">
        <v>50</v>
      </c>
      <c r="AM222" s="61">
        <v>46.0581</v>
      </c>
      <c r="AN222" s="61">
        <v>44.3154</v>
      </c>
      <c r="AO222" s="37">
        <f t="shared" si="24"/>
        <v>15.3527</v>
      </c>
      <c r="AP222" s="37">
        <f t="shared" si="25"/>
        <v>14.7718</v>
      </c>
      <c r="AQ222" s="37">
        <f t="shared" si="26"/>
        <v>8.77297142857143</v>
      </c>
      <c r="AR222" s="37">
        <f t="shared" si="27"/>
        <v>8.44102857142857</v>
      </c>
      <c r="AS222" s="37" t="s">
        <v>53</v>
      </c>
    </row>
    <row r="223" spans="1:45">
      <c r="A223" s="70" t="s">
        <v>407</v>
      </c>
      <c r="B223" s="67">
        <v>2017</v>
      </c>
      <c r="C223" s="37" t="s">
        <v>408</v>
      </c>
      <c r="D223" s="37" t="s">
        <v>381</v>
      </c>
      <c r="E223" s="9">
        <v>45.6666666666667</v>
      </c>
      <c r="F223" s="9">
        <v>-111.15</v>
      </c>
      <c r="G223" s="37">
        <v>8866</v>
      </c>
      <c r="H223" s="37">
        <v>13769</v>
      </c>
      <c r="I223" s="26">
        <v>6.7</v>
      </c>
      <c r="J223" s="31">
        <v>411</v>
      </c>
      <c r="K223" s="22">
        <v>61.3432835820895</v>
      </c>
      <c r="L223" s="23">
        <v>10</v>
      </c>
      <c r="M223" s="21">
        <f t="shared" si="21"/>
        <v>0.1</v>
      </c>
      <c r="N223" s="23">
        <v>81</v>
      </c>
      <c r="O223" s="21">
        <f t="shared" si="22"/>
        <v>0.81</v>
      </c>
      <c r="P223" s="23">
        <v>91</v>
      </c>
      <c r="Q223" s="21">
        <f t="shared" si="23"/>
        <v>0.91</v>
      </c>
      <c r="R223" s="22">
        <v>9</v>
      </c>
      <c r="S223" s="37">
        <v>0.187006041407585</v>
      </c>
      <c r="T223" s="22">
        <v>309.9</v>
      </c>
      <c r="U223" s="54">
        <v>2002</v>
      </c>
      <c r="V223" s="46">
        <v>10</v>
      </c>
      <c r="W223" s="43" t="s">
        <v>107</v>
      </c>
      <c r="X223" s="53" t="s">
        <v>49</v>
      </c>
      <c r="Y223" s="53" t="s">
        <v>49</v>
      </c>
      <c r="Z223" s="52">
        <v>4</v>
      </c>
      <c r="AA223" s="52" t="s">
        <v>60</v>
      </c>
      <c r="AB223" s="52">
        <v>1</v>
      </c>
      <c r="AC223" s="52">
        <v>1</v>
      </c>
      <c r="AD223" s="52" t="s">
        <v>50</v>
      </c>
      <c r="AE223" s="58" t="s">
        <v>50</v>
      </c>
      <c r="AF223" s="52" t="s">
        <v>50</v>
      </c>
      <c r="AG223" s="52" t="s">
        <v>49</v>
      </c>
      <c r="AH223" s="52" t="s">
        <v>49</v>
      </c>
      <c r="AI223" s="19">
        <v>30</v>
      </c>
      <c r="AJ223" s="60" t="s">
        <v>229</v>
      </c>
      <c r="AK223" s="52" t="s">
        <v>52</v>
      </c>
      <c r="AL223" s="52" t="s">
        <v>52</v>
      </c>
      <c r="AM223" s="61">
        <v>33.67</v>
      </c>
      <c r="AN223" s="61">
        <v>35.12</v>
      </c>
      <c r="AO223" s="37">
        <f t="shared" si="24"/>
        <v>11.2233333333333</v>
      </c>
      <c r="AP223" s="37">
        <f t="shared" si="25"/>
        <v>11.7066666666667</v>
      </c>
      <c r="AQ223" s="37">
        <f t="shared" si="26"/>
        <v>6.41333333333333</v>
      </c>
      <c r="AR223" s="37">
        <f t="shared" si="27"/>
        <v>6.68952380952381</v>
      </c>
      <c r="AS223" s="37" t="s">
        <v>53</v>
      </c>
    </row>
    <row r="224" spans="1:45">
      <c r="A224" s="70" t="s">
        <v>409</v>
      </c>
      <c r="B224" s="67">
        <v>2016</v>
      </c>
      <c r="C224" s="37" t="s">
        <v>410</v>
      </c>
      <c r="D224" s="37" t="s">
        <v>379</v>
      </c>
      <c r="E224" s="9">
        <v>23.3</v>
      </c>
      <c r="F224" s="9">
        <v>77.4</v>
      </c>
      <c r="G224" s="37">
        <v>13340</v>
      </c>
      <c r="H224" s="37">
        <v>51479</v>
      </c>
      <c r="I224" s="26">
        <v>24.5</v>
      </c>
      <c r="J224" s="31">
        <v>1130</v>
      </c>
      <c r="K224" s="22">
        <v>46.1224489795918</v>
      </c>
      <c r="L224" s="23">
        <v>52.4887695313</v>
      </c>
      <c r="M224" s="21">
        <f t="shared" si="21"/>
        <v>0.524887695313</v>
      </c>
      <c r="N224" s="23">
        <v>28.7590675354</v>
      </c>
      <c r="O224" s="21">
        <f t="shared" si="22"/>
        <v>0.287590675354</v>
      </c>
      <c r="P224" s="23">
        <v>81.2478370667</v>
      </c>
      <c r="Q224" s="21">
        <f t="shared" si="23"/>
        <v>0.812478370667</v>
      </c>
      <c r="R224" s="22">
        <v>7.5</v>
      </c>
      <c r="S224" s="37">
        <v>0.22603277862072</v>
      </c>
      <c r="T224" s="22">
        <v>168.8</v>
      </c>
      <c r="U224" s="54">
        <v>2000</v>
      </c>
      <c r="V224" s="46">
        <v>12</v>
      </c>
      <c r="W224" s="43" t="s">
        <v>411</v>
      </c>
      <c r="X224" s="39">
        <v>3.924</v>
      </c>
      <c r="Y224" s="39">
        <v>3.863</v>
      </c>
      <c r="Z224" s="52">
        <v>3</v>
      </c>
      <c r="AA224" s="52" t="s">
        <v>50</v>
      </c>
      <c r="AB224" s="52">
        <v>2</v>
      </c>
      <c r="AC224" s="52">
        <v>2</v>
      </c>
      <c r="AD224" s="52" t="s">
        <v>50</v>
      </c>
      <c r="AE224" s="58" t="s">
        <v>50</v>
      </c>
      <c r="AF224" s="52" t="s">
        <v>49</v>
      </c>
      <c r="AG224" s="52" t="s">
        <v>49</v>
      </c>
      <c r="AH224" s="52" t="s">
        <v>50</v>
      </c>
      <c r="AI224" s="19">
        <v>45</v>
      </c>
      <c r="AJ224" s="60" t="s">
        <v>412</v>
      </c>
      <c r="AK224" s="52" t="s">
        <v>52</v>
      </c>
      <c r="AL224" s="52" t="s">
        <v>52</v>
      </c>
      <c r="AM224" s="61">
        <v>21.3997936248779</v>
      </c>
      <c r="AN224" s="61">
        <v>27.0760750770569</v>
      </c>
      <c r="AO224" s="37">
        <f t="shared" si="24"/>
        <v>7.13326454162598</v>
      </c>
      <c r="AP224" s="37">
        <f t="shared" si="25"/>
        <v>9.02535835901896</v>
      </c>
      <c r="AQ224" s="37">
        <f t="shared" si="26"/>
        <v>4.07615116664341</v>
      </c>
      <c r="AR224" s="37">
        <f t="shared" si="27"/>
        <v>5.15734763372512</v>
      </c>
      <c r="AS224" s="37" t="s">
        <v>53</v>
      </c>
    </row>
    <row r="225" spans="1:45">
      <c r="A225" s="70" t="s">
        <v>413</v>
      </c>
      <c r="B225" s="67">
        <v>2017</v>
      </c>
      <c r="C225" s="37" t="s">
        <v>265</v>
      </c>
      <c r="D225" s="37" t="s">
        <v>414</v>
      </c>
      <c r="E225" s="9">
        <v>37.9</v>
      </c>
      <c r="F225" s="9">
        <v>113.166666666667</v>
      </c>
      <c r="G225" s="37">
        <v>10420</v>
      </c>
      <c r="H225" s="37">
        <v>58633</v>
      </c>
      <c r="I225" s="26">
        <v>7.4</v>
      </c>
      <c r="J225" s="31">
        <v>462.5</v>
      </c>
      <c r="K225" s="22">
        <v>62.5</v>
      </c>
      <c r="L225" s="23">
        <v>12</v>
      </c>
      <c r="M225" s="21">
        <f t="shared" si="21"/>
        <v>0.12</v>
      </c>
      <c r="N225" s="23">
        <v>41.4386749268</v>
      </c>
      <c r="O225" s="21">
        <f t="shared" si="22"/>
        <v>0.414386749268</v>
      </c>
      <c r="P225" s="23">
        <v>53.4386749268</v>
      </c>
      <c r="Q225" s="21">
        <f t="shared" si="23"/>
        <v>0.534386749268</v>
      </c>
      <c r="R225" s="22">
        <v>8.2</v>
      </c>
      <c r="S225" s="37">
        <v>0.1216886267066</v>
      </c>
      <c r="T225" s="32">
        <v>517.6</v>
      </c>
      <c r="U225" s="54">
        <v>2004</v>
      </c>
      <c r="V225" s="46">
        <v>7</v>
      </c>
      <c r="W225" s="43" t="s">
        <v>79</v>
      </c>
      <c r="X225" s="39">
        <v>7.75</v>
      </c>
      <c r="Y225" s="39">
        <v>7.03</v>
      </c>
      <c r="Z225" s="52">
        <v>3</v>
      </c>
      <c r="AA225" s="52" t="s">
        <v>60</v>
      </c>
      <c r="AB225" s="52">
        <v>1</v>
      </c>
      <c r="AC225" s="52">
        <v>1</v>
      </c>
      <c r="AD225" s="52" t="s">
        <v>50</v>
      </c>
      <c r="AE225" s="58" t="s">
        <v>50</v>
      </c>
      <c r="AF225" s="52" t="s">
        <v>49</v>
      </c>
      <c r="AG225" s="52" t="s">
        <v>49</v>
      </c>
      <c r="AH225" s="52" t="s">
        <v>50</v>
      </c>
      <c r="AI225" s="19">
        <v>60</v>
      </c>
      <c r="AJ225" s="60" t="s">
        <v>86</v>
      </c>
      <c r="AK225" s="52" t="s">
        <v>50</v>
      </c>
      <c r="AL225" s="52" t="s">
        <v>52</v>
      </c>
      <c r="AM225" s="61">
        <v>66.3</v>
      </c>
      <c r="AN225" s="61">
        <v>69.9</v>
      </c>
      <c r="AO225" s="37">
        <f t="shared" si="24"/>
        <v>22.1</v>
      </c>
      <c r="AP225" s="37">
        <f t="shared" si="25"/>
        <v>23.3</v>
      </c>
      <c r="AQ225" s="37">
        <f t="shared" si="26"/>
        <v>12.6285714285714</v>
      </c>
      <c r="AR225" s="37">
        <f t="shared" si="27"/>
        <v>13.3142857142857</v>
      </c>
      <c r="AS225" s="37" t="s">
        <v>53</v>
      </c>
    </row>
    <row r="226" spans="1:45">
      <c r="A226" s="70" t="s">
        <v>415</v>
      </c>
      <c r="B226" s="67">
        <v>2016</v>
      </c>
      <c r="C226" s="37" t="s">
        <v>416</v>
      </c>
      <c r="D226" s="37" t="s">
        <v>417</v>
      </c>
      <c r="E226" s="9">
        <v>28.6666666666667</v>
      </c>
      <c r="F226" s="9">
        <v>77.2</v>
      </c>
      <c r="G226" s="37">
        <v>12266</v>
      </c>
      <c r="H226" s="37">
        <v>51440</v>
      </c>
      <c r="I226" s="26">
        <v>22.5</v>
      </c>
      <c r="J226" s="31">
        <v>650</v>
      </c>
      <c r="K226" s="22">
        <v>28.8888888888889</v>
      </c>
      <c r="L226" s="23">
        <v>18.8600769043</v>
      </c>
      <c r="M226" s="21">
        <f t="shared" si="21"/>
        <v>0.188600769043</v>
      </c>
      <c r="N226" s="23">
        <v>34.8033485413</v>
      </c>
      <c r="O226" s="21">
        <f t="shared" si="22"/>
        <v>0.348033485413</v>
      </c>
      <c r="P226" s="23">
        <v>53.6634254456</v>
      </c>
      <c r="Q226" s="21">
        <f t="shared" si="23"/>
        <v>0.536634254456</v>
      </c>
      <c r="R226" s="22">
        <v>9.1</v>
      </c>
      <c r="S226" s="37">
        <v>0.0984843075275421</v>
      </c>
      <c r="T226" s="22">
        <v>248.1</v>
      </c>
      <c r="U226" s="54">
        <v>2006</v>
      </c>
      <c r="V226" s="46">
        <v>5</v>
      </c>
      <c r="W226" s="56" t="s">
        <v>418</v>
      </c>
      <c r="X226" s="39">
        <v>8.32</v>
      </c>
      <c r="Y226" s="39">
        <v>8.55</v>
      </c>
      <c r="Z226" s="52">
        <v>4</v>
      </c>
      <c r="AA226" s="52" t="s">
        <v>60</v>
      </c>
      <c r="AB226" s="52">
        <v>2</v>
      </c>
      <c r="AC226" s="52">
        <v>2</v>
      </c>
      <c r="AD226" s="52" t="s">
        <v>50</v>
      </c>
      <c r="AE226" s="58" t="s">
        <v>50</v>
      </c>
      <c r="AF226" s="52" t="s">
        <v>49</v>
      </c>
      <c r="AG226" s="52" t="s">
        <v>50</v>
      </c>
      <c r="AH226" s="52" t="s">
        <v>50</v>
      </c>
      <c r="AI226" s="19">
        <v>30</v>
      </c>
      <c r="AJ226" s="60" t="s">
        <v>92</v>
      </c>
      <c r="AK226" s="52" t="s">
        <v>50</v>
      </c>
      <c r="AL226" s="52" t="s">
        <v>52</v>
      </c>
      <c r="AM226" s="61">
        <v>15.9359998703003</v>
      </c>
      <c r="AN226" s="61">
        <v>17.4343495368958</v>
      </c>
      <c r="AO226" s="37">
        <f t="shared" si="24"/>
        <v>5.31199995676677</v>
      </c>
      <c r="AP226" s="37">
        <f t="shared" si="25"/>
        <v>5.81144984563192</v>
      </c>
      <c r="AQ226" s="37">
        <f t="shared" si="26"/>
        <v>3.03542854672387</v>
      </c>
      <c r="AR226" s="37">
        <f t="shared" si="27"/>
        <v>3.32082848321824</v>
      </c>
      <c r="AS226" s="37" t="s">
        <v>53</v>
      </c>
    </row>
    <row r="227" spans="1:45">
      <c r="A227" s="70" t="s">
        <v>415</v>
      </c>
      <c r="B227" s="67">
        <v>2016</v>
      </c>
      <c r="C227" s="37" t="s">
        <v>416</v>
      </c>
      <c r="D227" s="37" t="s">
        <v>417</v>
      </c>
      <c r="E227" s="9">
        <v>28.6666666666667</v>
      </c>
      <c r="F227" s="9">
        <v>77.2</v>
      </c>
      <c r="G227" s="37">
        <v>12266</v>
      </c>
      <c r="H227" s="37">
        <v>51440</v>
      </c>
      <c r="I227" s="26">
        <v>22.5</v>
      </c>
      <c r="J227" s="31">
        <v>650</v>
      </c>
      <c r="K227" s="22">
        <v>28.8888888888889</v>
      </c>
      <c r="L227" s="23">
        <v>18.8600769043</v>
      </c>
      <c r="M227" s="21">
        <f t="shared" si="21"/>
        <v>0.188600769043</v>
      </c>
      <c r="N227" s="23">
        <v>34.8033485413</v>
      </c>
      <c r="O227" s="21">
        <f t="shared" si="22"/>
        <v>0.348033485413</v>
      </c>
      <c r="P227" s="23">
        <v>53.6634254456</v>
      </c>
      <c r="Q227" s="21">
        <f t="shared" si="23"/>
        <v>0.536634254456</v>
      </c>
      <c r="R227" s="2">
        <v>9.1</v>
      </c>
      <c r="S227" s="37">
        <v>0.0984843075275421</v>
      </c>
      <c r="T227" s="2">
        <v>248.1</v>
      </c>
      <c r="U227" s="46">
        <v>2006</v>
      </c>
      <c r="V227" s="46">
        <v>5</v>
      </c>
      <c r="W227" s="56" t="s">
        <v>418</v>
      </c>
      <c r="X227" s="71">
        <v>8.72</v>
      </c>
      <c r="Y227" s="71">
        <v>9.17</v>
      </c>
      <c r="Z227" s="52">
        <v>4</v>
      </c>
      <c r="AA227" s="52" t="s">
        <v>60</v>
      </c>
      <c r="AB227" s="52">
        <v>2</v>
      </c>
      <c r="AC227" s="52">
        <v>2</v>
      </c>
      <c r="AD227" s="52" t="s">
        <v>50</v>
      </c>
      <c r="AE227" s="58" t="s">
        <v>50</v>
      </c>
      <c r="AF227" s="52" t="s">
        <v>49</v>
      </c>
      <c r="AG227" s="52" t="s">
        <v>50</v>
      </c>
      <c r="AH227" s="52" t="s">
        <v>50</v>
      </c>
      <c r="AI227" s="19">
        <v>30</v>
      </c>
      <c r="AJ227" s="60" t="s">
        <v>92</v>
      </c>
      <c r="AK227" s="52" t="s">
        <v>50</v>
      </c>
      <c r="AL227" s="52" t="s">
        <v>52</v>
      </c>
      <c r="AM227" s="61">
        <v>19.1677498817444</v>
      </c>
      <c r="AN227" s="61">
        <v>20.9004001617432</v>
      </c>
      <c r="AO227" s="37">
        <f t="shared" si="24"/>
        <v>6.38924996058146</v>
      </c>
      <c r="AP227" s="37">
        <f t="shared" si="25"/>
        <v>6.96680005391439</v>
      </c>
      <c r="AQ227" s="37">
        <f t="shared" si="26"/>
        <v>3.65099997747512</v>
      </c>
      <c r="AR227" s="37">
        <f t="shared" si="27"/>
        <v>3.98102860223679</v>
      </c>
      <c r="AS227" s="37" t="s">
        <v>53</v>
      </c>
    </row>
    <row r="228" spans="1:45">
      <c r="A228" s="70" t="s">
        <v>419</v>
      </c>
      <c r="B228" s="67">
        <v>2016</v>
      </c>
      <c r="C228" s="37" t="s">
        <v>416</v>
      </c>
      <c r="D228" s="37" t="s">
        <v>417</v>
      </c>
      <c r="E228" s="9">
        <v>28.6666666666667</v>
      </c>
      <c r="F228" s="9">
        <v>77.2</v>
      </c>
      <c r="G228" s="37">
        <v>12266</v>
      </c>
      <c r="H228" s="37">
        <v>51440</v>
      </c>
      <c r="I228" s="26">
        <v>22.5</v>
      </c>
      <c r="J228" s="31">
        <v>650</v>
      </c>
      <c r="K228" s="22">
        <v>28.8888888888889</v>
      </c>
      <c r="L228" s="23">
        <v>18.8600769043</v>
      </c>
      <c r="M228" s="21">
        <f t="shared" si="21"/>
        <v>0.188600769043</v>
      </c>
      <c r="N228" s="23">
        <v>34.8033485413</v>
      </c>
      <c r="O228" s="21">
        <f t="shared" si="22"/>
        <v>0.348033485413</v>
      </c>
      <c r="P228" s="23">
        <v>53.6634254456</v>
      </c>
      <c r="Q228" s="21">
        <f t="shared" si="23"/>
        <v>0.536634254456</v>
      </c>
      <c r="R228" s="22">
        <v>9.1</v>
      </c>
      <c r="S228" s="37">
        <v>0.0984843075275421</v>
      </c>
      <c r="T228" s="22">
        <v>248.1</v>
      </c>
      <c r="U228" s="54">
        <v>2008</v>
      </c>
      <c r="V228" s="46">
        <v>7</v>
      </c>
      <c r="W228" s="56" t="s">
        <v>420</v>
      </c>
      <c r="X228" s="39">
        <v>4.584</v>
      </c>
      <c r="Y228" s="39">
        <v>4.584</v>
      </c>
      <c r="Z228" s="52">
        <v>3</v>
      </c>
      <c r="AA228" s="52" t="s">
        <v>50</v>
      </c>
      <c r="AB228" s="52">
        <v>3</v>
      </c>
      <c r="AC228" s="52">
        <v>3</v>
      </c>
      <c r="AD228" s="52" t="s">
        <v>50</v>
      </c>
      <c r="AE228" s="58" t="s">
        <v>50</v>
      </c>
      <c r="AF228" s="52" t="s">
        <v>49</v>
      </c>
      <c r="AG228" s="52" t="s">
        <v>49</v>
      </c>
      <c r="AH228" s="52" t="s">
        <v>50</v>
      </c>
      <c r="AI228" s="19">
        <v>45</v>
      </c>
      <c r="AJ228" s="60" t="s">
        <v>421</v>
      </c>
      <c r="AK228" s="52" t="s">
        <v>52</v>
      </c>
      <c r="AL228" s="52" t="s">
        <v>52</v>
      </c>
      <c r="AM228" s="61">
        <v>21.2836856842041</v>
      </c>
      <c r="AN228" s="61">
        <v>28.7147827148438</v>
      </c>
      <c r="AO228" s="37">
        <f t="shared" si="24"/>
        <v>7.0945618947347</v>
      </c>
      <c r="AP228" s="37">
        <f t="shared" si="25"/>
        <v>9.57159423828125</v>
      </c>
      <c r="AQ228" s="37">
        <f t="shared" si="26"/>
        <v>4.05403536841983</v>
      </c>
      <c r="AR228" s="37">
        <f t="shared" si="27"/>
        <v>5.469482421875</v>
      </c>
      <c r="AS228" s="37" t="s">
        <v>53</v>
      </c>
    </row>
    <row r="229" spans="1:45">
      <c r="A229" s="70" t="s">
        <v>419</v>
      </c>
      <c r="B229" s="67">
        <v>2016</v>
      </c>
      <c r="C229" s="37" t="s">
        <v>416</v>
      </c>
      <c r="D229" s="37" t="s">
        <v>417</v>
      </c>
      <c r="E229" s="9">
        <v>28.6666666666667</v>
      </c>
      <c r="F229" s="9">
        <v>77.2</v>
      </c>
      <c r="G229" s="37">
        <v>12266</v>
      </c>
      <c r="H229" s="37">
        <v>51440</v>
      </c>
      <c r="I229" s="26">
        <v>22.5</v>
      </c>
      <c r="J229" s="31">
        <v>650</v>
      </c>
      <c r="K229" s="22">
        <v>28.8888888888889</v>
      </c>
      <c r="L229" s="23">
        <v>18.8600769043</v>
      </c>
      <c r="M229" s="21">
        <f t="shared" si="21"/>
        <v>0.188600769043</v>
      </c>
      <c r="N229" s="23">
        <v>34.8033485413</v>
      </c>
      <c r="O229" s="21">
        <f t="shared" si="22"/>
        <v>0.348033485413</v>
      </c>
      <c r="P229" s="23">
        <v>53.6634254456</v>
      </c>
      <c r="Q229" s="21">
        <f t="shared" si="23"/>
        <v>0.536634254456</v>
      </c>
      <c r="R229" s="22">
        <v>9.1</v>
      </c>
      <c r="S229" s="37">
        <v>0.0984843075275421</v>
      </c>
      <c r="T229" s="22">
        <v>248.1</v>
      </c>
      <c r="U229" s="54">
        <v>2008</v>
      </c>
      <c r="V229" s="46">
        <v>7</v>
      </c>
      <c r="W229" s="56" t="s">
        <v>422</v>
      </c>
      <c r="X229" s="39">
        <v>3.426</v>
      </c>
      <c r="Y229" s="39">
        <v>3.426</v>
      </c>
      <c r="Z229" s="52">
        <v>3</v>
      </c>
      <c r="AA229" s="52" t="s">
        <v>50</v>
      </c>
      <c r="AB229" s="52">
        <v>3</v>
      </c>
      <c r="AC229" s="52">
        <v>3</v>
      </c>
      <c r="AD229" s="52" t="s">
        <v>50</v>
      </c>
      <c r="AE229" s="58" t="s">
        <v>50</v>
      </c>
      <c r="AF229" s="52" t="s">
        <v>49</v>
      </c>
      <c r="AG229" s="52" t="s">
        <v>49</v>
      </c>
      <c r="AH229" s="52" t="s">
        <v>50</v>
      </c>
      <c r="AI229" s="19">
        <v>45</v>
      </c>
      <c r="AJ229" s="60" t="s">
        <v>421</v>
      </c>
      <c r="AK229" s="52" t="s">
        <v>52</v>
      </c>
      <c r="AL229" s="52" t="s">
        <v>52</v>
      </c>
      <c r="AM229" s="61">
        <v>22.2816247940063</v>
      </c>
      <c r="AN229" s="61">
        <v>29.3505764007568</v>
      </c>
      <c r="AO229" s="37">
        <f t="shared" si="24"/>
        <v>7.42720826466878</v>
      </c>
      <c r="AP229" s="37">
        <f t="shared" si="25"/>
        <v>9.78352546691895</v>
      </c>
      <c r="AQ229" s="37">
        <f t="shared" si="26"/>
        <v>4.24411900838216</v>
      </c>
      <c r="AR229" s="37">
        <f t="shared" si="27"/>
        <v>5.59058598109654</v>
      </c>
      <c r="AS229" s="37" t="s">
        <v>53</v>
      </c>
    </row>
    <row r="230" spans="1:45">
      <c r="A230" s="70" t="s">
        <v>419</v>
      </c>
      <c r="B230" s="67">
        <v>2016</v>
      </c>
      <c r="C230" s="37" t="s">
        <v>416</v>
      </c>
      <c r="D230" s="37" t="s">
        <v>417</v>
      </c>
      <c r="E230" s="9">
        <v>28.6666666666667</v>
      </c>
      <c r="F230" s="9">
        <v>77.2</v>
      </c>
      <c r="G230" s="37">
        <v>12266</v>
      </c>
      <c r="H230" s="37">
        <v>51440</v>
      </c>
      <c r="I230" s="26">
        <v>22.5</v>
      </c>
      <c r="J230" s="31">
        <v>650</v>
      </c>
      <c r="K230" s="22">
        <v>28.8888888888889</v>
      </c>
      <c r="L230" s="23">
        <v>18.8600769043</v>
      </c>
      <c r="M230" s="21">
        <f t="shared" si="21"/>
        <v>0.188600769043</v>
      </c>
      <c r="N230" s="23">
        <v>34.8033485413</v>
      </c>
      <c r="O230" s="21">
        <f t="shared" si="22"/>
        <v>0.348033485413</v>
      </c>
      <c r="P230" s="23">
        <v>53.6634254456</v>
      </c>
      <c r="Q230" s="21">
        <f t="shared" si="23"/>
        <v>0.536634254456</v>
      </c>
      <c r="R230" s="22">
        <v>9.1</v>
      </c>
      <c r="S230" s="37">
        <v>0.0984843075275421</v>
      </c>
      <c r="T230" s="22">
        <v>248.1</v>
      </c>
      <c r="U230" s="54">
        <v>2008</v>
      </c>
      <c r="V230" s="46">
        <v>7</v>
      </c>
      <c r="W230" s="72" t="s">
        <v>423</v>
      </c>
      <c r="X230" s="39">
        <v>5.3306</v>
      </c>
      <c r="Y230" s="39">
        <v>7.9959</v>
      </c>
      <c r="Z230" s="52">
        <v>3</v>
      </c>
      <c r="AA230" s="52" t="s">
        <v>50</v>
      </c>
      <c r="AB230" s="52">
        <v>3</v>
      </c>
      <c r="AC230" s="52">
        <v>3</v>
      </c>
      <c r="AD230" s="52" t="s">
        <v>50</v>
      </c>
      <c r="AE230" s="58" t="s">
        <v>50</v>
      </c>
      <c r="AF230" s="52" t="s">
        <v>49</v>
      </c>
      <c r="AG230" s="52" t="s">
        <v>49</v>
      </c>
      <c r="AH230" s="52" t="s">
        <v>50</v>
      </c>
      <c r="AI230" s="19">
        <v>45</v>
      </c>
      <c r="AJ230" s="60" t="s">
        <v>421</v>
      </c>
      <c r="AK230" s="52" t="s">
        <v>52</v>
      </c>
      <c r="AL230" s="52" t="s">
        <v>52</v>
      </c>
      <c r="AM230" s="61">
        <v>19.5901489257813</v>
      </c>
      <c r="AN230" s="61">
        <v>25.3863592147827</v>
      </c>
      <c r="AO230" s="37">
        <f t="shared" si="24"/>
        <v>6.53004964192708</v>
      </c>
      <c r="AP230" s="37">
        <f t="shared" si="25"/>
        <v>8.46211973826091</v>
      </c>
      <c r="AQ230" s="37">
        <f t="shared" si="26"/>
        <v>3.73145693824405</v>
      </c>
      <c r="AR230" s="37">
        <f t="shared" si="27"/>
        <v>4.83549699329195</v>
      </c>
      <c r="AS230" s="37" t="s">
        <v>53</v>
      </c>
    </row>
    <row r="231" spans="1:45">
      <c r="A231" s="70" t="s">
        <v>419</v>
      </c>
      <c r="B231" s="67">
        <v>2016</v>
      </c>
      <c r="C231" s="37" t="s">
        <v>416</v>
      </c>
      <c r="D231" s="37" t="s">
        <v>417</v>
      </c>
      <c r="E231" s="9">
        <v>28.6666666666667</v>
      </c>
      <c r="F231" s="9">
        <v>77.2</v>
      </c>
      <c r="G231" s="37">
        <v>12266</v>
      </c>
      <c r="H231" s="37">
        <v>51440</v>
      </c>
      <c r="I231" s="26">
        <v>22.5</v>
      </c>
      <c r="J231" s="31">
        <v>650</v>
      </c>
      <c r="K231" s="22">
        <v>28.8888888888889</v>
      </c>
      <c r="L231" s="23">
        <v>18.8600769043</v>
      </c>
      <c r="M231" s="21">
        <f t="shared" si="21"/>
        <v>0.188600769043</v>
      </c>
      <c r="N231" s="23">
        <v>34.8033485413</v>
      </c>
      <c r="O231" s="21">
        <f t="shared" si="22"/>
        <v>0.348033485413</v>
      </c>
      <c r="P231" s="23">
        <v>53.6634254456</v>
      </c>
      <c r="Q231" s="21">
        <f t="shared" si="23"/>
        <v>0.536634254456</v>
      </c>
      <c r="R231" s="2">
        <v>9.1</v>
      </c>
      <c r="S231" s="37">
        <v>0.0984843075275421</v>
      </c>
      <c r="T231" s="2">
        <v>248.1</v>
      </c>
      <c r="U231" s="54">
        <v>2008</v>
      </c>
      <c r="V231" s="46">
        <v>7</v>
      </c>
      <c r="W231" s="56" t="s">
        <v>424</v>
      </c>
      <c r="X231" s="53" t="s">
        <v>49</v>
      </c>
      <c r="Y231" s="53" t="s">
        <v>49</v>
      </c>
      <c r="Z231" s="52">
        <v>3</v>
      </c>
      <c r="AA231" s="52" t="s">
        <v>50</v>
      </c>
      <c r="AB231" s="52">
        <v>2</v>
      </c>
      <c r="AC231" s="52">
        <v>3</v>
      </c>
      <c r="AD231" s="40" t="s">
        <v>49</v>
      </c>
      <c r="AE231" s="58" t="s">
        <v>50</v>
      </c>
      <c r="AF231" s="52" t="s">
        <v>49</v>
      </c>
      <c r="AG231" s="52" t="s">
        <v>49</v>
      </c>
      <c r="AH231" s="52" t="s">
        <v>50</v>
      </c>
      <c r="AI231" s="19">
        <v>45</v>
      </c>
      <c r="AJ231" s="60" t="s">
        <v>421</v>
      </c>
      <c r="AK231" s="52" t="s">
        <v>52</v>
      </c>
      <c r="AL231" s="52" t="s">
        <v>52</v>
      </c>
      <c r="AM231" s="61">
        <v>19.9553155899048</v>
      </c>
      <c r="AN231" s="61">
        <v>25.3398056030273</v>
      </c>
      <c r="AO231" s="37">
        <f t="shared" si="24"/>
        <v>6.6517718633016</v>
      </c>
      <c r="AP231" s="37">
        <f t="shared" si="25"/>
        <v>8.44660186767578</v>
      </c>
      <c r="AQ231" s="37">
        <f t="shared" si="26"/>
        <v>3.8010124933152</v>
      </c>
      <c r="AR231" s="37">
        <f t="shared" si="27"/>
        <v>4.82662963867188</v>
      </c>
      <c r="AS231" s="37" t="s">
        <v>53</v>
      </c>
    </row>
    <row r="232" spans="1:45">
      <c r="A232" s="70" t="s">
        <v>425</v>
      </c>
      <c r="B232" s="67">
        <v>2016</v>
      </c>
      <c r="C232" s="37" t="s">
        <v>46</v>
      </c>
      <c r="D232" s="37" t="s">
        <v>426</v>
      </c>
      <c r="E232" s="9">
        <v>40.5333333333333</v>
      </c>
      <c r="F232" s="9">
        <v>-3.33333333333333</v>
      </c>
      <c r="G232" s="37">
        <v>9893</v>
      </c>
      <c r="H232" s="37">
        <v>35333</v>
      </c>
      <c r="I232" s="26">
        <v>13.5</v>
      </c>
      <c r="J232" s="31">
        <v>402.7</v>
      </c>
      <c r="K232" s="22">
        <v>29.8296296296296</v>
      </c>
      <c r="L232" s="23">
        <v>30.8120613098</v>
      </c>
      <c r="M232" s="21">
        <f t="shared" si="21"/>
        <v>0.308120613098</v>
      </c>
      <c r="N232" s="23">
        <v>25.4806098938</v>
      </c>
      <c r="O232" s="21">
        <f t="shared" si="22"/>
        <v>0.254806098938</v>
      </c>
      <c r="P232" s="23">
        <v>56.2926712036</v>
      </c>
      <c r="Q232" s="21">
        <f t="shared" si="23"/>
        <v>0.562926712036</v>
      </c>
      <c r="R232" s="2">
        <v>7.4</v>
      </c>
      <c r="S232" s="37">
        <v>0.132859081029892</v>
      </c>
      <c r="T232" s="32">
        <v>517.6</v>
      </c>
      <c r="U232" s="46">
        <v>1994</v>
      </c>
      <c r="V232" s="46">
        <v>18</v>
      </c>
      <c r="W232" s="56" t="s">
        <v>427</v>
      </c>
      <c r="X232" s="53" t="s">
        <v>49</v>
      </c>
      <c r="Y232" s="53" t="s">
        <v>49</v>
      </c>
      <c r="Z232" s="52">
        <v>3</v>
      </c>
      <c r="AA232" s="52" t="s">
        <v>50</v>
      </c>
      <c r="AB232" s="52">
        <v>3</v>
      </c>
      <c r="AC232" s="52">
        <v>0.75</v>
      </c>
      <c r="AD232" s="40" t="s">
        <v>49</v>
      </c>
      <c r="AE232" s="58" t="s">
        <v>50</v>
      </c>
      <c r="AF232" s="52" t="s">
        <v>49</v>
      </c>
      <c r="AG232" s="52" t="s">
        <v>50</v>
      </c>
      <c r="AH232" s="52" t="s">
        <v>50</v>
      </c>
      <c r="AI232" s="19">
        <v>30</v>
      </c>
      <c r="AJ232" s="60" t="s">
        <v>428</v>
      </c>
      <c r="AK232" s="52" t="s">
        <v>52</v>
      </c>
      <c r="AL232" s="52" t="s">
        <v>52</v>
      </c>
      <c r="AM232" s="61">
        <v>27.4935002326965</v>
      </c>
      <c r="AN232" s="61">
        <v>35.0107498168945</v>
      </c>
      <c r="AO232" s="37">
        <f t="shared" si="24"/>
        <v>9.16450007756551</v>
      </c>
      <c r="AP232" s="37">
        <f t="shared" si="25"/>
        <v>11.6702499389648</v>
      </c>
      <c r="AQ232" s="37">
        <f t="shared" si="26"/>
        <v>5.23685718718029</v>
      </c>
      <c r="AR232" s="37">
        <f t="shared" si="27"/>
        <v>6.66871425083705</v>
      </c>
      <c r="AS232" s="37" t="s">
        <v>53</v>
      </c>
    </row>
    <row r="233" spans="1:51">
      <c r="A233" s="70" t="s">
        <v>429</v>
      </c>
      <c r="B233" s="67">
        <v>2017</v>
      </c>
      <c r="C233" s="37" t="s">
        <v>200</v>
      </c>
      <c r="D233" s="37" t="s">
        <v>201</v>
      </c>
      <c r="E233" s="9">
        <v>-28.2</v>
      </c>
      <c r="F233" s="9">
        <v>152.1</v>
      </c>
      <c r="G233" s="60">
        <v>23640</v>
      </c>
      <c r="H233" s="52">
        <v>66420</v>
      </c>
      <c r="I233" s="26">
        <v>17.5</v>
      </c>
      <c r="J233" s="31">
        <v>685</v>
      </c>
      <c r="K233" s="22">
        <v>39.1428571428571</v>
      </c>
      <c r="L233" s="23">
        <v>62</v>
      </c>
      <c r="M233" s="21">
        <f t="shared" si="21"/>
        <v>0.62</v>
      </c>
      <c r="N233" s="23">
        <v>16</v>
      </c>
      <c r="O233" s="21">
        <f t="shared" si="22"/>
        <v>0.16</v>
      </c>
      <c r="P233" s="23">
        <v>78</v>
      </c>
      <c r="Q233" s="21">
        <f t="shared" si="23"/>
        <v>0.78</v>
      </c>
      <c r="R233" s="22">
        <v>7</v>
      </c>
      <c r="S233" s="73">
        <v>0.247523918747902</v>
      </c>
      <c r="T233" s="22">
        <v>503.5</v>
      </c>
      <c r="U233" s="54">
        <v>1968</v>
      </c>
      <c r="V233" s="46">
        <v>47</v>
      </c>
      <c r="W233" s="56" t="s">
        <v>430</v>
      </c>
      <c r="X233" s="53" t="s">
        <v>49</v>
      </c>
      <c r="Y233" s="53" t="s">
        <v>49</v>
      </c>
      <c r="Z233" s="52">
        <v>4</v>
      </c>
      <c r="AA233" s="52" t="s">
        <v>60</v>
      </c>
      <c r="AB233" s="52">
        <v>1</v>
      </c>
      <c r="AC233" s="52">
        <v>2</v>
      </c>
      <c r="AD233" s="40" t="s">
        <v>49</v>
      </c>
      <c r="AE233" s="58" t="s">
        <v>49</v>
      </c>
      <c r="AF233" s="52" t="s">
        <v>49</v>
      </c>
      <c r="AG233" s="52" t="s">
        <v>49</v>
      </c>
      <c r="AH233" s="52" t="s">
        <v>50</v>
      </c>
      <c r="AI233" s="19">
        <v>30</v>
      </c>
      <c r="AJ233" s="60" t="s">
        <v>95</v>
      </c>
      <c r="AK233" s="52" t="s">
        <v>52</v>
      </c>
      <c r="AL233" s="52" t="s">
        <v>52</v>
      </c>
      <c r="AM233" s="61">
        <v>72.631477355957</v>
      </c>
      <c r="AN233" s="61">
        <v>73.472692489624</v>
      </c>
      <c r="AO233" s="37">
        <f t="shared" si="24"/>
        <v>24.2104924519857</v>
      </c>
      <c r="AP233" s="37">
        <f t="shared" si="25"/>
        <v>24.4908974965413</v>
      </c>
      <c r="AQ233" s="37">
        <f t="shared" si="26"/>
        <v>13.8345671154204</v>
      </c>
      <c r="AR233" s="37">
        <f t="shared" si="27"/>
        <v>13.9947985694522</v>
      </c>
      <c r="AS233" s="37" t="s">
        <v>53</v>
      </c>
      <c r="AT233" s="19"/>
      <c r="AU233" s="73"/>
      <c r="AV233" s="19"/>
      <c r="AW233" s="73"/>
      <c r="AX233" s="52"/>
      <c r="AY233" s="52"/>
    </row>
    <row r="234" spans="1:51">
      <c r="A234" s="70" t="s">
        <v>429</v>
      </c>
      <c r="B234" s="67">
        <v>2017</v>
      </c>
      <c r="C234" s="37" t="s">
        <v>200</v>
      </c>
      <c r="D234" s="37" t="s">
        <v>201</v>
      </c>
      <c r="E234" s="9">
        <v>-28.2</v>
      </c>
      <c r="F234" s="9">
        <v>152.1</v>
      </c>
      <c r="G234" s="60">
        <v>23640</v>
      </c>
      <c r="H234" s="52">
        <v>66420</v>
      </c>
      <c r="I234" s="26">
        <v>17.5</v>
      </c>
      <c r="J234" s="31">
        <v>685</v>
      </c>
      <c r="K234" s="22">
        <v>39.1428571428571</v>
      </c>
      <c r="L234" s="23">
        <v>62</v>
      </c>
      <c r="M234" s="21">
        <f t="shared" si="21"/>
        <v>0.62</v>
      </c>
      <c r="N234" s="23">
        <v>16</v>
      </c>
      <c r="O234" s="21">
        <f t="shared" si="22"/>
        <v>0.16</v>
      </c>
      <c r="P234" s="23">
        <v>78</v>
      </c>
      <c r="Q234" s="21">
        <f t="shared" si="23"/>
        <v>0.78</v>
      </c>
      <c r="R234" s="22">
        <v>7</v>
      </c>
      <c r="S234" s="73">
        <v>0.247523918747902</v>
      </c>
      <c r="T234" s="22">
        <v>503.5</v>
      </c>
      <c r="U234" s="54">
        <v>1968</v>
      </c>
      <c r="V234" s="46">
        <v>47</v>
      </c>
      <c r="W234" s="56" t="s">
        <v>430</v>
      </c>
      <c r="X234" s="53" t="s">
        <v>49</v>
      </c>
      <c r="Y234" s="53" t="s">
        <v>49</v>
      </c>
      <c r="Z234" s="52">
        <v>4</v>
      </c>
      <c r="AA234" s="52" t="s">
        <v>60</v>
      </c>
      <c r="AB234" s="52">
        <v>1</v>
      </c>
      <c r="AC234" s="52">
        <v>2</v>
      </c>
      <c r="AD234" s="40" t="s">
        <v>49</v>
      </c>
      <c r="AE234" s="58" t="s">
        <v>50</v>
      </c>
      <c r="AF234" s="52" t="s">
        <v>49</v>
      </c>
      <c r="AG234" s="52" t="s">
        <v>49</v>
      </c>
      <c r="AH234" s="52" t="s">
        <v>50</v>
      </c>
      <c r="AI234" s="19">
        <v>30</v>
      </c>
      <c r="AJ234" s="60" t="s">
        <v>95</v>
      </c>
      <c r="AK234" s="52" t="s">
        <v>52</v>
      </c>
      <c r="AL234" s="52" t="s">
        <v>52</v>
      </c>
      <c r="AM234" s="61">
        <v>76.4750652313232</v>
      </c>
      <c r="AN234" s="61">
        <v>76.1376056671143</v>
      </c>
      <c r="AO234" s="37">
        <f t="shared" si="24"/>
        <v>25.4916884104411</v>
      </c>
      <c r="AP234" s="37">
        <f t="shared" si="25"/>
        <v>25.3792018890381</v>
      </c>
      <c r="AQ234" s="37">
        <f t="shared" si="26"/>
        <v>14.5666790916806</v>
      </c>
      <c r="AR234" s="37">
        <f t="shared" si="27"/>
        <v>14.5024010794503</v>
      </c>
      <c r="AS234" s="37" t="s">
        <v>53</v>
      </c>
      <c r="AT234" s="19"/>
      <c r="AU234" s="73"/>
      <c r="AV234" s="19"/>
      <c r="AW234" s="73"/>
      <c r="AX234" s="52"/>
      <c r="AY234" s="52"/>
    </row>
    <row r="235" spans="1:51">
      <c r="A235" s="70" t="s">
        <v>431</v>
      </c>
      <c r="B235" s="67">
        <v>2017</v>
      </c>
      <c r="C235" s="37" t="s">
        <v>326</v>
      </c>
      <c r="D235" s="37" t="s">
        <v>432</v>
      </c>
      <c r="E235" s="9">
        <v>25.5833333333333</v>
      </c>
      <c r="F235" s="9">
        <v>85.4</v>
      </c>
      <c r="G235" s="60">
        <v>12883</v>
      </c>
      <c r="H235" s="52">
        <v>53079</v>
      </c>
      <c r="I235" s="26">
        <v>26</v>
      </c>
      <c r="J235" s="31">
        <v>1344</v>
      </c>
      <c r="K235" s="22">
        <v>51.6923076923077</v>
      </c>
      <c r="L235" s="23">
        <v>27</v>
      </c>
      <c r="M235" s="21">
        <f t="shared" si="21"/>
        <v>0.27</v>
      </c>
      <c r="N235" s="23">
        <v>47.1468429565</v>
      </c>
      <c r="O235" s="21">
        <f t="shared" si="22"/>
        <v>0.471468429565</v>
      </c>
      <c r="P235" s="23">
        <v>74.1468429565</v>
      </c>
      <c r="Q235" s="21">
        <f t="shared" si="23"/>
        <v>0.741468429565</v>
      </c>
      <c r="R235" s="2">
        <v>8.3</v>
      </c>
      <c r="S235" s="73">
        <v>0.267062872648239</v>
      </c>
      <c r="T235" s="2">
        <v>236.7</v>
      </c>
      <c r="U235" s="46">
        <v>2006</v>
      </c>
      <c r="V235" s="46">
        <v>7</v>
      </c>
      <c r="W235" s="56" t="s">
        <v>274</v>
      </c>
      <c r="X235" s="53" t="s">
        <v>49</v>
      </c>
      <c r="Y235" s="53" t="s">
        <v>49</v>
      </c>
      <c r="Z235" s="52">
        <v>3</v>
      </c>
      <c r="AA235" s="52" t="s">
        <v>60</v>
      </c>
      <c r="AB235" s="52">
        <v>2</v>
      </c>
      <c r="AC235" s="52">
        <v>2</v>
      </c>
      <c r="AD235" s="52" t="s">
        <v>50</v>
      </c>
      <c r="AE235" s="58" t="s">
        <v>50</v>
      </c>
      <c r="AF235" s="52" t="s">
        <v>49</v>
      </c>
      <c r="AG235" s="52" t="s">
        <v>50</v>
      </c>
      <c r="AH235" s="52" t="s">
        <v>50</v>
      </c>
      <c r="AI235" s="19">
        <v>60</v>
      </c>
      <c r="AJ235" s="60" t="s">
        <v>433</v>
      </c>
      <c r="AK235" s="52" t="s">
        <v>50</v>
      </c>
      <c r="AL235" s="52" t="s">
        <v>52</v>
      </c>
      <c r="AM235" s="61">
        <v>19.2999997138977</v>
      </c>
      <c r="AN235" s="61">
        <v>22.0738086700439</v>
      </c>
      <c r="AO235" s="37">
        <f t="shared" si="24"/>
        <v>6.4333332379659</v>
      </c>
      <c r="AP235" s="37">
        <f t="shared" si="25"/>
        <v>7.35793622334798</v>
      </c>
      <c r="AQ235" s="37">
        <f t="shared" si="26"/>
        <v>3.6761904216948</v>
      </c>
      <c r="AR235" s="37">
        <f t="shared" si="27"/>
        <v>4.20453498477027</v>
      </c>
      <c r="AS235" s="37" t="s">
        <v>53</v>
      </c>
      <c r="AT235" s="19"/>
      <c r="AU235" s="73"/>
      <c r="AV235" s="19"/>
      <c r="AW235" s="73"/>
      <c r="AX235" s="52"/>
      <c r="AY235" s="52"/>
    </row>
    <row r="236" spans="1:51">
      <c r="A236" s="70" t="s">
        <v>202</v>
      </c>
      <c r="B236" s="67">
        <v>2015</v>
      </c>
      <c r="C236" s="37" t="s">
        <v>203</v>
      </c>
      <c r="D236" s="37" t="s">
        <v>434</v>
      </c>
      <c r="E236" s="9">
        <v>-25.15</v>
      </c>
      <c r="F236" s="9">
        <v>-50.15</v>
      </c>
      <c r="G236" s="60">
        <v>23030</v>
      </c>
      <c r="H236" s="52">
        <v>25970</v>
      </c>
      <c r="I236" s="26">
        <v>18.5</v>
      </c>
      <c r="J236" s="31">
        <v>1545</v>
      </c>
      <c r="K236" s="22">
        <v>83.5135135135135</v>
      </c>
      <c r="L236" s="23">
        <v>10.428232193</v>
      </c>
      <c r="M236" s="21">
        <f t="shared" si="21"/>
        <v>0.10428232193</v>
      </c>
      <c r="N236" s="23">
        <v>4</v>
      </c>
      <c r="O236" s="21">
        <f t="shared" si="22"/>
        <v>0.04</v>
      </c>
      <c r="P236" s="23">
        <v>14.428232193</v>
      </c>
      <c r="Q236" s="21">
        <f t="shared" si="23"/>
        <v>0.14428232193</v>
      </c>
      <c r="R236" s="22">
        <v>6.7</v>
      </c>
      <c r="S236" s="73">
        <v>0.265981554985046</v>
      </c>
      <c r="T236" s="22">
        <v>843.3</v>
      </c>
      <c r="U236" s="54" t="s">
        <v>49</v>
      </c>
      <c r="V236" s="54">
        <v>29</v>
      </c>
      <c r="W236" s="56" t="s">
        <v>435</v>
      </c>
      <c r="X236" s="53" t="s">
        <v>49</v>
      </c>
      <c r="Y236" s="53" t="s">
        <v>49</v>
      </c>
      <c r="Z236" s="46" t="s">
        <v>49</v>
      </c>
      <c r="AA236" s="52" t="s">
        <v>50</v>
      </c>
      <c r="AB236" s="52">
        <v>5</v>
      </c>
      <c r="AC236" s="52">
        <v>2</v>
      </c>
      <c r="AD236" s="52" t="s">
        <v>50</v>
      </c>
      <c r="AE236" s="58" t="s">
        <v>49</v>
      </c>
      <c r="AF236" s="52" t="s">
        <v>49</v>
      </c>
      <c r="AG236" s="52" t="s">
        <v>50</v>
      </c>
      <c r="AH236" s="52" t="s">
        <v>50</v>
      </c>
      <c r="AI236" s="19">
        <v>100</v>
      </c>
      <c r="AJ236" s="60" t="s">
        <v>351</v>
      </c>
      <c r="AK236" s="52" t="s">
        <v>50</v>
      </c>
      <c r="AL236" s="52" t="s">
        <v>50</v>
      </c>
      <c r="AM236" s="61">
        <v>94.489</v>
      </c>
      <c r="AN236" s="61">
        <v>111.528</v>
      </c>
      <c r="AO236" s="37">
        <f t="shared" si="24"/>
        <v>31.4963333333333</v>
      </c>
      <c r="AP236" s="37">
        <f t="shared" si="25"/>
        <v>37.176</v>
      </c>
      <c r="AQ236" s="37">
        <f t="shared" si="26"/>
        <v>17.9979047619048</v>
      </c>
      <c r="AR236" s="37">
        <f t="shared" si="27"/>
        <v>21.2434285714286</v>
      </c>
      <c r="AS236" s="37" t="s">
        <v>53</v>
      </c>
      <c r="AT236" s="19"/>
      <c r="AU236" s="73"/>
      <c r="AV236" s="19"/>
      <c r="AW236" s="73"/>
      <c r="AX236" s="52"/>
      <c r="AY236" s="52"/>
    </row>
    <row r="237" spans="1:51">
      <c r="A237" s="70" t="s">
        <v>436</v>
      </c>
      <c r="B237" s="67">
        <v>2014</v>
      </c>
      <c r="C237" s="37" t="s">
        <v>437</v>
      </c>
      <c r="D237" s="37" t="s">
        <v>438</v>
      </c>
      <c r="E237" s="9">
        <v>33.5666666666667</v>
      </c>
      <c r="F237" s="9">
        <v>-6.7</v>
      </c>
      <c r="G237" s="60">
        <v>11286</v>
      </c>
      <c r="H237" s="52">
        <v>34660</v>
      </c>
      <c r="I237" s="26">
        <v>17.1083333333333</v>
      </c>
      <c r="J237" s="31">
        <v>450</v>
      </c>
      <c r="K237" s="22">
        <v>26.3029712615684</v>
      </c>
      <c r="L237" s="23">
        <v>31.7397403717</v>
      </c>
      <c r="M237" s="21">
        <f t="shared" si="21"/>
        <v>0.317397403717</v>
      </c>
      <c r="N237" s="23">
        <v>32.0281486511</v>
      </c>
      <c r="O237" s="21">
        <f t="shared" si="22"/>
        <v>0.320281486511</v>
      </c>
      <c r="P237" s="23">
        <v>63.7678890228</v>
      </c>
      <c r="Q237" s="21">
        <f t="shared" si="23"/>
        <v>0.637678890228</v>
      </c>
      <c r="R237" s="22">
        <v>6.7</v>
      </c>
      <c r="S237" s="73">
        <v>0.134313270449638</v>
      </c>
      <c r="T237" s="22">
        <v>358.2</v>
      </c>
      <c r="U237" s="54">
        <v>2006</v>
      </c>
      <c r="V237" s="54">
        <v>5</v>
      </c>
      <c r="W237" s="43" t="s">
        <v>439</v>
      </c>
      <c r="X237" s="53" t="s">
        <v>49</v>
      </c>
      <c r="Y237" s="53" t="s">
        <v>49</v>
      </c>
      <c r="Z237" s="46">
        <v>3</v>
      </c>
      <c r="AA237" s="52" t="s">
        <v>50</v>
      </c>
      <c r="AB237" s="52">
        <v>2</v>
      </c>
      <c r="AC237" s="52">
        <v>2</v>
      </c>
      <c r="AD237" s="40" t="s">
        <v>49</v>
      </c>
      <c r="AE237" s="58" t="s">
        <v>50</v>
      </c>
      <c r="AF237" s="52" t="s">
        <v>49</v>
      </c>
      <c r="AG237" s="52" t="s">
        <v>50</v>
      </c>
      <c r="AH237" s="52" t="s">
        <v>50</v>
      </c>
      <c r="AI237" s="19">
        <v>30</v>
      </c>
      <c r="AJ237" s="60" t="s">
        <v>51</v>
      </c>
      <c r="AK237" s="52" t="s">
        <v>50</v>
      </c>
      <c r="AL237" s="52" t="s">
        <v>52</v>
      </c>
      <c r="AM237" s="61">
        <v>32.2958998680115</v>
      </c>
      <c r="AN237" s="61">
        <v>32.8677988052368</v>
      </c>
      <c r="AO237" s="37">
        <f t="shared" si="24"/>
        <v>10.7652999560038</v>
      </c>
      <c r="AP237" s="37">
        <f t="shared" si="25"/>
        <v>10.9559329350789</v>
      </c>
      <c r="AQ237" s="37">
        <f t="shared" si="26"/>
        <v>6.15159997485933</v>
      </c>
      <c r="AR237" s="37">
        <f t="shared" si="27"/>
        <v>6.26053310575939</v>
      </c>
      <c r="AS237" s="37" t="s">
        <v>53</v>
      </c>
      <c r="AT237" s="19"/>
      <c r="AU237" s="73"/>
      <c r="AV237" s="19"/>
      <c r="AW237" s="73"/>
      <c r="AX237" s="52"/>
      <c r="AY237" s="52"/>
    </row>
    <row r="238" spans="1:51">
      <c r="A238" s="70" t="s">
        <v>436</v>
      </c>
      <c r="B238" s="67">
        <v>2014</v>
      </c>
      <c r="C238" s="37" t="s">
        <v>437</v>
      </c>
      <c r="D238" s="37" t="s">
        <v>438</v>
      </c>
      <c r="E238" s="9">
        <v>33.5666666666667</v>
      </c>
      <c r="F238" s="9">
        <v>-6.7</v>
      </c>
      <c r="G238" s="60">
        <v>11286</v>
      </c>
      <c r="H238" s="52">
        <v>34660</v>
      </c>
      <c r="I238" s="26">
        <v>17.1083333333333</v>
      </c>
      <c r="J238" s="31">
        <v>450</v>
      </c>
      <c r="K238" s="22">
        <v>26.3029712615684</v>
      </c>
      <c r="L238" s="23">
        <v>31.7397403717</v>
      </c>
      <c r="M238" s="21">
        <f t="shared" si="21"/>
        <v>0.317397403717</v>
      </c>
      <c r="N238" s="23">
        <v>32.0281486511</v>
      </c>
      <c r="O238" s="21">
        <f t="shared" si="22"/>
        <v>0.320281486511</v>
      </c>
      <c r="P238" s="23">
        <v>63.7678890228</v>
      </c>
      <c r="Q238" s="21">
        <f t="shared" si="23"/>
        <v>0.637678890228</v>
      </c>
      <c r="R238" s="22">
        <v>6.7</v>
      </c>
      <c r="S238" s="73">
        <v>0.134313270449638</v>
      </c>
      <c r="T238" s="22">
        <v>358.2</v>
      </c>
      <c r="U238" s="54">
        <v>2006</v>
      </c>
      <c r="V238" s="54">
        <v>5</v>
      </c>
      <c r="W238" s="43" t="s">
        <v>439</v>
      </c>
      <c r="X238" s="53" t="s">
        <v>49</v>
      </c>
      <c r="Y238" s="53" t="s">
        <v>49</v>
      </c>
      <c r="Z238" s="46">
        <v>3</v>
      </c>
      <c r="AA238" s="52" t="s">
        <v>50</v>
      </c>
      <c r="AB238" s="52">
        <v>2</v>
      </c>
      <c r="AC238" s="52">
        <v>2</v>
      </c>
      <c r="AD238" s="40" t="s">
        <v>49</v>
      </c>
      <c r="AE238" s="58" t="s">
        <v>50</v>
      </c>
      <c r="AF238" s="52" t="s">
        <v>49</v>
      </c>
      <c r="AG238" s="52" t="s">
        <v>50</v>
      </c>
      <c r="AH238" s="52" t="s">
        <v>50</v>
      </c>
      <c r="AI238" s="19">
        <v>30</v>
      </c>
      <c r="AJ238" s="60" t="s">
        <v>51</v>
      </c>
      <c r="AK238" s="52" t="s">
        <v>50</v>
      </c>
      <c r="AL238" s="52" t="s">
        <v>52</v>
      </c>
      <c r="AM238" s="61">
        <v>28.2936007976532</v>
      </c>
      <c r="AN238" s="61">
        <v>28.4177024364471</v>
      </c>
      <c r="AO238" s="37">
        <f t="shared" si="24"/>
        <v>9.4312002658844</v>
      </c>
      <c r="AP238" s="37">
        <f t="shared" si="25"/>
        <v>9.47256747881572</v>
      </c>
      <c r="AQ238" s="37">
        <f t="shared" si="26"/>
        <v>5.38925729479109</v>
      </c>
      <c r="AR238" s="37">
        <f t="shared" si="27"/>
        <v>5.41289570218041</v>
      </c>
      <c r="AS238" s="37" t="s">
        <v>53</v>
      </c>
      <c r="AT238" s="19"/>
      <c r="AU238" s="73"/>
      <c r="AV238" s="19"/>
      <c r="AW238" s="73"/>
      <c r="AX238" s="52"/>
      <c r="AY238" s="52"/>
    </row>
    <row r="239" spans="1:51">
      <c r="A239" s="70" t="s">
        <v>436</v>
      </c>
      <c r="B239" s="67">
        <v>2014</v>
      </c>
      <c r="C239" s="37" t="s">
        <v>437</v>
      </c>
      <c r="D239" s="37" t="s">
        <v>438</v>
      </c>
      <c r="E239" s="9">
        <v>33.5666666666667</v>
      </c>
      <c r="F239" s="9">
        <v>-6.7</v>
      </c>
      <c r="G239" s="60">
        <v>11286</v>
      </c>
      <c r="H239" s="52">
        <v>34660</v>
      </c>
      <c r="I239" s="26">
        <v>17.1083333333333</v>
      </c>
      <c r="J239" s="31">
        <v>450</v>
      </c>
      <c r="K239" s="22">
        <v>26.3029712615684</v>
      </c>
      <c r="L239" s="23">
        <v>31.7397403717</v>
      </c>
      <c r="M239" s="21">
        <f t="shared" si="21"/>
        <v>0.317397403717</v>
      </c>
      <c r="N239" s="23">
        <v>32.0281486511</v>
      </c>
      <c r="O239" s="21">
        <f t="shared" si="22"/>
        <v>0.320281486511</v>
      </c>
      <c r="P239" s="23">
        <v>63.7678890228</v>
      </c>
      <c r="Q239" s="21">
        <f t="shared" si="23"/>
        <v>0.637678890228</v>
      </c>
      <c r="R239" s="22">
        <v>6.7</v>
      </c>
      <c r="S239" s="73">
        <v>0.134313270449638</v>
      </c>
      <c r="T239" s="22">
        <v>358.2</v>
      </c>
      <c r="U239" s="54">
        <v>2006</v>
      </c>
      <c r="V239" s="54">
        <v>5</v>
      </c>
      <c r="W239" s="43" t="s">
        <v>439</v>
      </c>
      <c r="X239" s="53" t="s">
        <v>49</v>
      </c>
      <c r="Y239" s="53" t="s">
        <v>49</v>
      </c>
      <c r="Z239" s="46">
        <v>3</v>
      </c>
      <c r="AA239" s="52" t="s">
        <v>50</v>
      </c>
      <c r="AB239" s="52">
        <v>2</v>
      </c>
      <c r="AC239" s="52">
        <v>2</v>
      </c>
      <c r="AD239" s="40" t="s">
        <v>49</v>
      </c>
      <c r="AE239" s="58" t="s">
        <v>50</v>
      </c>
      <c r="AF239" s="52" t="s">
        <v>49</v>
      </c>
      <c r="AG239" s="52" t="s">
        <v>50</v>
      </c>
      <c r="AH239" s="52" t="s">
        <v>50</v>
      </c>
      <c r="AI239" s="19">
        <v>30</v>
      </c>
      <c r="AJ239" s="60" t="s">
        <v>51</v>
      </c>
      <c r="AK239" s="52" t="s">
        <v>50</v>
      </c>
      <c r="AL239" s="52" t="s">
        <v>52</v>
      </c>
      <c r="AM239" s="61">
        <v>26.7290000915527</v>
      </c>
      <c r="AN239" s="61">
        <v>26.6501517295837</v>
      </c>
      <c r="AO239" s="37">
        <f t="shared" si="24"/>
        <v>8.90966669718425</v>
      </c>
      <c r="AP239" s="37">
        <f t="shared" si="25"/>
        <v>8.88338390986125</v>
      </c>
      <c r="AQ239" s="37">
        <f t="shared" si="26"/>
        <v>5.09123811267671</v>
      </c>
      <c r="AR239" s="37">
        <f t="shared" si="27"/>
        <v>5.07621937706357</v>
      </c>
      <c r="AS239" s="37" t="s">
        <v>53</v>
      </c>
      <c r="AT239" s="19"/>
      <c r="AU239" s="73"/>
      <c r="AV239" s="19"/>
      <c r="AW239" s="73"/>
      <c r="AX239" s="52"/>
      <c r="AY239" s="52"/>
    </row>
    <row r="240" spans="1:51">
      <c r="A240" s="47" t="s">
        <v>440</v>
      </c>
      <c r="B240" s="46">
        <v>2019</v>
      </c>
      <c r="C240" s="37" t="s">
        <v>441</v>
      </c>
      <c r="D240" s="37" t="s">
        <v>442</v>
      </c>
      <c r="E240" s="9">
        <v>37.5</v>
      </c>
      <c r="F240" s="9">
        <v>13.5</v>
      </c>
      <c r="G240" s="60">
        <v>10500</v>
      </c>
      <c r="H240" s="52">
        <v>38700</v>
      </c>
      <c r="I240" s="26">
        <v>15.6</v>
      </c>
      <c r="J240" s="31">
        <v>572</v>
      </c>
      <c r="K240" s="22">
        <v>36.6666666666667</v>
      </c>
      <c r="L240" s="23">
        <v>30.6932182312</v>
      </c>
      <c r="M240" s="21">
        <f t="shared" si="21"/>
        <v>0.306932182312</v>
      </c>
      <c r="N240" s="23">
        <v>55.87241745</v>
      </c>
      <c r="O240" s="21">
        <f t="shared" si="22"/>
        <v>0.5587241745</v>
      </c>
      <c r="P240" s="23">
        <v>86.5656356812</v>
      </c>
      <c r="Q240" s="21">
        <f t="shared" si="23"/>
        <v>0.865656356812</v>
      </c>
      <c r="R240" s="22">
        <v>7.6</v>
      </c>
      <c r="S240" s="73" t="s">
        <v>112</v>
      </c>
      <c r="T240" s="22">
        <v>801.7</v>
      </c>
      <c r="U240" s="54">
        <v>1991</v>
      </c>
      <c r="V240" s="54">
        <v>23</v>
      </c>
      <c r="W240" s="43" t="s">
        <v>107</v>
      </c>
      <c r="X240" s="53" t="s">
        <v>49</v>
      </c>
      <c r="Y240" s="53" t="s">
        <v>49</v>
      </c>
      <c r="Z240" s="46">
        <v>2</v>
      </c>
      <c r="AA240" s="52" t="s">
        <v>60</v>
      </c>
      <c r="AB240" s="52">
        <v>1</v>
      </c>
      <c r="AC240" s="52">
        <v>2</v>
      </c>
      <c r="AD240" s="52" t="s">
        <v>50</v>
      </c>
      <c r="AE240" s="58" t="s">
        <v>50</v>
      </c>
      <c r="AF240" s="52" t="s">
        <v>49</v>
      </c>
      <c r="AG240" s="52" t="s">
        <v>50</v>
      </c>
      <c r="AH240" s="52" t="s">
        <v>50</v>
      </c>
      <c r="AI240" s="19">
        <v>30</v>
      </c>
      <c r="AJ240" s="60" t="s">
        <v>92</v>
      </c>
      <c r="AK240" s="52" t="s">
        <v>50</v>
      </c>
      <c r="AL240" s="52" t="s">
        <v>52</v>
      </c>
      <c r="AM240" s="61">
        <v>41.1224994659424</v>
      </c>
      <c r="AN240" s="61">
        <v>48.0809993743896</v>
      </c>
      <c r="AO240" s="37">
        <f t="shared" si="24"/>
        <v>13.7074998219808</v>
      </c>
      <c r="AP240" s="37">
        <f t="shared" si="25"/>
        <v>16.0269997914632</v>
      </c>
      <c r="AQ240" s="37">
        <f t="shared" si="26"/>
        <v>7.83285704113188</v>
      </c>
      <c r="AR240" s="37">
        <f t="shared" si="27"/>
        <v>9.15828559512184</v>
      </c>
      <c r="AS240" s="37" t="s">
        <v>53</v>
      </c>
      <c r="AT240" s="19"/>
      <c r="AU240" s="73"/>
      <c r="AV240" s="19"/>
      <c r="AW240" s="73"/>
      <c r="AX240" s="52"/>
      <c r="AY240" s="52"/>
    </row>
    <row r="241" spans="1:51">
      <c r="A241" s="47" t="s">
        <v>440</v>
      </c>
      <c r="B241" s="46">
        <v>2019</v>
      </c>
      <c r="C241" s="37" t="s">
        <v>441</v>
      </c>
      <c r="D241" s="37" t="s">
        <v>442</v>
      </c>
      <c r="E241" s="9">
        <v>37.5</v>
      </c>
      <c r="F241" s="9">
        <v>13.5</v>
      </c>
      <c r="G241" s="60">
        <v>10500</v>
      </c>
      <c r="H241" s="52">
        <v>38700</v>
      </c>
      <c r="I241" s="26">
        <v>15.6</v>
      </c>
      <c r="J241" s="31">
        <v>572</v>
      </c>
      <c r="K241" s="22">
        <v>36.6666666666667</v>
      </c>
      <c r="L241" s="23">
        <v>30.6932182312</v>
      </c>
      <c r="M241" s="21">
        <f t="shared" si="21"/>
        <v>0.306932182312</v>
      </c>
      <c r="N241" s="23">
        <v>55.87241745</v>
      </c>
      <c r="O241" s="21">
        <f t="shared" si="22"/>
        <v>0.5587241745</v>
      </c>
      <c r="P241" s="23">
        <v>86.5656356812</v>
      </c>
      <c r="Q241" s="21">
        <f t="shared" si="23"/>
        <v>0.865656356812</v>
      </c>
      <c r="R241" s="22">
        <v>7.6</v>
      </c>
      <c r="S241" s="73" t="s">
        <v>112</v>
      </c>
      <c r="T241" s="22">
        <v>801.7</v>
      </c>
      <c r="U241" s="54">
        <v>1991</v>
      </c>
      <c r="V241" s="54">
        <v>23</v>
      </c>
      <c r="W241" s="43" t="s">
        <v>443</v>
      </c>
      <c r="X241" s="53" t="s">
        <v>49</v>
      </c>
      <c r="Y241" s="53" t="s">
        <v>49</v>
      </c>
      <c r="Z241" s="46">
        <v>2</v>
      </c>
      <c r="AA241" s="52" t="s">
        <v>50</v>
      </c>
      <c r="AB241" s="52">
        <v>2</v>
      </c>
      <c r="AC241" s="52">
        <v>2</v>
      </c>
      <c r="AD241" s="52" t="s">
        <v>50</v>
      </c>
      <c r="AE241" s="58" t="s">
        <v>50</v>
      </c>
      <c r="AF241" s="52" t="s">
        <v>49</v>
      </c>
      <c r="AG241" s="52" t="s">
        <v>50</v>
      </c>
      <c r="AH241" s="52" t="s">
        <v>50</v>
      </c>
      <c r="AI241" s="19">
        <v>30</v>
      </c>
      <c r="AJ241" s="60" t="s">
        <v>92</v>
      </c>
      <c r="AK241" s="52" t="s">
        <v>50</v>
      </c>
      <c r="AL241" s="52" t="s">
        <v>52</v>
      </c>
      <c r="AM241" s="61">
        <v>42.5999984741211</v>
      </c>
      <c r="AN241" s="61">
        <v>50.5274963378906</v>
      </c>
      <c r="AO241" s="37">
        <f t="shared" si="24"/>
        <v>14.1999994913737</v>
      </c>
      <c r="AP241" s="37">
        <f t="shared" si="25"/>
        <v>16.8424987792969</v>
      </c>
      <c r="AQ241" s="37">
        <f t="shared" si="26"/>
        <v>8.11428542364211</v>
      </c>
      <c r="AR241" s="37">
        <f t="shared" si="27"/>
        <v>9.62428501674107</v>
      </c>
      <c r="AS241" s="37" t="s">
        <v>53</v>
      </c>
      <c r="AT241" s="19"/>
      <c r="AU241" s="73"/>
      <c r="AV241" s="19"/>
      <c r="AW241" s="73"/>
      <c r="AX241" s="52"/>
      <c r="AY241" s="52"/>
    </row>
    <row r="242" spans="1:51">
      <c r="A242" s="47" t="s">
        <v>264</v>
      </c>
      <c r="B242" s="46">
        <v>2018</v>
      </c>
      <c r="C242" s="37" t="s">
        <v>265</v>
      </c>
      <c r="D242" s="37" t="s">
        <v>444</v>
      </c>
      <c r="E242" s="9">
        <v>44.2</v>
      </c>
      <c r="F242" s="9">
        <v>125.6</v>
      </c>
      <c r="G242" s="60">
        <v>9160</v>
      </c>
      <c r="H242" s="52">
        <v>61120</v>
      </c>
      <c r="I242" s="26">
        <v>4.4</v>
      </c>
      <c r="J242" s="31">
        <v>520</v>
      </c>
      <c r="K242" s="22">
        <v>118.181818181818</v>
      </c>
      <c r="L242" s="23">
        <v>23.3377971649</v>
      </c>
      <c r="M242" s="21">
        <f t="shared" si="21"/>
        <v>0.233377971649</v>
      </c>
      <c r="N242" s="23">
        <v>48.7212142944</v>
      </c>
      <c r="O242" s="21">
        <f t="shared" si="22"/>
        <v>0.487212142944</v>
      </c>
      <c r="P242" s="23">
        <v>72.0590114593</v>
      </c>
      <c r="Q242" s="21">
        <f t="shared" si="23"/>
        <v>0.720590114593</v>
      </c>
      <c r="R242" s="22">
        <v>6.8</v>
      </c>
      <c r="S242" s="73">
        <v>0.182879135012627</v>
      </c>
      <c r="T242" s="22">
        <v>279.9</v>
      </c>
      <c r="U242" s="54">
        <v>2001</v>
      </c>
      <c r="V242" s="54">
        <v>12</v>
      </c>
      <c r="W242" s="43" t="s">
        <v>79</v>
      </c>
      <c r="X242" s="65">
        <v>6.205</v>
      </c>
      <c r="Y242" s="65">
        <v>6.25</v>
      </c>
      <c r="Z242" s="46">
        <v>4</v>
      </c>
      <c r="AA242" s="52" t="s">
        <v>60</v>
      </c>
      <c r="AB242" s="52">
        <v>1</v>
      </c>
      <c r="AC242" s="52">
        <v>1</v>
      </c>
      <c r="AD242" s="52" t="s">
        <v>50</v>
      </c>
      <c r="AE242" s="58" t="s">
        <v>50</v>
      </c>
      <c r="AF242" s="52" t="s">
        <v>49</v>
      </c>
      <c r="AG242" s="52" t="s">
        <v>50</v>
      </c>
      <c r="AH242" s="52" t="s">
        <v>50</v>
      </c>
      <c r="AI242" s="19">
        <v>30</v>
      </c>
      <c r="AJ242" s="60" t="s">
        <v>51</v>
      </c>
      <c r="AK242" s="52" t="s">
        <v>50</v>
      </c>
      <c r="AL242" s="52" t="s">
        <v>52</v>
      </c>
      <c r="AM242" s="61">
        <v>66.18</v>
      </c>
      <c r="AN242" s="61">
        <v>67.02</v>
      </c>
      <c r="AO242" s="37">
        <f t="shared" si="24"/>
        <v>22.06</v>
      </c>
      <c r="AP242" s="37">
        <f t="shared" si="25"/>
        <v>22.34</v>
      </c>
      <c r="AQ242" s="37">
        <f t="shared" si="26"/>
        <v>12.6057142857143</v>
      </c>
      <c r="AR242" s="37">
        <f t="shared" si="27"/>
        <v>12.7657142857143</v>
      </c>
      <c r="AS242" s="37" t="s">
        <v>53</v>
      </c>
      <c r="AT242" s="19"/>
      <c r="AU242" s="73"/>
      <c r="AV242" s="19"/>
      <c r="AW242" s="73"/>
      <c r="AX242" s="52"/>
      <c r="AY242" s="52"/>
    </row>
    <row r="243" spans="1:51">
      <c r="A243" s="47" t="s">
        <v>264</v>
      </c>
      <c r="B243" s="46">
        <v>2018</v>
      </c>
      <c r="C243" s="37" t="s">
        <v>265</v>
      </c>
      <c r="D243" s="37" t="s">
        <v>444</v>
      </c>
      <c r="E243" s="9">
        <v>44.2</v>
      </c>
      <c r="F243" s="9">
        <v>125.6</v>
      </c>
      <c r="G243" s="60">
        <v>9160</v>
      </c>
      <c r="H243" s="52">
        <v>61120</v>
      </c>
      <c r="I243" s="26">
        <v>4.4</v>
      </c>
      <c r="J243" s="31">
        <v>520</v>
      </c>
      <c r="K243" s="22">
        <v>118.181818181818</v>
      </c>
      <c r="L243" s="23">
        <v>23.3377971649</v>
      </c>
      <c r="M243" s="21">
        <f t="shared" si="21"/>
        <v>0.233377971649</v>
      </c>
      <c r="N243" s="23">
        <v>48.7212142944</v>
      </c>
      <c r="O243" s="21">
        <f t="shared" si="22"/>
        <v>0.487212142944</v>
      </c>
      <c r="P243" s="23">
        <v>72.0590114593</v>
      </c>
      <c r="Q243" s="21">
        <f t="shared" si="23"/>
        <v>0.720590114593</v>
      </c>
      <c r="R243" s="22">
        <v>6.8</v>
      </c>
      <c r="S243" s="73">
        <v>0.182879135012627</v>
      </c>
      <c r="T243" s="22">
        <v>279.9</v>
      </c>
      <c r="U243" s="54">
        <v>2001</v>
      </c>
      <c r="V243" s="54">
        <v>12</v>
      </c>
      <c r="W243" s="43" t="s">
        <v>81</v>
      </c>
      <c r="X243" s="39">
        <v>9.35</v>
      </c>
      <c r="Y243" s="39">
        <v>9.28</v>
      </c>
      <c r="Z243" s="46">
        <v>4</v>
      </c>
      <c r="AA243" s="52" t="s">
        <v>50</v>
      </c>
      <c r="AB243" s="52">
        <v>2</v>
      </c>
      <c r="AC243" s="52">
        <v>1</v>
      </c>
      <c r="AD243" s="52" t="s">
        <v>50</v>
      </c>
      <c r="AE243" s="58" t="s">
        <v>50</v>
      </c>
      <c r="AF243" s="52" t="s">
        <v>49</v>
      </c>
      <c r="AG243" s="52" t="s">
        <v>50</v>
      </c>
      <c r="AH243" s="52" t="s">
        <v>50</v>
      </c>
      <c r="AI243" s="19">
        <v>30</v>
      </c>
      <c r="AJ243" s="60" t="s">
        <v>51</v>
      </c>
      <c r="AK243" s="52" t="s">
        <v>50</v>
      </c>
      <c r="AL243" s="52" t="s">
        <v>52</v>
      </c>
      <c r="AM243" s="61">
        <v>68.14</v>
      </c>
      <c r="AN243" s="61">
        <v>73.43</v>
      </c>
      <c r="AO243" s="37">
        <f t="shared" si="24"/>
        <v>22.7133333333333</v>
      </c>
      <c r="AP243" s="37">
        <f t="shared" si="25"/>
        <v>24.4766666666667</v>
      </c>
      <c r="AQ243" s="37">
        <f t="shared" si="26"/>
        <v>12.9790476190476</v>
      </c>
      <c r="AR243" s="37">
        <f t="shared" si="27"/>
        <v>13.9866666666667</v>
      </c>
      <c r="AS243" s="37" t="s">
        <v>53</v>
      </c>
      <c r="AT243" s="19"/>
      <c r="AU243" s="73"/>
      <c r="AV243" s="19"/>
      <c r="AW243" s="73"/>
      <c r="AX243" s="52"/>
      <c r="AY243" s="52"/>
    </row>
    <row r="244" spans="1:51">
      <c r="A244" s="47" t="s">
        <v>445</v>
      </c>
      <c r="B244" s="46">
        <v>2019</v>
      </c>
      <c r="C244" s="37" t="s">
        <v>105</v>
      </c>
      <c r="D244" s="37" t="s">
        <v>340</v>
      </c>
      <c r="E244" s="9">
        <v>40.75</v>
      </c>
      <c r="F244" s="9">
        <v>-83.75</v>
      </c>
      <c r="G244" s="60">
        <v>9850</v>
      </c>
      <c r="H244" s="52">
        <v>19250</v>
      </c>
      <c r="I244" s="26">
        <v>9.9</v>
      </c>
      <c r="J244" s="31">
        <v>1018</v>
      </c>
      <c r="K244" s="22">
        <v>102.828282828283</v>
      </c>
      <c r="L244" s="23">
        <v>28.0110416412</v>
      </c>
      <c r="M244" s="21">
        <f t="shared" si="21"/>
        <v>0.280110416412</v>
      </c>
      <c r="N244" s="23">
        <v>51.4261932373</v>
      </c>
      <c r="O244" s="21">
        <f t="shared" si="22"/>
        <v>0.514261932373</v>
      </c>
      <c r="P244" s="23">
        <v>79.4372348785</v>
      </c>
      <c r="Q244" s="21">
        <f t="shared" si="23"/>
        <v>0.794372348785</v>
      </c>
      <c r="R244" s="2">
        <v>6.4</v>
      </c>
      <c r="S244" s="73">
        <v>0.239739164710045</v>
      </c>
      <c r="T244" s="2">
        <v>535.8</v>
      </c>
      <c r="U244" s="46">
        <v>1962</v>
      </c>
      <c r="V244" s="46">
        <v>52</v>
      </c>
      <c r="W244" s="43" t="s">
        <v>81</v>
      </c>
      <c r="X244" s="53" t="s">
        <v>49</v>
      </c>
      <c r="Y244" s="53" t="s">
        <v>49</v>
      </c>
      <c r="Z244" s="46">
        <v>3</v>
      </c>
      <c r="AA244" s="52" t="s">
        <v>50</v>
      </c>
      <c r="AB244" s="52">
        <v>2</v>
      </c>
      <c r="AC244" s="52">
        <v>1</v>
      </c>
      <c r="AD244" s="40" t="s">
        <v>49</v>
      </c>
      <c r="AE244" s="58" t="s">
        <v>49</v>
      </c>
      <c r="AF244" s="52" t="s">
        <v>49</v>
      </c>
      <c r="AG244" s="52" t="s">
        <v>50</v>
      </c>
      <c r="AH244" s="52" t="s">
        <v>50</v>
      </c>
      <c r="AI244" s="19">
        <v>30</v>
      </c>
      <c r="AJ244" s="60" t="s">
        <v>95</v>
      </c>
      <c r="AK244" s="52" t="s">
        <v>50</v>
      </c>
      <c r="AL244" s="52" t="s">
        <v>52</v>
      </c>
      <c r="AM244" s="61">
        <v>55.1999979019165</v>
      </c>
      <c r="AN244" s="61">
        <v>49.5090303421021</v>
      </c>
      <c r="AO244" s="37">
        <f t="shared" si="24"/>
        <v>18.3999993006388</v>
      </c>
      <c r="AP244" s="37">
        <f t="shared" si="25"/>
        <v>16.503010114034</v>
      </c>
      <c r="AQ244" s="37">
        <f t="shared" si="26"/>
        <v>10.5142853146508</v>
      </c>
      <c r="AR244" s="37">
        <f t="shared" si="27"/>
        <v>9.43029149373372</v>
      </c>
      <c r="AS244" s="37" t="s">
        <v>53</v>
      </c>
      <c r="AT244" s="19"/>
      <c r="AU244" s="73"/>
      <c r="AV244" s="19"/>
      <c r="AW244" s="73"/>
      <c r="AX244" s="52"/>
      <c r="AY244" s="52"/>
    </row>
    <row r="245" spans="1:51">
      <c r="A245" s="47" t="s">
        <v>445</v>
      </c>
      <c r="B245" s="46">
        <v>2019</v>
      </c>
      <c r="C245" s="37" t="s">
        <v>105</v>
      </c>
      <c r="D245" s="37" t="s">
        <v>153</v>
      </c>
      <c r="E245" s="9">
        <v>41.2166666666667</v>
      </c>
      <c r="F245" s="9">
        <v>-83.75</v>
      </c>
      <c r="G245" s="60">
        <v>9756</v>
      </c>
      <c r="H245" s="52">
        <v>19250</v>
      </c>
      <c r="I245" s="26">
        <v>10.7</v>
      </c>
      <c r="J245" s="31">
        <v>874</v>
      </c>
      <c r="K245" s="22">
        <v>81.6822429906542</v>
      </c>
      <c r="L245" s="23">
        <v>38.997543335</v>
      </c>
      <c r="M245" s="21">
        <f t="shared" si="21"/>
        <v>0.38997543335</v>
      </c>
      <c r="N245" s="23">
        <v>33.564704895</v>
      </c>
      <c r="O245" s="21">
        <f t="shared" si="22"/>
        <v>0.33564704895</v>
      </c>
      <c r="P245" s="23">
        <v>72.56224823</v>
      </c>
      <c r="Q245" s="21">
        <f t="shared" si="23"/>
        <v>0.7256224823</v>
      </c>
      <c r="R245" s="22">
        <v>6.6</v>
      </c>
      <c r="S245" s="73">
        <v>0.216195300221443</v>
      </c>
      <c r="T245" s="22">
        <v>479.9</v>
      </c>
      <c r="U245" s="54">
        <v>1964</v>
      </c>
      <c r="V245" s="54">
        <v>50</v>
      </c>
      <c r="W245" s="43" t="s">
        <v>81</v>
      </c>
      <c r="X245" s="53" t="s">
        <v>49</v>
      </c>
      <c r="Y245" s="53" t="s">
        <v>49</v>
      </c>
      <c r="Z245" s="46">
        <v>3</v>
      </c>
      <c r="AA245" s="52" t="s">
        <v>50</v>
      </c>
      <c r="AB245" s="52">
        <v>2</v>
      </c>
      <c r="AC245" s="52">
        <v>1</v>
      </c>
      <c r="AD245" s="40" t="s">
        <v>49</v>
      </c>
      <c r="AE245" s="58" t="s">
        <v>49</v>
      </c>
      <c r="AF245" s="52" t="s">
        <v>49</v>
      </c>
      <c r="AG245" s="52" t="s">
        <v>50</v>
      </c>
      <c r="AH245" s="52" t="s">
        <v>50</v>
      </c>
      <c r="AI245" s="19">
        <v>30</v>
      </c>
      <c r="AJ245" s="60" t="s">
        <v>95</v>
      </c>
      <c r="AK245" s="52" t="s">
        <v>50</v>
      </c>
      <c r="AL245" s="52" t="s">
        <v>52</v>
      </c>
      <c r="AM245" s="61">
        <v>43.6000003814697</v>
      </c>
      <c r="AN245" s="61">
        <v>50.0999994277954</v>
      </c>
      <c r="AO245" s="37">
        <f t="shared" si="24"/>
        <v>14.5333334604899</v>
      </c>
      <c r="AP245" s="37">
        <f t="shared" si="25"/>
        <v>16.6999998092651</v>
      </c>
      <c r="AQ245" s="37">
        <f t="shared" si="26"/>
        <v>8.30476197742281</v>
      </c>
      <c r="AR245" s="37">
        <f t="shared" si="27"/>
        <v>9.54285703386579</v>
      </c>
      <c r="AS245" s="37" t="s">
        <v>53</v>
      </c>
      <c r="AT245" s="19"/>
      <c r="AU245" s="73"/>
      <c r="AV245" s="19"/>
      <c r="AW245" s="73"/>
      <c r="AX245" s="52"/>
      <c r="AY245" s="52"/>
    </row>
    <row r="246" spans="1:51">
      <c r="A246" s="47" t="s">
        <v>419</v>
      </c>
      <c r="B246" s="46">
        <v>2019</v>
      </c>
      <c r="C246" s="37" t="s">
        <v>416</v>
      </c>
      <c r="D246" s="37" t="s">
        <v>417</v>
      </c>
      <c r="E246" s="9">
        <v>28.6333333333333</v>
      </c>
      <c r="F246" s="9">
        <v>77.1833333333333</v>
      </c>
      <c r="G246" s="60">
        <v>12273</v>
      </c>
      <c r="H246" s="52">
        <v>51436</v>
      </c>
      <c r="I246" s="26">
        <v>24.3</v>
      </c>
      <c r="J246" s="31">
        <v>707</v>
      </c>
      <c r="K246" s="22">
        <v>29.0946502057613</v>
      </c>
      <c r="L246" s="23">
        <v>18.8600769043</v>
      </c>
      <c r="M246" s="21">
        <f t="shared" si="21"/>
        <v>0.188600769043</v>
      </c>
      <c r="N246" s="23">
        <v>34.8033485413</v>
      </c>
      <c r="O246" s="21">
        <f t="shared" si="22"/>
        <v>0.348033485413</v>
      </c>
      <c r="P246" s="23">
        <v>53.6634254456</v>
      </c>
      <c r="Q246" s="21">
        <f t="shared" si="23"/>
        <v>0.536634254456</v>
      </c>
      <c r="R246" s="22">
        <v>9.1</v>
      </c>
      <c r="S246" s="73">
        <v>0.0984843075275421</v>
      </c>
      <c r="T246" s="22">
        <v>248.1</v>
      </c>
      <c r="U246" s="54">
        <v>2012</v>
      </c>
      <c r="V246" s="54">
        <v>5</v>
      </c>
      <c r="W246" s="56" t="s">
        <v>420</v>
      </c>
      <c r="X246" s="53" t="s">
        <v>49</v>
      </c>
      <c r="Y246" s="53" t="s">
        <v>49</v>
      </c>
      <c r="Z246" s="46">
        <v>3</v>
      </c>
      <c r="AA246" s="52" t="s">
        <v>50</v>
      </c>
      <c r="AB246" s="52">
        <v>3</v>
      </c>
      <c r="AC246" s="52">
        <v>2</v>
      </c>
      <c r="AD246" s="40" t="s">
        <v>49</v>
      </c>
      <c r="AE246" s="58" t="s">
        <v>50</v>
      </c>
      <c r="AF246" s="52" t="s">
        <v>49</v>
      </c>
      <c r="AG246" s="52" t="s">
        <v>49</v>
      </c>
      <c r="AH246" s="52" t="s">
        <v>50</v>
      </c>
      <c r="AI246" s="19">
        <v>30</v>
      </c>
      <c r="AJ246" s="60" t="s">
        <v>428</v>
      </c>
      <c r="AK246" s="52" t="s">
        <v>52</v>
      </c>
      <c r="AL246" s="52" t="s">
        <v>52</v>
      </c>
      <c r="AM246" s="61">
        <v>21.6628623008728</v>
      </c>
      <c r="AN246" s="61">
        <v>26.1656694412231</v>
      </c>
      <c r="AO246" s="37">
        <f t="shared" si="24"/>
        <v>7.22095410029093</v>
      </c>
      <c r="AP246" s="37">
        <f t="shared" si="25"/>
        <v>8.72188981374105</v>
      </c>
      <c r="AQ246" s="37">
        <f t="shared" si="26"/>
        <v>4.12625948588053</v>
      </c>
      <c r="AR246" s="37">
        <f t="shared" si="27"/>
        <v>4.98393703642346</v>
      </c>
      <c r="AS246" s="37" t="s">
        <v>53</v>
      </c>
      <c r="AT246" s="19"/>
      <c r="AU246" s="73"/>
      <c r="AV246" s="19"/>
      <c r="AW246" s="73"/>
      <c r="AX246" s="52"/>
      <c r="AY246" s="52"/>
    </row>
    <row r="247" spans="1:51">
      <c r="A247" s="47" t="s">
        <v>446</v>
      </c>
      <c r="B247" s="46">
        <v>2018</v>
      </c>
      <c r="C247" s="37" t="s">
        <v>203</v>
      </c>
      <c r="D247" s="37" t="s">
        <v>447</v>
      </c>
      <c r="E247" s="9">
        <v>-30.1</v>
      </c>
      <c r="F247" s="9">
        <v>-51.6666666666667</v>
      </c>
      <c r="G247" s="60">
        <v>24020</v>
      </c>
      <c r="H247" s="52">
        <v>25666</v>
      </c>
      <c r="I247" s="26">
        <v>19.4</v>
      </c>
      <c r="J247" s="31">
        <v>1440</v>
      </c>
      <c r="K247" s="22">
        <v>74.2268041237113</v>
      </c>
      <c r="L247" s="23">
        <v>25.9017219543</v>
      </c>
      <c r="M247" s="21">
        <f t="shared" si="21"/>
        <v>0.259017219543</v>
      </c>
      <c r="N247" s="23">
        <v>25</v>
      </c>
      <c r="O247" s="21">
        <f t="shared" si="22"/>
        <v>0.25</v>
      </c>
      <c r="P247" s="23">
        <v>50.9017219543</v>
      </c>
      <c r="Q247" s="21">
        <f t="shared" si="23"/>
        <v>0.509017219543</v>
      </c>
      <c r="R247" s="22">
        <v>5</v>
      </c>
      <c r="S247" s="73">
        <v>0.317204564809799</v>
      </c>
      <c r="T247" s="22">
        <v>1167.3</v>
      </c>
      <c r="U247" s="54">
        <v>1985</v>
      </c>
      <c r="V247" s="54">
        <v>29</v>
      </c>
      <c r="W247" s="56" t="s">
        <v>221</v>
      </c>
      <c r="X247" s="53" t="s">
        <v>49</v>
      </c>
      <c r="Y247" s="53" t="s">
        <v>49</v>
      </c>
      <c r="Z247" s="46">
        <v>3</v>
      </c>
      <c r="AA247" s="52" t="s">
        <v>60</v>
      </c>
      <c r="AB247" s="52">
        <v>2</v>
      </c>
      <c r="AC247" s="52">
        <v>2</v>
      </c>
      <c r="AD247" s="52" t="s">
        <v>50</v>
      </c>
      <c r="AE247" s="58" t="s">
        <v>49</v>
      </c>
      <c r="AF247" s="52" t="s">
        <v>50</v>
      </c>
      <c r="AG247" s="52" t="s">
        <v>49</v>
      </c>
      <c r="AH247" s="52" t="s">
        <v>49</v>
      </c>
      <c r="AI247" s="19">
        <v>100</v>
      </c>
      <c r="AJ247" s="60" t="s">
        <v>448</v>
      </c>
      <c r="AK247" s="52" t="s">
        <v>52</v>
      </c>
      <c r="AL247" s="52" t="s">
        <v>52</v>
      </c>
      <c r="AM247" s="61">
        <v>47.9</v>
      </c>
      <c r="AN247" s="61">
        <v>51.7</v>
      </c>
      <c r="AO247" s="37">
        <f t="shared" si="24"/>
        <v>15.9666666666667</v>
      </c>
      <c r="AP247" s="37">
        <f t="shared" si="25"/>
        <v>17.2333333333333</v>
      </c>
      <c r="AQ247" s="37">
        <f t="shared" si="26"/>
        <v>9.12380952380952</v>
      </c>
      <c r="AR247" s="37">
        <f t="shared" si="27"/>
        <v>9.84761904761905</v>
      </c>
      <c r="AS247" s="37" t="s">
        <v>53</v>
      </c>
      <c r="AT247" s="19"/>
      <c r="AU247" s="73"/>
      <c r="AV247" s="19"/>
      <c r="AW247" s="73"/>
      <c r="AX247" s="52"/>
      <c r="AY247" s="52"/>
    </row>
    <row r="248" spans="1:51">
      <c r="A248" s="47" t="s">
        <v>446</v>
      </c>
      <c r="B248" s="46">
        <v>2018</v>
      </c>
      <c r="C248" s="37" t="s">
        <v>203</v>
      </c>
      <c r="D248" s="37" t="s">
        <v>447</v>
      </c>
      <c r="E248" s="9">
        <v>-30.1</v>
      </c>
      <c r="F248" s="9">
        <v>-51.6666666666667</v>
      </c>
      <c r="G248" s="60">
        <v>24020</v>
      </c>
      <c r="H248" s="52">
        <v>25666</v>
      </c>
      <c r="I248" s="26">
        <v>19.4</v>
      </c>
      <c r="J248" s="31">
        <v>1440</v>
      </c>
      <c r="K248" s="22">
        <v>74.2268041237113</v>
      </c>
      <c r="L248" s="23">
        <v>25.9017219543</v>
      </c>
      <c r="M248" s="21">
        <f t="shared" si="21"/>
        <v>0.259017219543</v>
      </c>
      <c r="N248" s="23">
        <v>25</v>
      </c>
      <c r="O248" s="21">
        <f t="shared" si="22"/>
        <v>0.25</v>
      </c>
      <c r="P248" s="23">
        <v>50.9017219543</v>
      </c>
      <c r="Q248" s="21">
        <f t="shared" si="23"/>
        <v>0.509017219543</v>
      </c>
      <c r="R248" s="22">
        <v>5</v>
      </c>
      <c r="S248" s="73">
        <v>0.317204564809799</v>
      </c>
      <c r="T248" s="22">
        <v>1167.3</v>
      </c>
      <c r="U248" s="54">
        <v>1985</v>
      </c>
      <c r="V248" s="54">
        <v>29</v>
      </c>
      <c r="W248" s="56" t="s">
        <v>225</v>
      </c>
      <c r="X248" s="53" t="s">
        <v>49</v>
      </c>
      <c r="Y248" s="53" t="s">
        <v>49</v>
      </c>
      <c r="Z248" s="46">
        <v>3</v>
      </c>
      <c r="AA248" s="52" t="s">
        <v>60</v>
      </c>
      <c r="AB248" s="52">
        <v>2</v>
      </c>
      <c r="AC248" s="52">
        <v>2</v>
      </c>
      <c r="AD248" s="52" t="s">
        <v>50</v>
      </c>
      <c r="AE248" s="58" t="s">
        <v>49</v>
      </c>
      <c r="AF248" s="52" t="s">
        <v>50</v>
      </c>
      <c r="AG248" s="52" t="s">
        <v>49</v>
      </c>
      <c r="AH248" s="52" t="s">
        <v>49</v>
      </c>
      <c r="AI248" s="19">
        <v>100</v>
      </c>
      <c r="AJ248" s="60" t="s">
        <v>448</v>
      </c>
      <c r="AK248" s="52" t="s">
        <v>52</v>
      </c>
      <c r="AL248" s="52" t="s">
        <v>52</v>
      </c>
      <c r="AM248" s="61">
        <v>53.8</v>
      </c>
      <c r="AN248" s="61">
        <v>54.6</v>
      </c>
      <c r="AO248" s="37">
        <f t="shared" si="24"/>
        <v>17.9333333333333</v>
      </c>
      <c r="AP248" s="37">
        <f t="shared" si="25"/>
        <v>18.2</v>
      </c>
      <c r="AQ248" s="37">
        <f t="shared" si="26"/>
        <v>10.247619047619</v>
      </c>
      <c r="AR248" s="37">
        <f t="shared" si="27"/>
        <v>10.4</v>
      </c>
      <c r="AS248" s="37" t="s">
        <v>53</v>
      </c>
      <c r="AT248" s="19"/>
      <c r="AU248" s="73"/>
      <c r="AV248" s="19"/>
      <c r="AW248" s="73"/>
      <c r="AX248" s="52"/>
      <c r="AY248" s="52"/>
    </row>
    <row r="249" spans="1:51">
      <c r="A249" s="47" t="s">
        <v>446</v>
      </c>
      <c r="B249" s="46">
        <v>2018</v>
      </c>
      <c r="C249" s="37" t="s">
        <v>203</v>
      </c>
      <c r="D249" s="37" t="s">
        <v>447</v>
      </c>
      <c r="E249" s="9">
        <v>-30.1</v>
      </c>
      <c r="F249" s="9">
        <v>-51.6666666666667</v>
      </c>
      <c r="G249" s="60">
        <v>24020</v>
      </c>
      <c r="H249" s="52">
        <v>25666</v>
      </c>
      <c r="I249" s="26">
        <v>19.4</v>
      </c>
      <c r="J249" s="31">
        <v>1440</v>
      </c>
      <c r="K249" s="22">
        <v>74.2268041237113</v>
      </c>
      <c r="L249" s="23">
        <v>25.9017219543</v>
      </c>
      <c r="M249" s="21">
        <f t="shared" si="21"/>
        <v>0.259017219543</v>
      </c>
      <c r="N249" s="23">
        <v>25</v>
      </c>
      <c r="O249" s="21">
        <f t="shared" si="22"/>
        <v>0.25</v>
      </c>
      <c r="P249" s="23">
        <v>50.9017219543</v>
      </c>
      <c r="Q249" s="21">
        <f t="shared" si="23"/>
        <v>0.509017219543</v>
      </c>
      <c r="R249" s="22">
        <v>5</v>
      </c>
      <c r="S249" s="73">
        <v>0.317204564809799</v>
      </c>
      <c r="T249" s="22">
        <v>1167.3</v>
      </c>
      <c r="U249" s="54">
        <v>1985</v>
      </c>
      <c r="V249" s="54">
        <v>29</v>
      </c>
      <c r="W249" s="56" t="s">
        <v>223</v>
      </c>
      <c r="X249" s="53" t="s">
        <v>49</v>
      </c>
      <c r="Y249" s="53" t="s">
        <v>49</v>
      </c>
      <c r="Z249" s="46">
        <v>3</v>
      </c>
      <c r="AA249" s="46" t="s">
        <v>50</v>
      </c>
      <c r="AB249" s="46">
        <v>4</v>
      </c>
      <c r="AC249" s="46">
        <v>2</v>
      </c>
      <c r="AD249" s="52" t="s">
        <v>50</v>
      </c>
      <c r="AE249" s="58" t="s">
        <v>49</v>
      </c>
      <c r="AF249" s="52" t="s">
        <v>50</v>
      </c>
      <c r="AG249" s="52" t="s">
        <v>49</v>
      </c>
      <c r="AH249" s="52" t="s">
        <v>49</v>
      </c>
      <c r="AI249" s="19">
        <v>100</v>
      </c>
      <c r="AJ249" s="60" t="s">
        <v>448</v>
      </c>
      <c r="AK249" s="52" t="s">
        <v>52</v>
      </c>
      <c r="AL249" s="52" t="s">
        <v>52</v>
      </c>
      <c r="AM249" s="61">
        <v>56.7</v>
      </c>
      <c r="AN249" s="61">
        <v>58.6</v>
      </c>
      <c r="AO249" s="37">
        <f t="shared" si="24"/>
        <v>18.9</v>
      </c>
      <c r="AP249" s="37">
        <f t="shared" si="25"/>
        <v>19.5333333333333</v>
      </c>
      <c r="AQ249" s="37">
        <f t="shared" si="26"/>
        <v>10.8</v>
      </c>
      <c r="AR249" s="37">
        <f t="shared" si="27"/>
        <v>11.1619047619048</v>
      </c>
      <c r="AS249" s="37" t="s">
        <v>53</v>
      </c>
      <c r="AT249" s="19"/>
      <c r="AU249" s="73"/>
      <c r="AV249" s="19"/>
      <c r="AW249" s="73"/>
      <c r="AX249" s="52"/>
      <c r="AY249" s="52"/>
    </row>
    <row r="250" spans="1:51">
      <c r="A250" s="47" t="s">
        <v>446</v>
      </c>
      <c r="B250" s="46">
        <v>2018</v>
      </c>
      <c r="C250" s="37" t="s">
        <v>203</v>
      </c>
      <c r="D250" s="37" t="s">
        <v>447</v>
      </c>
      <c r="E250" s="9">
        <v>-30.1</v>
      </c>
      <c r="F250" s="9">
        <v>-51.6666666666667</v>
      </c>
      <c r="G250" s="60">
        <v>24020</v>
      </c>
      <c r="H250" s="52">
        <v>25666</v>
      </c>
      <c r="I250" s="26">
        <v>19.4</v>
      </c>
      <c r="J250" s="31">
        <v>1440</v>
      </c>
      <c r="K250" s="22">
        <v>74.2268041237113</v>
      </c>
      <c r="L250" s="23">
        <v>25.9017219543</v>
      </c>
      <c r="M250" s="21">
        <f t="shared" si="21"/>
        <v>0.259017219543</v>
      </c>
      <c r="N250" s="23">
        <v>25</v>
      </c>
      <c r="O250" s="21">
        <f t="shared" si="22"/>
        <v>0.25</v>
      </c>
      <c r="P250" s="23">
        <v>50.9017219543</v>
      </c>
      <c r="Q250" s="21">
        <f t="shared" si="23"/>
        <v>0.509017219543</v>
      </c>
      <c r="R250" s="22">
        <v>5</v>
      </c>
      <c r="S250" s="73">
        <v>0.317204564809799</v>
      </c>
      <c r="T250" s="22">
        <v>1167.3</v>
      </c>
      <c r="U250" s="54">
        <v>1985</v>
      </c>
      <c r="V250" s="54">
        <v>29</v>
      </c>
      <c r="W250" s="56" t="s">
        <v>221</v>
      </c>
      <c r="X250" s="53" t="s">
        <v>49</v>
      </c>
      <c r="Y250" s="53" t="s">
        <v>49</v>
      </c>
      <c r="Z250" s="46">
        <v>3</v>
      </c>
      <c r="AA250" s="52" t="s">
        <v>60</v>
      </c>
      <c r="AB250" s="52">
        <v>2</v>
      </c>
      <c r="AC250" s="52">
        <v>2</v>
      </c>
      <c r="AD250" s="52" t="s">
        <v>50</v>
      </c>
      <c r="AE250" s="58" t="s">
        <v>50</v>
      </c>
      <c r="AF250" s="52" t="s">
        <v>50</v>
      </c>
      <c r="AG250" s="52" t="s">
        <v>49</v>
      </c>
      <c r="AH250" s="52" t="s">
        <v>49</v>
      </c>
      <c r="AI250" s="19">
        <v>100</v>
      </c>
      <c r="AJ250" s="60" t="s">
        <v>448</v>
      </c>
      <c r="AK250" s="52" t="s">
        <v>52</v>
      </c>
      <c r="AL250" s="52" t="s">
        <v>52</v>
      </c>
      <c r="AM250" s="61">
        <v>51.7</v>
      </c>
      <c r="AN250" s="61">
        <v>53.5</v>
      </c>
      <c r="AO250" s="37">
        <f t="shared" si="24"/>
        <v>17.2333333333333</v>
      </c>
      <c r="AP250" s="37">
        <f t="shared" si="25"/>
        <v>17.8333333333333</v>
      </c>
      <c r="AQ250" s="37">
        <f t="shared" si="26"/>
        <v>9.84761904761905</v>
      </c>
      <c r="AR250" s="37">
        <f t="shared" si="27"/>
        <v>10.1904761904762</v>
      </c>
      <c r="AS250" s="37" t="s">
        <v>53</v>
      </c>
      <c r="AT250" s="19"/>
      <c r="AU250" s="73"/>
      <c r="AV250" s="19"/>
      <c r="AW250" s="73"/>
      <c r="AX250" s="52"/>
      <c r="AY250" s="52"/>
    </row>
    <row r="251" spans="1:51">
      <c r="A251" s="47" t="s">
        <v>446</v>
      </c>
      <c r="B251" s="46">
        <v>2018</v>
      </c>
      <c r="C251" s="37" t="s">
        <v>203</v>
      </c>
      <c r="D251" s="37" t="s">
        <v>447</v>
      </c>
      <c r="E251" s="9">
        <v>-30.1</v>
      </c>
      <c r="F251" s="9">
        <v>-51.6666666666667</v>
      </c>
      <c r="G251" s="60">
        <v>24020</v>
      </c>
      <c r="H251" s="52">
        <v>25666</v>
      </c>
      <c r="I251" s="26">
        <v>19.4</v>
      </c>
      <c r="J251" s="31">
        <v>1440</v>
      </c>
      <c r="K251" s="22">
        <v>74.2268041237113</v>
      </c>
      <c r="L251" s="23">
        <v>25.9017219543</v>
      </c>
      <c r="M251" s="21">
        <f t="shared" si="21"/>
        <v>0.259017219543</v>
      </c>
      <c r="N251" s="23">
        <v>25</v>
      </c>
      <c r="O251" s="21">
        <f t="shared" si="22"/>
        <v>0.25</v>
      </c>
      <c r="P251" s="23">
        <v>50.9017219543</v>
      </c>
      <c r="Q251" s="21">
        <f t="shared" si="23"/>
        <v>0.509017219543</v>
      </c>
      <c r="R251" s="22">
        <v>5</v>
      </c>
      <c r="S251" s="73">
        <v>0.317204564809799</v>
      </c>
      <c r="T251" s="22">
        <v>1167.3</v>
      </c>
      <c r="U251" s="54">
        <v>1985</v>
      </c>
      <c r="V251" s="54">
        <v>29</v>
      </c>
      <c r="W251" s="56" t="s">
        <v>225</v>
      </c>
      <c r="X251" s="53" t="s">
        <v>49</v>
      </c>
      <c r="Y251" s="53" t="s">
        <v>49</v>
      </c>
      <c r="Z251" s="46">
        <v>3</v>
      </c>
      <c r="AA251" s="52" t="s">
        <v>60</v>
      </c>
      <c r="AB251" s="52">
        <v>2</v>
      </c>
      <c r="AC251" s="52">
        <v>2</v>
      </c>
      <c r="AD251" s="52" t="s">
        <v>50</v>
      </c>
      <c r="AE251" s="58" t="s">
        <v>50</v>
      </c>
      <c r="AF251" s="52" t="s">
        <v>50</v>
      </c>
      <c r="AG251" s="52" t="s">
        <v>49</v>
      </c>
      <c r="AH251" s="52" t="s">
        <v>49</v>
      </c>
      <c r="AI251" s="19">
        <v>100</v>
      </c>
      <c r="AJ251" s="60" t="s">
        <v>448</v>
      </c>
      <c r="AK251" s="52" t="s">
        <v>52</v>
      </c>
      <c r="AL251" s="52" t="s">
        <v>52</v>
      </c>
      <c r="AM251" s="61">
        <v>54.4</v>
      </c>
      <c r="AN251" s="61">
        <v>59.4</v>
      </c>
      <c r="AO251" s="37">
        <f t="shared" si="24"/>
        <v>18.1333333333333</v>
      </c>
      <c r="AP251" s="37">
        <f t="shared" si="25"/>
        <v>19.8</v>
      </c>
      <c r="AQ251" s="37">
        <f t="shared" si="26"/>
        <v>10.3619047619048</v>
      </c>
      <c r="AR251" s="37">
        <f t="shared" si="27"/>
        <v>11.3142857142857</v>
      </c>
      <c r="AS251" s="37" t="s">
        <v>53</v>
      </c>
      <c r="AT251" s="19"/>
      <c r="AU251" s="73"/>
      <c r="AV251" s="19"/>
      <c r="AW251" s="73"/>
      <c r="AX251" s="52"/>
      <c r="AY251" s="52"/>
    </row>
    <row r="252" spans="1:51">
      <c r="A252" s="47" t="s">
        <v>446</v>
      </c>
      <c r="B252" s="46">
        <v>2018</v>
      </c>
      <c r="C252" s="37" t="s">
        <v>203</v>
      </c>
      <c r="D252" s="37" t="s">
        <v>447</v>
      </c>
      <c r="E252" s="9">
        <v>-30.1</v>
      </c>
      <c r="F252" s="9">
        <v>-51.6666666666667</v>
      </c>
      <c r="G252" s="60">
        <v>24020</v>
      </c>
      <c r="H252" s="52">
        <v>25666</v>
      </c>
      <c r="I252" s="26">
        <v>19.4</v>
      </c>
      <c r="J252" s="31">
        <v>1440</v>
      </c>
      <c r="K252" s="22">
        <v>74.2268041237113</v>
      </c>
      <c r="L252" s="23">
        <v>25.9017219543</v>
      </c>
      <c r="M252" s="21">
        <f t="shared" si="21"/>
        <v>0.259017219543</v>
      </c>
      <c r="N252" s="23">
        <v>25</v>
      </c>
      <c r="O252" s="21">
        <f t="shared" si="22"/>
        <v>0.25</v>
      </c>
      <c r="P252" s="23">
        <v>50.9017219543</v>
      </c>
      <c r="Q252" s="21">
        <f t="shared" si="23"/>
        <v>0.509017219543</v>
      </c>
      <c r="R252" s="22">
        <v>5</v>
      </c>
      <c r="S252" s="73">
        <v>0.317204564809799</v>
      </c>
      <c r="T252" s="22">
        <v>1167.3</v>
      </c>
      <c r="U252" s="54">
        <v>1985</v>
      </c>
      <c r="V252" s="54">
        <v>29</v>
      </c>
      <c r="W252" s="56" t="s">
        <v>223</v>
      </c>
      <c r="X252" s="53" t="s">
        <v>49</v>
      </c>
      <c r="Y252" s="53" t="s">
        <v>49</v>
      </c>
      <c r="Z252" s="46">
        <v>3</v>
      </c>
      <c r="AA252" s="46" t="s">
        <v>50</v>
      </c>
      <c r="AB252" s="46">
        <v>4</v>
      </c>
      <c r="AC252" s="46">
        <v>2</v>
      </c>
      <c r="AD252" s="52" t="s">
        <v>50</v>
      </c>
      <c r="AE252" s="58" t="s">
        <v>50</v>
      </c>
      <c r="AF252" s="52" t="s">
        <v>50</v>
      </c>
      <c r="AG252" s="52" t="s">
        <v>49</v>
      </c>
      <c r="AH252" s="52" t="s">
        <v>49</v>
      </c>
      <c r="AI252" s="19">
        <v>100</v>
      </c>
      <c r="AJ252" s="60" t="s">
        <v>448</v>
      </c>
      <c r="AK252" s="52" t="s">
        <v>52</v>
      </c>
      <c r="AL252" s="52" t="s">
        <v>52</v>
      </c>
      <c r="AM252" s="61">
        <v>55.8</v>
      </c>
      <c r="AN252" s="61">
        <v>63.3</v>
      </c>
      <c r="AO252" s="37">
        <f t="shared" si="24"/>
        <v>18.6</v>
      </c>
      <c r="AP252" s="37">
        <f t="shared" si="25"/>
        <v>21.1</v>
      </c>
      <c r="AQ252" s="37">
        <f t="shared" si="26"/>
        <v>10.6285714285714</v>
      </c>
      <c r="AR252" s="37">
        <f t="shared" si="27"/>
        <v>12.0571428571429</v>
      </c>
      <c r="AS252" s="37" t="s">
        <v>53</v>
      </c>
      <c r="AT252" s="19"/>
      <c r="AU252" s="73"/>
      <c r="AV252" s="19"/>
      <c r="AW252" s="73"/>
      <c r="AX252" s="52"/>
      <c r="AY252" s="52"/>
    </row>
    <row r="253" spans="1:51">
      <c r="A253" s="47" t="s">
        <v>449</v>
      </c>
      <c r="B253" s="46">
        <v>2012</v>
      </c>
      <c r="C253" s="37" t="s">
        <v>203</v>
      </c>
      <c r="D253" s="37" t="s">
        <v>236</v>
      </c>
      <c r="E253" s="9">
        <v>-26.1166666666667</v>
      </c>
      <c r="F253" s="9">
        <v>-52.6833333333333</v>
      </c>
      <c r="G253" s="60">
        <v>23223</v>
      </c>
      <c r="H253" s="52">
        <v>25463</v>
      </c>
      <c r="I253" s="26">
        <v>18.35</v>
      </c>
      <c r="J253" s="31">
        <v>1350</v>
      </c>
      <c r="K253" s="22">
        <v>73.5694822888283</v>
      </c>
      <c r="L253" s="23">
        <v>62</v>
      </c>
      <c r="M253" s="21">
        <f t="shared" si="21"/>
        <v>0.62</v>
      </c>
      <c r="N253" s="23">
        <v>25</v>
      </c>
      <c r="O253" s="21">
        <f t="shared" si="22"/>
        <v>0.25</v>
      </c>
      <c r="P253" s="23">
        <v>87</v>
      </c>
      <c r="Q253" s="21">
        <f t="shared" si="23"/>
        <v>0.87</v>
      </c>
      <c r="R253" s="22">
        <v>5.3</v>
      </c>
      <c r="S253" s="73">
        <v>0.337017983198166</v>
      </c>
      <c r="T253" s="22">
        <v>965.5</v>
      </c>
      <c r="U253" s="54">
        <v>1986</v>
      </c>
      <c r="V253" s="54">
        <v>23</v>
      </c>
      <c r="W253" s="56" t="s">
        <v>450</v>
      </c>
      <c r="X253" s="53" t="s">
        <v>49</v>
      </c>
      <c r="Y253" s="53" t="s">
        <v>49</v>
      </c>
      <c r="Z253" s="46">
        <v>3</v>
      </c>
      <c r="AA253" s="46" t="s">
        <v>50</v>
      </c>
      <c r="AB253" s="46">
        <v>3</v>
      </c>
      <c r="AC253" s="46">
        <v>1</v>
      </c>
      <c r="AD253" s="52" t="s">
        <v>50</v>
      </c>
      <c r="AE253" s="58" t="s">
        <v>50</v>
      </c>
      <c r="AF253" s="52" t="s">
        <v>49</v>
      </c>
      <c r="AG253" s="52" t="s">
        <v>50</v>
      </c>
      <c r="AH253" s="52" t="s">
        <v>50</v>
      </c>
      <c r="AI253" s="19">
        <v>40</v>
      </c>
      <c r="AJ253" s="60" t="s">
        <v>64</v>
      </c>
      <c r="AK253" s="52" t="s">
        <v>50</v>
      </c>
      <c r="AL253" s="52" t="s">
        <v>52</v>
      </c>
      <c r="AM253" s="61">
        <v>74.2560005187988</v>
      </c>
      <c r="AN253" s="61">
        <v>79.1829977035522</v>
      </c>
      <c r="AO253" s="37">
        <f t="shared" si="24"/>
        <v>24.7520001729329</v>
      </c>
      <c r="AP253" s="37">
        <f t="shared" si="25"/>
        <v>26.3943325678507</v>
      </c>
      <c r="AQ253" s="37">
        <f t="shared" si="26"/>
        <v>14.1440000988188</v>
      </c>
      <c r="AR253" s="37">
        <f t="shared" si="27"/>
        <v>15.0824757530576</v>
      </c>
      <c r="AS253" s="37" t="s">
        <v>53</v>
      </c>
      <c r="AT253" s="19"/>
      <c r="AU253" s="73"/>
      <c r="AV253" s="19"/>
      <c r="AW253" s="73"/>
      <c r="AX253" s="52"/>
      <c r="AY253" s="52"/>
    </row>
    <row r="254" spans="1:51">
      <c r="A254" s="47" t="s">
        <v>451</v>
      </c>
      <c r="B254" s="46">
        <v>2018</v>
      </c>
      <c r="C254" s="37" t="s">
        <v>83</v>
      </c>
      <c r="D254" s="37" t="s">
        <v>452</v>
      </c>
      <c r="E254" s="9">
        <v>50.2666666666667</v>
      </c>
      <c r="F254" s="9">
        <v>-107.733333333333</v>
      </c>
      <c r="G254" s="60">
        <v>7946</v>
      </c>
      <c r="H254" s="52">
        <v>14453</v>
      </c>
      <c r="I254" s="26">
        <v>3.3</v>
      </c>
      <c r="J254" s="31">
        <v>334</v>
      </c>
      <c r="K254" s="22">
        <v>101.212121212121</v>
      </c>
      <c r="L254" s="23">
        <v>22.9686927795</v>
      </c>
      <c r="M254" s="21">
        <f t="shared" si="21"/>
        <v>0.229686927795</v>
      </c>
      <c r="N254" s="23">
        <v>43.5542984009</v>
      </c>
      <c r="O254" s="21">
        <f t="shared" si="22"/>
        <v>0.435542984009</v>
      </c>
      <c r="P254" s="23">
        <v>66.5229911804</v>
      </c>
      <c r="Q254" s="21">
        <f t="shared" si="23"/>
        <v>0.665229911804</v>
      </c>
      <c r="R254" s="22">
        <v>6.9</v>
      </c>
      <c r="S254" s="73">
        <v>0.202752560377121</v>
      </c>
      <c r="T254" s="22">
        <v>335.1</v>
      </c>
      <c r="U254" s="54">
        <v>1982</v>
      </c>
      <c r="V254" s="54">
        <v>16</v>
      </c>
      <c r="W254" s="56" t="s">
        <v>107</v>
      </c>
      <c r="X254" s="53" t="s">
        <v>49</v>
      </c>
      <c r="Y254" s="53" t="s">
        <v>49</v>
      </c>
      <c r="Z254" s="46">
        <v>4</v>
      </c>
      <c r="AA254" s="52" t="s">
        <v>60</v>
      </c>
      <c r="AB254" s="52">
        <v>1</v>
      </c>
      <c r="AC254" s="52">
        <v>1</v>
      </c>
      <c r="AD254" s="40" t="s">
        <v>49</v>
      </c>
      <c r="AE254" s="58" t="s">
        <v>50</v>
      </c>
      <c r="AF254" s="52" t="s">
        <v>50</v>
      </c>
      <c r="AG254" s="52" t="s">
        <v>49</v>
      </c>
      <c r="AH254" s="52" t="s">
        <v>49</v>
      </c>
      <c r="AI254" s="19">
        <v>30</v>
      </c>
      <c r="AJ254" s="60" t="s">
        <v>229</v>
      </c>
      <c r="AK254" s="52" t="s">
        <v>52</v>
      </c>
      <c r="AL254" s="52" t="s">
        <v>52</v>
      </c>
      <c r="AM254" s="61">
        <v>46.13</v>
      </c>
      <c r="AN254" s="61">
        <v>47.96</v>
      </c>
      <c r="AO254" s="37">
        <f t="shared" si="24"/>
        <v>15.3766666666667</v>
      </c>
      <c r="AP254" s="37">
        <f t="shared" si="25"/>
        <v>15.9866666666667</v>
      </c>
      <c r="AQ254" s="37">
        <f t="shared" si="26"/>
        <v>8.78666666666667</v>
      </c>
      <c r="AR254" s="37">
        <f t="shared" si="27"/>
        <v>9.1352380952381</v>
      </c>
      <c r="AS254" s="37" t="s">
        <v>53</v>
      </c>
      <c r="AT254" s="19"/>
      <c r="AU254" s="73"/>
      <c r="AV254" s="19"/>
      <c r="AW254" s="73"/>
      <c r="AX254" s="52"/>
      <c r="AY254" s="52"/>
    </row>
    <row r="255" spans="1:51">
      <c r="A255" s="47" t="s">
        <v>451</v>
      </c>
      <c r="B255" s="46">
        <v>2018</v>
      </c>
      <c r="C255" s="37" t="s">
        <v>83</v>
      </c>
      <c r="D255" s="37" t="s">
        <v>452</v>
      </c>
      <c r="E255" s="9">
        <v>50.2666666666667</v>
      </c>
      <c r="F255" s="9">
        <v>-107.733333333333</v>
      </c>
      <c r="G255" s="60">
        <v>7946</v>
      </c>
      <c r="H255" s="52">
        <v>14453</v>
      </c>
      <c r="I255" s="26">
        <v>3.3</v>
      </c>
      <c r="J255" s="31">
        <v>334</v>
      </c>
      <c r="K255" s="22">
        <v>101.212121212121</v>
      </c>
      <c r="L255" s="23">
        <v>22.9686927795</v>
      </c>
      <c r="M255" s="21">
        <f t="shared" si="21"/>
        <v>0.229686927795</v>
      </c>
      <c r="N255" s="23">
        <v>43.5542984009</v>
      </c>
      <c r="O255" s="21">
        <f t="shared" si="22"/>
        <v>0.435542984009</v>
      </c>
      <c r="P255" s="23">
        <v>66.5229911804</v>
      </c>
      <c r="Q255" s="21">
        <f t="shared" si="23"/>
        <v>0.665229911804</v>
      </c>
      <c r="R255" s="22">
        <v>6.9</v>
      </c>
      <c r="S255" s="73">
        <v>0.202752560377121</v>
      </c>
      <c r="T255" s="22">
        <v>335.1</v>
      </c>
      <c r="U255" s="54">
        <v>1982</v>
      </c>
      <c r="V255" s="54">
        <v>21</v>
      </c>
      <c r="W255" s="56" t="s">
        <v>453</v>
      </c>
      <c r="X255" s="53" t="s">
        <v>49</v>
      </c>
      <c r="Y255" s="53" t="s">
        <v>49</v>
      </c>
      <c r="Z255" s="46">
        <v>4</v>
      </c>
      <c r="AA255" s="46" t="s">
        <v>50</v>
      </c>
      <c r="AB255" s="46">
        <v>4</v>
      </c>
      <c r="AC255" s="46">
        <v>2</v>
      </c>
      <c r="AD255" s="40" t="s">
        <v>49</v>
      </c>
      <c r="AE255" s="58" t="s">
        <v>50</v>
      </c>
      <c r="AF255" s="52" t="s">
        <v>50</v>
      </c>
      <c r="AG255" s="52" t="s">
        <v>49</v>
      </c>
      <c r="AH255" s="52" t="s">
        <v>49</v>
      </c>
      <c r="AI255" s="19">
        <v>30</v>
      </c>
      <c r="AJ255" s="60" t="s">
        <v>229</v>
      </c>
      <c r="AK255" s="52" t="s">
        <v>52</v>
      </c>
      <c r="AL255" s="52" t="s">
        <v>52</v>
      </c>
      <c r="AM255" s="61">
        <v>45.2</v>
      </c>
      <c r="AN255" s="61">
        <v>45.48</v>
      </c>
      <c r="AO255" s="37">
        <f t="shared" si="24"/>
        <v>15.0666666666667</v>
      </c>
      <c r="AP255" s="37">
        <f t="shared" si="25"/>
        <v>15.16</v>
      </c>
      <c r="AQ255" s="37">
        <f t="shared" si="26"/>
        <v>8.60952380952381</v>
      </c>
      <c r="AR255" s="37">
        <f t="shared" si="27"/>
        <v>8.66285714285714</v>
      </c>
      <c r="AS255" s="37" t="s">
        <v>53</v>
      </c>
      <c r="AT255" s="19"/>
      <c r="AU255" s="73"/>
      <c r="AV255" s="19"/>
      <c r="AW255" s="73"/>
      <c r="AX255" s="52"/>
      <c r="AY255" s="52"/>
    </row>
    <row r="256" spans="1:51">
      <c r="A256" s="47" t="s">
        <v>451</v>
      </c>
      <c r="B256" s="46">
        <v>2018</v>
      </c>
      <c r="C256" s="37" t="s">
        <v>83</v>
      </c>
      <c r="D256" s="37" t="s">
        <v>452</v>
      </c>
      <c r="E256" s="9">
        <v>50.2666666666667</v>
      </c>
      <c r="F256" s="9">
        <v>-107.733333333333</v>
      </c>
      <c r="G256" s="60">
        <v>7946</v>
      </c>
      <c r="H256" s="52">
        <v>14453</v>
      </c>
      <c r="I256" s="26">
        <v>3.3</v>
      </c>
      <c r="J256" s="31">
        <v>334</v>
      </c>
      <c r="K256" s="22">
        <v>101.212121212121</v>
      </c>
      <c r="L256" s="23">
        <v>22.9686927795</v>
      </c>
      <c r="M256" s="21">
        <f t="shared" si="21"/>
        <v>0.229686927795</v>
      </c>
      <c r="N256" s="23">
        <v>43.5542984009</v>
      </c>
      <c r="O256" s="21">
        <f t="shared" si="22"/>
        <v>0.435542984009</v>
      </c>
      <c r="P256" s="23">
        <v>66.5229911804</v>
      </c>
      <c r="Q256" s="21">
        <f t="shared" si="23"/>
        <v>0.665229911804</v>
      </c>
      <c r="R256" s="2">
        <v>6.9</v>
      </c>
      <c r="S256" s="73">
        <v>0.202752560377121</v>
      </c>
      <c r="T256" s="2">
        <v>335.1</v>
      </c>
      <c r="U256" s="54">
        <v>1982</v>
      </c>
      <c r="V256" s="46">
        <v>25</v>
      </c>
      <c r="W256" s="56" t="s">
        <v>453</v>
      </c>
      <c r="X256" s="53" t="s">
        <v>49</v>
      </c>
      <c r="Y256" s="53" t="s">
        <v>49</v>
      </c>
      <c r="Z256" s="46">
        <v>4</v>
      </c>
      <c r="AA256" s="46" t="s">
        <v>50</v>
      </c>
      <c r="AB256" s="46">
        <v>4</v>
      </c>
      <c r="AC256" s="46">
        <v>2</v>
      </c>
      <c r="AD256" s="40" t="s">
        <v>49</v>
      </c>
      <c r="AE256" s="58" t="s">
        <v>50</v>
      </c>
      <c r="AF256" s="52" t="s">
        <v>50</v>
      </c>
      <c r="AG256" s="52" t="s">
        <v>49</v>
      </c>
      <c r="AH256" s="52" t="s">
        <v>49</v>
      </c>
      <c r="AI256" s="19">
        <v>30</v>
      </c>
      <c r="AJ256" s="60" t="s">
        <v>229</v>
      </c>
      <c r="AK256" s="52" t="s">
        <v>52</v>
      </c>
      <c r="AL256" s="52" t="s">
        <v>52</v>
      </c>
      <c r="AM256" s="61">
        <v>43.66</v>
      </c>
      <c r="AN256" s="61">
        <v>46.26</v>
      </c>
      <c r="AO256" s="37">
        <f t="shared" si="24"/>
        <v>14.5533333333333</v>
      </c>
      <c r="AP256" s="37">
        <f t="shared" si="25"/>
        <v>15.42</v>
      </c>
      <c r="AQ256" s="37">
        <f t="shared" si="26"/>
        <v>8.31619047619048</v>
      </c>
      <c r="AR256" s="37">
        <f t="shared" si="27"/>
        <v>8.81142857142857</v>
      </c>
      <c r="AS256" s="37" t="s">
        <v>53</v>
      </c>
      <c r="AT256" s="19"/>
      <c r="AU256" s="73"/>
      <c r="AV256" s="19"/>
      <c r="AW256" s="73"/>
      <c r="AX256" s="52"/>
      <c r="AY256" s="52"/>
    </row>
    <row r="257" spans="1:51">
      <c r="A257" s="47" t="s">
        <v>451</v>
      </c>
      <c r="B257" s="46">
        <v>2018</v>
      </c>
      <c r="C257" s="37" t="s">
        <v>83</v>
      </c>
      <c r="D257" s="37" t="s">
        <v>452</v>
      </c>
      <c r="E257" s="9">
        <v>50.2666666666667</v>
      </c>
      <c r="F257" s="9">
        <v>-107.733333333333</v>
      </c>
      <c r="G257" s="60">
        <v>7946</v>
      </c>
      <c r="H257" s="52">
        <v>14453</v>
      </c>
      <c r="I257" s="26">
        <v>3.3</v>
      </c>
      <c r="J257" s="31">
        <v>334</v>
      </c>
      <c r="K257" s="22">
        <v>101.212121212121</v>
      </c>
      <c r="L257" s="23">
        <v>22.9686927795</v>
      </c>
      <c r="M257" s="21">
        <f t="shared" si="21"/>
        <v>0.229686927795</v>
      </c>
      <c r="N257" s="23">
        <v>43.5542984009</v>
      </c>
      <c r="O257" s="21">
        <f t="shared" si="22"/>
        <v>0.435542984009</v>
      </c>
      <c r="P257" s="23">
        <v>66.5229911804</v>
      </c>
      <c r="Q257" s="21">
        <f t="shared" si="23"/>
        <v>0.665229911804</v>
      </c>
      <c r="R257" s="22">
        <v>6.9</v>
      </c>
      <c r="S257" s="73">
        <v>0.202752560377121</v>
      </c>
      <c r="T257" s="22">
        <v>335.1</v>
      </c>
      <c r="U257" s="54">
        <v>1982</v>
      </c>
      <c r="V257" s="54">
        <v>29</v>
      </c>
      <c r="W257" s="56" t="s">
        <v>453</v>
      </c>
      <c r="X257" s="53" t="s">
        <v>49</v>
      </c>
      <c r="Y257" s="53" t="s">
        <v>49</v>
      </c>
      <c r="Z257" s="46">
        <v>4</v>
      </c>
      <c r="AA257" s="46" t="s">
        <v>50</v>
      </c>
      <c r="AB257" s="46">
        <v>4</v>
      </c>
      <c r="AC257" s="46">
        <v>2</v>
      </c>
      <c r="AD257" s="40" t="s">
        <v>49</v>
      </c>
      <c r="AE257" s="58" t="s">
        <v>50</v>
      </c>
      <c r="AF257" s="52" t="s">
        <v>50</v>
      </c>
      <c r="AG257" s="52" t="s">
        <v>49</v>
      </c>
      <c r="AH257" s="52" t="s">
        <v>49</v>
      </c>
      <c r="AI257" s="19">
        <v>30</v>
      </c>
      <c r="AJ257" s="60" t="s">
        <v>229</v>
      </c>
      <c r="AK257" s="52" t="s">
        <v>52</v>
      </c>
      <c r="AL257" s="52" t="s">
        <v>52</v>
      </c>
      <c r="AM257" s="61">
        <v>43.05</v>
      </c>
      <c r="AN257" s="61">
        <v>44.9</v>
      </c>
      <c r="AO257" s="37">
        <f t="shared" si="24"/>
        <v>14.35</v>
      </c>
      <c r="AP257" s="37">
        <f t="shared" si="25"/>
        <v>14.9666666666667</v>
      </c>
      <c r="AQ257" s="37">
        <f t="shared" si="26"/>
        <v>8.2</v>
      </c>
      <c r="AR257" s="37">
        <f t="shared" si="27"/>
        <v>8.55238095238095</v>
      </c>
      <c r="AS257" s="37" t="s">
        <v>53</v>
      </c>
      <c r="AT257" s="19"/>
      <c r="AU257" s="73"/>
      <c r="AV257" s="19"/>
      <c r="AW257" s="73"/>
      <c r="AX257" s="52"/>
      <c r="AY257" s="52"/>
    </row>
    <row r="258" spans="1:51">
      <c r="A258" s="1" t="s">
        <v>454</v>
      </c>
      <c r="B258" s="46">
        <v>2018</v>
      </c>
      <c r="C258" s="37" t="s">
        <v>455</v>
      </c>
      <c r="D258" s="37" t="s">
        <v>456</v>
      </c>
      <c r="E258" s="9">
        <v>45.9666666666667</v>
      </c>
      <c r="F258" s="9">
        <v>-97.55</v>
      </c>
      <c r="G258" s="60">
        <v>8806</v>
      </c>
      <c r="H258" s="52">
        <v>16490</v>
      </c>
      <c r="I258" s="26">
        <v>5.8</v>
      </c>
      <c r="J258" s="31">
        <v>568.96</v>
      </c>
      <c r="K258" s="22">
        <v>98.0965517241379</v>
      </c>
      <c r="L258" s="23">
        <v>11.0000009537</v>
      </c>
      <c r="M258" s="21">
        <f t="shared" si="21"/>
        <v>0.110000009537</v>
      </c>
      <c r="N258" s="23">
        <v>53.4562492371</v>
      </c>
      <c r="O258" s="21">
        <f t="shared" si="22"/>
        <v>0.534562492371</v>
      </c>
      <c r="P258" s="23">
        <v>64.4562501908</v>
      </c>
      <c r="Q258" s="21">
        <f t="shared" si="23"/>
        <v>0.644562501908</v>
      </c>
      <c r="R258" s="22">
        <v>7.7</v>
      </c>
      <c r="S258" s="73">
        <v>0.274156630039215</v>
      </c>
      <c r="T258" s="22">
        <v>359.6</v>
      </c>
      <c r="U258" s="54" t="s">
        <v>49</v>
      </c>
      <c r="V258" s="54">
        <v>20</v>
      </c>
      <c r="W258" s="56" t="s">
        <v>81</v>
      </c>
      <c r="X258" s="53" t="s">
        <v>49</v>
      </c>
      <c r="Y258" s="53" t="s">
        <v>49</v>
      </c>
      <c r="Z258" s="46">
        <v>3</v>
      </c>
      <c r="AA258" s="46" t="s">
        <v>50</v>
      </c>
      <c r="AB258" s="46">
        <v>2</v>
      </c>
      <c r="AC258" s="46">
        <v>1</v>
      </c>
      <c r="AD258" s="40" t="s">
        <v>49</v>
      </c>
      <c r="AE258" s="58" t="s">
        <v>49</v>
      </c>
      <c r="AF258" s="52" t="s">
        <v>49</v>
      </c>
      <c r="AG258" s="52" t="s">
        <v>50</v>
      </c>
      <c r="AH258" s="52" t="s">
        <v>50</v>
      </c>
      <c r="AI258" s="19">
        <v>90</v>
      </c>
      <c r="AJ258" s="60" t="s">
        <v>457</v>
      </c>
      <c r="AK258" s="52" t="s">
        <v>50</v>
      </c>
      <c r="AL258" s="52" t="s">
        <v>52</v>
      </c>
      <c r="AM258" s="61">
        <v>74.44</v>
      </c>
      <c r="AN258" s="61">
        <v>87.24</v>
      </c>
      <c r="AO258" s="37">
        <f t="shared" si="24"/>
        <v>24.8133333333333</v>
      </c>
      <c r="AP258" s="37">
        <f t="shared" si="25"/>
        <v>29.08</v>
      </c>
      <c r="AQ258" s="37">
        <f t="shared" si="26"/>
        <v>14.1790476190476</v>
      </c>
      <c r="AR258" s="37">
        <f t="shared" si="27"/>
        <v>16.6171428571429</v>
      </c>
      <c r="AS258" s="37" t="s">
        <v>53</v>
      </c>
      <c r="AT258" s="19"/>
      <c r="AU258" s="73"/>
      <c r="AV258" s="19"/>
      <c r="AW258" s="73"/>
      <c r="AX258" s="52"/>
      <c r="AY258" s="52"/>
    </row>
    <row r="259" spans="1:51">
      <c r="A259" s="1" t="s">
        <v>454</v>
      </c>
      <c r="B259" s="46">
        <v>2018</v>
      </c>
      <c r="C259" s="37" t="s">
        <v>455</v>
      </c>
      <c r="D259" s="37" t="s">
        <v>456</v>
      </c>
      <c r="E259" s="9">
        <v>45.9666666666667</v>
      </c>
      <c r="F259" s="9">
        <v>-97.55</v>
      </c>
      <c r="G259" s="60">
        <v>8806</v>
      </c>
      <c r="H259" s="52">
        <v>16490</v>
      </c>
      <c r="I259" s="26">
        <v>5.8</v>
      </c>
      <c r="J259" s="31">
        <v>568.96</v>
      </c>
      <c r="K259" s="22">
        <v>98.0965517241379</v>
      </c>
      <c r="L259" s="23">
        <v>11.0000009537</v>
      </c>
      <c r="M259" s="21">
        <f t="shared" ref="M259:M261" si="28">L259/100</f>
        <v>0.110000009537</v>
      </c>
      <c r="N259" s="23">
        <v>53.4562492371</v>
      </c>
      <c r="O259" s="21">
        <f t="shared" ref="O259:O261" si="29">N259/100</f>
        <v>0.534562492371</v>
      </c>
      <c r="P259" s="23">
        <v>64.4562501908</v>
      </c>
      <c r="Q259" s="21">
        <f t="shared" ref="Q259:Q261" si="30">P259/100</f>
        <v>0.644562501908</v>
      </c>
      <c r="R259" s="22">
        <v>7.7</v>
      </c>
      <c r="S259" s="73">
        <v>0.274156630039215</v>
      </c>
      <c r="T259" s="22">
        <v>359.6</v>
      </c>
      <c r="U259" s="54" t="s">
        <v>49</v>
      </c>
      <c r="V259" s="54">
        <v>36</v>
      </c>
      <c r="W259" s="56" t="s">
        <v>81</v>
      </c>
      <c r="X259" s="53" t="s">
        <v>49</v>
      </c>
      <c r="Y259" s="53" t="s">
        <v>49</v>
      </c>
      <c r="Z259" s="46">
        <v>3</v>
      </c>
      <c r="AA259" s="46" t="s">
        <v>50</v>
      </c>
      <c r="AB259" s="46">
        <v>2</v>
      </c>
      <c r="AC259" s="46">
        <v>1</v>
      </c>
      <c r="AD259" s="40" t="s">
        <v>49</v>
      </c>
      <c r="AE259" s="58" t="s">
        <v>49</v>
      </c>
      <c r="AF259" s="52" t="s">
        <v>49</v>
      </c>
      <c r="AG259" s="52" t="s">
        <v>50</v>
      </c>
      <c r="AH259" s="52" t="s">
        <v>50</v>
      </c>
      <c r="AI259" s="19">
        <v>90</v>
      </c>
      <c r="AJ259" s="60" t="s">
        <v>457</v>
      </c>
      <c r="AK259" s="52" t="s">
        <v>50</v>
      </c>
      <c r="AL259" s="52" t="s">
        <v>52</v>
      </c>
      <c r="AM259" s="61">
        <v>78.95</v>
      </c>
      <c r="AN259" s="61">
        <v>89.17</v>
      </c>
      <c r="AO259" s="37">
        <f t="shared" ref="AO259:AO261" si="31">AM259*0.1/0.3</f>
        <v>26.3166666666667</v>
      </c>
      <c r="AP259" s="37">
        <f t="shared" ref="AP259:AP261" si="32">AN259*0.1/0.3</f>
        <v>29.7233333333333</v>
      </c>
      <c r="AQ259" s="37">
        <f t="shared" ref="AQ259:AQ261" si="33">AM259*0.1*100/(41+23/2)</f>
        <v>15.0380952380952</v>
      </c>
      <c r="AR259" s="37">
        <f t="shared" ref="AR259:AR261" si="34">AN259*0.1*100/(41+23/2)</f>
        <v>16.9847619047619</v>
      </c>
      <c r="AS259" s="37" t="s">
        <v>53</v>
      </c>
      <c r="AT259" s="19"/>
      <c r="AU259" s="73"/>
      <c r="AV259" s="19"/>
      <c r="AW259" s="73"/>
      <c r="AX259" s="52"/>
      <c r="AY259" s="52"/>
    </row>
    <row r="260" spans="1:51">
      <c r="A260" s="1" t="s">
        <v>454</v>
      </c>
      <c r="B260" s="46">
        <v>2018</v>
      </c>
      <c r="C260" s="37" t="s">
        <v>455</v>
      </c>
      <c r="D260" s="37" t="s">
        <v>456</v>
      </c>
      <c r="E260" s="9">
        <v>45.9666666666667</v>
      </c>
      <c r="F260" s="9">
        <v>-97.55</v>
      </c>
      <c r="G260" s="60">
        <v>8806</v>
      </c>
      <c r="H260" s="52">
        <v>16490</v>
      </c>
      <c r="I260" s="26">
        <v>5.8</v>
      </c>
      <c r="J260" s="31">
        <v>568.96</v>
      </c>
      <c r="K260" s="22">
        <v>98.0965517241379</v>
      </c>
      <c r="L260" s="23">
        <v>11.0000009537</v>
      </c>
      <c r="M260" s="21">
        <f t="shared" si="28"/>
        <v>0.110000009537</v>
      </c>
      <c r="N260" s="23">
        <v>53.4562492371</v>
      </c>
      <c r="O260" s="21">
        <f t="shared" si="29"/>
        <v>0.534562492371</v>
      </c>
      <c r="P260" s="23">
        <v>64.4562501908</v>
      </c>
      <c r="Q260" s="21">
        <f t="shared" si="30"/>
        <v>0.644562501908</v>
      </c>
      <c r="R260" s="2">
        <v>7.7</v>
      </c>
      <c r="S260" s="73">
        <v>0.274156630039215</v>
      </c>
      <c r="T260" s="2">
        <v>359.6</v>
      </c>
      <c r="U260" s="54" t="s">
        <v>49</v>
      </c>
      <c r="V260" s="46">
        <v>20</v>
      </c>
      <c r="W260" s="56" t="s">
        <v>81</v>
      </c>
      <c r="X260" s="53" t="s">
        <v>49</v>
      </c>
      <c r="Y260" s="53" t="s">
        <v>49</v>
      </c>
      <c r="Z260" s="46">
        <v>3</v>
      </c>
      <c r="AA260" s="46" t="s">
        <v>50</v>
      </c>
      <c r="AB260" s="46">
        <v>2</v>
      </c>
      <c r="AC260" s="46">
        <v>1</v>
      </c>
      <c r="AD260" s="40" t="s">
        <v>49</v>
      </c>
      <c r="AE260" s="58" t="s">
        <v>49</v>
      </c>
      <c r="AF260" s="52" t="s">
        <v>49</v>
      </c>
      <c r="AG260" s="52" t="s">
        <v>50</v>
      </c>
      <c r="AH260" s="52" t="s">
        <v>50</v>
      </c>
      <c r="AI260" s="19">
        <v>90</v>
      </c>
      <c r="AJ260" s="60" t="s">
        <v>457</v>
      </c>
      <c r="AK260" s="52" t="s">
        <v>50</v>
      </c>
      <c r="AL260" s="52" t="s">
        <v>52</v>
      </c>
      <c r="AM260" s="61">
        <v>91.97</v>
      </c>
      <c r="AN260" s="61">
        <v>86.19</v>
      </c>
      <c r="AO260" s="37">
        <f t="shared" si="31"/>
        <v>30.6566666666667</v>
      </c>
      <c r="AP260" s="37">
        <f t="shared" si="32"/>
        <v>28.73</v>
      </c>
      <c r="AQ260" s="37">
        <f t="shared" si="33"/>
        <v>17.5180952380952</v>
      </c>
      <c r="AR260" s="37">
        <f t="shared" si="34"/>
        <v>16.4171428571429</v>
      </c>
      <c r="AS260" s="37" t="s">
        <v>53</v>
      </c>
      <c r="AT260" s="19"/>
      <c r="AU260" s="73"/>
      <c r="AV260" s="19"/>
      <c r="AW260" s="73"/>
      <c r="AX260" s="52"/>
      <c r="AY260" s="52"/>
    </row>
    <row r="261" spans="1:51">
      <c r="A261" s="1" t="s">
        <v>458</v>
      </c>
      <c r="B261" s="46">
        <v>2015</v>
      </c>
      <c r="C261" s="37" t="s">
        <v>455</v>
      </c>
      <c r="D261" s="37" t="s">
        <v>459</v>
      </c>
      <c r="E261" s="9">
        <v>45.8833333333333</v>
      </c>
      <c r="F261" s="9">
        <v>-102.816666666667</v>
      </c>
      <c r="G261" s="60">
        <v>8823</v>
      </c>
      <c r="H261" s="52">
        <v>15436</v>
      </c>
      <c r="I261" s="26">
        <v>5.775</v>
      </c>
      <c r="J261" s="31">
        <v>472</v>
      </c>
      <c r="K261" s="22">
        <v>81.7316017316017</v>
      </c>
      <c r="L261" s="23">
        <v>17.7141704559</v>
      </c>
      <c r="M261" s="21">
        <f t="shared" si="28"/>
        <v>0.177141704559</v>
      </c>
      <c r="N261" s="23">
        <v>26.5669517517</v>
      </c>
      <c r="O261" s="21">
        <f t="shared" si="29"/>
        <v>0.265669517517</v>
      </c>
      <c r="P261" s="23">
        <v>44.2811222076</v>
      </c>
      <c r="Q261" s="21">
        <f t="shared" si="30"/>
        <v>0.442811222076</v>
      </c>
      <c r="R261" s="22">
        <v>7</v>
      </c>
      <c r="S261" s="73">
        <v>0.159751191735268</v>
      </c>
      <c r="T261" s="22">
        <v>288.4</v>
      </c>
      <c r="U261" s="54">
        <v>1993</v>
      </c>
      <c r="V261" s="54">
        <v>20</v>
      </c>
      <c r="W261" s="56" t="s">
        <v>460</v>
      </c>
      <c r="X261" s="53" t="s">
        <v>49</v>
      </c>
      <c r="Y261" s="53" t="s">
        <v>49</v>
      </c>
      <c r="Z261" s="46">
        <v>6</v>
      </c>
      <c r="AA261" s="46" t="s">
        <v>50</v>
      </c>
      <c r="AB261" s="46">
        <v>6</v>
      </c>
      <c r="AC261" s="46">
        <v>2</v>
      </c>
      <c r="AD261" s="40" t="s">
        <v>49</v>
      </c>
      <c r="AE261" s="58" t="s">
        <v>49</v>
      </c>
      <c r="AF261" s="52" t="s">
        <v>49</v>
      </c>
      <c r="AG261" s="52" t="s">
        <v>50</v>
      </c>
      <c r="AH261" s="52" t="s">
        <v>50</v>
      </c>
      <c r="AI261" s="19">
        <v>90</v>
      </c>
      <c r="AJ261" s="60" t="s">
        <v>457</v>
      </c>
      <c r="AK261" s="52" t="s">
        <v>50</v>
      </c>
      <c r="AL261" s="52" t="s">
        <v>52</v>
      </c>
      <c r="AM261" s="61">
        <v>55.1</v>
      </c>
      <c r="AN261" s="61">
        <v>63.7</v>
      </c>
      <c r="AO261" s="37">
        <f t="shared" si="31"/>
        <v>18.3666666666667</v>
      </c>
      <c r="AP261" s="37">
        <f t="shared" si="32"/>
        <v>21.2333333333333</v>
      </c>
      <c r="AQ261" s="37">
        <f t="shared" si="33"/>
        <v>10.4952380952381</v>
      </c>
      <c r="AR261" s="37">
        <f t="shared" si="34"/>
        <v>12.1333333333333</v>
      </c>
      <c r="AS261" s="37" t="s">
        <v>53</v>
      </c>
      <c r="AT261" s="19"/>
      <c r="AU261" s="73"/>
      <c r="AV261" s="19"/>
      <c r="AW261" s="73"/>
      <c r="AX261" s="52"/>
      <c r="AY261" s="52"/>
    </row>
    <row r="262" spans="5:50">
      <c r="E262" s="9"/>
      <c r="F262" s="9"/>
      <c r="G262" s="52"/>
      <c r="H262" s="52"/>
      <c r="I262" s="26"/>
      <c r="J262" s="31"/>
      <c r="L262" s="74"/>
      <c r="S262" s="19"/>
      <c r="U262" s="54"/>
      <c r="V262" s="54"/>
      <c r="W262" s="56"/>
      <c r="Z262" s="46"/>
      <c r="AA262" s="46"/>
      <c r="AB262" s="46"/>
      <c r="AC262" s="46"/>
      <c r="AD262" s="36"/>
      <c r="AE262" s="57"/>
      <c r="AF262" s="52"/>
      <c r="AG262" s="52"/>
      <c r="AH262" s="52"/>
      <c r="AI262" s="19"/>
      <c r="AJ262" s="60"/>
      <c r="AK262" s="52"/>
      <c r="AL262" s="52"/>
      <c r="AM262" s="76"/>
      <c r="AN262" s="76"/>
      <c r="AR262" s="73"/>
      <c r="AS262" s="19"/>
      <c r="AT262" s="73"/>
      <c r="AU262" s="19"/>
      <c r="AV262" s="73"/>
      <c r="AW262" s="19"/>
      <c r="AX262" s="52"/>
    </row>
    <row r="263" spans="5:50">
      <c r="E263" s="9"/>
      <c r="F263" s="9"/>
      <c r="G263" s="52"/>
      <c r="H263" s="52"/>
      <c r="I263" s="26"/>
      <c r="J263" s="31"/>
      <c r="L263" s="74"/>
      <c r="S263" s="19"/>
      <c r="U263" s="54"/>
      <c r="V263" s="54"/>
      <c r="W263" s="56"/>
      <c r="Z263" s="46"/>
      <c r="AA263" s="46"/>
      <c r="AB263" s="46"/>
      <c r="AC263" s="46"/>
      <c r="AD263" s="36"/>
      <c r="AE263" s="57"/>
      <c r="AF263" s="52"/>
      <c r="AG263" s="52"/>
      <c r="AH263" s="52"/>
      <c r="AI263" s="19"/>
      <c r="AJ263" s="60"/>
      <c r="AK263" s="52"/>
      <c r="AL263" s="52"/>
      <c r="AM263" s="76"/>
      <c r="AN263" s="76"/>
      <c r="AR263" s="73"/>
      <c r="AS263" s="19"/>
      <c r="AT263" s="73"/>
      <c r="AU263" s="19"/>
      <c r="AV263" s="73"/>
      <c r="AW263" s="19"/>
      <c r="AX263" s="52"/>
    </row>
    <row r="264" spans="5:55">
      <c r="E264" s="9"/>
      <c r="F264" s="9"/>
      <c r="G264" s="19"/>
      <c r="H264" s="73"/>
      <c r="I264" s="26"/>
      <c r="J264" s="31"/>
      <c r="L264" s="74"/>
      <c r="S264" s="73"/>
      <c r="U264" s="54"/>
      <c r="V264" s="54"/>
      <c r="W264" s="56"/>
      <c r="Z264" s="46"/>
      <c r="AA264" s="46"/>
      <c r="AB264" s="46"/>
      <c r="AC264" s="46"/>
      <c r="AD264" s="36"/>
      <c r="AE264" s="57"/>
      <c r="AF264" s="52"/>
      <c r="AG264" s="52"/>
      <c r="AH264" s="52"/>
      <c r="AI264" s="19"/>
      <c r="AJ264" s="60"/>
      <c r="AK264" s="52"/>
      <c r="AL264" s="52"/>
      <c r="AM264" s="76"/>
      <c r="AN264" s="76"/>
      <c r="AR264" s="19"/>
      <c r="AS264" s="19"/>
      <c r="AT264" s="19"/>
      <c r="AU264" s="19"/>
      <c r="AV264" s="19"/>
      <c r="AW264" s="73"/>
      <c r="AX264" s="73"/>
      <c r="AY264" s="19"/>
      <c r="AZ264" s="19"/>
      <c r="BA264" s="60"/>
      <c r="BB264" s="52"/>
      <c r="BC264" s="52"/>
    </row>
    <row r="265" spans="5:55">
      <c r="E265" s="9"/>
      <c r="F265" s="9"/>
      <c r="G265" s="19"/>
      <c r="H265" s="73"/>
      <c r="I265" s="26"/>
      <c r="J265" s="31"/>
      <c r="L265" s="74"/>
      <c r="S265" s="73"/>
      <c r="U265" s="54"/>
      <c r="V265" s="54"/>
      <c r="W265" s="56"/>
      <c r="Z265" s="46"/>
      <c r="AA265" s="46"/>
      <c r="AB265" s="46"/>
      <c r="AC265" s="46"/>
      <c r="AD265" s="36"/>
      <c r="AE265" s="57"/>
      <c r="AF265" s="52"/>
      <c r="AG265" s="52"/>
      <c r="AH265" s="52"/>
      <c r="AI265" s="19"/>
      <c r="AJ265" s="60"/>
      <c r="AK265" s="52"/>
      <c r="AL265" s="52"/>
      <c r="AM265" s="19"/>
      <c r="AN265" s="19"/>
      <c r="AO265" s="19"/>
      <c r="AP265" s="19"/>
      <c r="AQ265" s="19"/>
      <c r="AR265" s="19"/>
      <c r="AS265" s="19"/>
      <c r="AT265" s="19"/>
      <c r="AU265" s="19"/>
      <c r="AV265" s="19"/>
      <c r="AW265" s="73"/>
      <c r="AX265" s="73"/>
      <c r="AY265" s="19"/>
      <c r="AZ265" s="19"/>
      <c r="BA265" s="60"/>
      <c r="BB265" s="52"/>
      <c r="BC265" s="52"/>
    </row>
    <row r="266" spans="5:55">
      <c r="E266" s="9"/>
      <c r="F266" s="9"/>
      <c r="G266" s="19"/>
      <c r="H266" s="73"/>
      <c r="I266" s="26"/>
      <c r="J266" s="31"/>
      <c r="L266" s="74"/>
      <c r="S266" s="73"/>
      <c r="U266" s="54"/>
      <c r="V266" s="54"/>
      <c r="W266" s="56"/>
      <c r="Z266" s="46"/>
      <c r="AA266" s="46"/>
      <c r="AB266" s="46"/>
      <c r="AC266" s="46"/>
      <c r="AD266" s="36"/>
      <c r="AE266" s="57"/>
      <c r="AF266" s="52"/>
      <c r="AG266" s="52"/>
      <c r="AH266" s="52"/>
      <c r="AI266" s="19"/>
      <c r="AJ266" s="60"/>
      <c r="AK266" s="52"/>
      <c r="AL266" s="52"/>
      <c r="AM266" s="19"/>
      <c r="AN266" s="19"/>
      <c r="AO266" s="19"/>
      <c r="AP266" s="19"/>
      <c r="AQ266" s="19"/>
      <c r="AR266" s="19"/>
      <c r="AS266" s="19"/>
      <c r="AT266" s="19"/>
      <c r="AU266" s="19"/>
      <c r="AV266" s="19"/>
      <c r="AW266" s="73"/>
      <c r="AX266" s="73"/>
      <c r="AY266" s="19"/>
      <c r="AZ266" s="19"/>
      <c r="BA266" s="60"/>
      <c r="BB266" s="52"/>
      <c r="BC266" s="52"/>
    </row>
    <row r="267" spans="5:50">
      <c r="E267" s="9"/>
      <c r="F267" s="9"/>
      <c r="G267" s="52"/>
      <c r="H267" s="52"/>
      <c r="I267" s="26"/>
      <c r="J267" s="31"/>
      <c r="L267" s="74"/>
      <c r="S267" s="19"/>
      <c r="V267" s="75"/>
      <c r="AD267" s="36"/>
      <c r="AE267" s="57"/>
      <c r="AF267" s="52"/>
      <c r="AG267" s="40"/>
      <c r="AI267" s="19"/>
      <c r="AJ267" s="60"/>
      <c r="AK267" s="52"/>
      <c r="AL267" s="52"/>
      <c r="AM267" s="19"/>
      <c r="AN267" s="19"/>
      <c r="AO267" s="19"/>
      <c r="AP267" s="19"/>
      <c r="AQ267" s="19"/>
      <c r="AR267" s="73"/>
      <c r="AS267" s="19"/>
      <c r="AT267" s="73"/>
      <c r="AU267" s="19"/>
      <c r="AV267" s="73"/>
      <c r="AW267" s="19"/>
      <c r="AX267" s="52"/>
    </row>
    <row r="268" spans="5:50">
      <c r="E268" s="9"/>
      <c r="F268" s="9"/>
      <c r="G268" s="52"/>
      <c r="H268" s="52"/>
      <c r="I268" s="26"/>
      <c r="J268" s="31"/>
      <c r="L268" s="74"/>
      <c r="S268" s="19"/>
      <c r="V268" s="75"/>
      <c r="AD268" s="36"/>
      <c r="AE268" s="57"/>
      <c r="AF268" s="52"/>
      <c r="AG268" s="40"/>
      <c r="AI268" s="19"/>
      <c r="AJ268" s="60"/>
      <c r="AK268" s="52"/>
      <c r="AL268" s="52"/>
      <c r="AM268" s="19"/>
      <c r="AN268" s="19"/>
      <c r="AO268" s="19"/>
      <c r="AP268" s="19"/>
      <c r="AQ268" s="19"/>
      <c r="AR268" s="73"/>
      <c r="AS268" s="19"/>
      <c r="AT268" s="73"/>
      <c r="AU268" s="19"/>
      <c r="AV268" s="73"/>
      <c r="AW268" s="19"/>
      <c r="AX268" s="52"/>
    </row>
    <row r="269" spans="5:50">
      <c r="E269" s="9"/>
      <c r="F269" s="9"/>
      <c r="G269" s="52"/>
      <c r="H269" s="52"/>
      <c r="I269" s="26"/>
      <c r="J269" s="31"/>
      <c r="L269" s="74"/>
      <c r="S269" s="19"/>
      <c r="W269" s="56"/>
      <c r="AD269" s="36"/>
      <c r="AE269" s="57"/>
      <c r="AF269" s="52"/>
      <c r="AG269" s="40"/>
      <c r="AI269" s="19"/>
      <c r="AJ269" s="60"/>
      <c r="AK269" s="52"/>
      <c r="AL269" s="52"/>
      <c r="AM269" s="19"/>
      <c r="AN269" s="19"/>
      <c r="AO269" s="19"/>
      <c r="AP269" s="19"/>
      <c r="AQ269" s="19"/>
      <c r="AR269" s="73"/>
      <c r="AS269" s="19"/>
      <c r="AT269" s="73"/>
      <c r="AU269" s="19"/>
      <c r="AV269" s="73"/>
      <c r="AW269" s="19"/>
      <c r="AX269" s="52"/>
    </row>
    <row r="270" spans="5:50">
      <c r="E270" s="9"/>
      <c r="F270" s="9"/>
      <c r="G270" s="52"/>
      <c r="H270" s="52"/>
      <c r="I270" s="26"/>
      <c r="J270" s="31"/>
      <c r="L270" s="74"/>
      <c r="S270" s="19"/>
      <c r="W270" s="56"/>
      <c r="AD270" s="36"/>
      <c r="AE270" s="57"/>
      <c r="AF270" s="52"/>
      <c r="AG270" s="40"/>
      <c r="AI270" s="19"/>
      <c r="AJ270" s="60"/>
      <c r="AK270" s="52"/>
      <c r="AL270" s="52"/>
      <c r="AM270" s="19"/>
      <c r="AN270" s="19"/>
      <c r="AO270" s="19"/>
      <c r="AP270" s="19"/>
      <c r="AQ270" s="19"/>
      <c r="AR270" s="73"/>
      <c r="AS270" s="19"/>
      <c r="AT270" s="73"/>
      <c r="AU270" s="19"/>
      <c r="AV270" s="73"/>
      <c r="AW270" s="19"/>
      <c r="AX270" s="52"/>
    </row>
    <row r="271" spans="5:50">
      <c r="E271" s="9"/>
      <c r="F271" s="9"/>
      <c r="G271" s="52"/>
      <c r="H271" s="52"/>
      <c r="I271" s="26"/>
      <c r="J271" s="31"/>
      <c r="L271" s="74"/>
      <c r="S271" s="19"/>
      <c r="W271" s="56"/>
      <c r="AD271" s="36"/>
      <c r="AE271" s="57"/>
      <c r="AF271" s="52"/>
      <c r="AG271" s="40"/>
      <c r="AI271" s="19"/>
      <c r="AJ271" s="60"/>
      <c r="AK271" s="52"/>
      <c r="AL271" s="52"/>
      <c r="AM271" s="19"/>
      <c r="AN271" s="19"/>
      <c r="AO271" s="19"/>
      <c r="AP271" s="19"/>
      <c r="AQ271" s="19"/>
      <c r="AR271" s="73"/>
      <c r="AS271" s="19"/>
      <c r="AT271" s="73"/>
      <c r="AU271" s="19"/>
      <c r="AV271" s="73"/>
      <c r="AW271" s="19"/>
      <c r="AX271" s="52"/>
    </row>
    <row r="272" spans="5:50">
      <c r="E272" s="9"/>
      <c r="F272" s="9"/>
      <c r="G272" s="52"/>
      <c r="H272" s="52"/>
      <c r="I272" s="26"/>
      <c r="J272" s="31"/>
      <c r="L272" s="74"/>
      <c r="S272" s="19"/>
      <c r="W272" s="56"/>
      <c r="AD272" s="36"/>
      <c r="AE272" s="57"/>
      <c r="AF272" s="52"/>
      <c r="AG272" s="40"/>
      <c r="AI272" s="19"/>
      <c r="AJ272" s="60"/>
      <c r="AK272" s="52"/>
      <c r="AL272" s="52"/>
      <c r="AM272" s="19"/>
      <c r="AN272" s="19"/>
      <c r="AO272" s="19"/>
      <c r="AP272" s="19"/>
      <c r="AQ272" s="19"/>
      <c r="AR272" s="73"/>
      <c r="AS272" s="19"/>
      <c r="AT272" s="73"/>
      <c r="AU272" s="19"/>
      <c r="AV272" s="73"/>
      <c r="AW272" s="19"/>
      <c r="AX272" s="52"/>
    </row>
    <row r="273" spans="5:50">
      <c r="E273" s="9"/>
      <c r="F273" s="9"/>
      <c r="G273" s="52"/>
      <c r="H273" s="52"/>
      <c r="I273" s="26"/>
      <c r="J273" s="31"/>
      <c r="L273" s="74"/>
      <c r="S273" s="19"/>
      <c r="W273" s="56"/>
      <c r="AD273" s="36"/>
      <c r="AE273" s="57"/>
      <c r="AF273" s="52"/>
      <c r="AG273" s="40"/>
      <c r="AI273" s="19"/>
      <c r="AJ273" s="60"/>
      <c r="AK273" s="52"/>
      <c r="AL273" s="52"/>
      <c r="AM273" s="19"/>
      <c r="AN273" s="19"/>
      <c r="AO273" s="19"/>
      <c r="AP273" s="19"/>
      <c r="AQ273" s="19"/>
      <c r="AR273" s="73"/>
      <c r="AS273" s="19"/>
      <c r="AT273" s="73"/>
      <c r="AU273" s="19"/>
      <c r="AV273" s="73"/>
      <c r="AW273" s="19"/>
      <c r="AX273" s="52"/>
    </row>
    <row r="274" spans="5:50">
      <c r="E274" s="9"/>
      <c r="F274" s="9"/>
      <c r="G274" s="52"/>
      <c r="H274" s="52"/>
      <c r="I274" s="26"/>
      <c r="J274" s="31"/>
      <c r="L274" s="74"/>
      <c r="S274" s="19"/>
      <c r="W274" s="56"/>
      <c r="AD274" s="36"/>
      <c r="AE274" s="57"/>
      <c r="AF274" s="52"/>
      <c r="AG274" s="40"/>
      <c r="AI274" s="19"/>
      <c r="AJ274" s="60"/>
      <c r="AK274" s="52"/>
      <c r="AL274" s="52"/>
      <c r="AM274" s="19"/>
      <c r="AN274" s="19"/>
      <c r="AO274" s="19"/>
      <c r="AP274" s="19"/>
      <c r="AQ274" s="19"/>
      <c r="AR274" s="73"/>
      <c r="AS274" s="19"/>
      <c r="AT274" s="73"/>
      <c r="AU274" s="19"/>
      <c r="AV274" s="73"/>
      <c r="AW274" s="19"/>
      <c r="AX274" s="52"/>
    </row>
    <row r="275" spans="5:50">
      <c r="E275" s="9"/>
      <c r="F275" s="9"/>
      <c r="G275" s="52"/>
      <c r="H275" s="52"/>
      <c r="I275" s="26"/>
      <c r="J275" s="31"/>
      <c r="L275" s="74"/>
      <c r="S275" s="19"/>
      <c r="W275" s="56"/>
      <c r="AD275" s="36"/>
      <c r="AE275" s="57"/>
      <c r="AF275" s="52"/>
      <c r="AG275" s="40"/>
      <c r="AI275" s="19"/>
      <c r="AJ275" s="60"/>
      <c r="AK275" s="52"/>
      <c r="AL275" s="52"/>
      <c r="AM275" s="19"/>
      <c r="AN275" s="19"/>
      <c r="AO275" s="19"/>
      <c r="AP275" s="19"/>
      <c r="AQ275" s="19"/>
      <c r="AR275" s="73"/>
      <c r="AS275" s="19"/>
      <c r="AT275" s="73"/>
      <c r="AU275" s="19"/>
      <c r="AV275" s="73"/>
      <c r="AW275" s="19"/>
      <c r="AX275" s="52"/>
    </row>
    <row r="276" spans="5:50">
      <c r="E276" s="9"/>
      <c r="F276" s="9"/>
      <c r="G276" s="52"/>
      <c r="H276" s="52"/>
      <c r="I276" s="26"/>
      <c r="J276" s="31"/>
      <c r="L276" s="74"/>
      <c r="S276" s="19"/>
      <c r="W276" s="56"/>
      <c r="AD276" s="36"/>
      <c r="AE276" s="57"/>
      <c r="AF276" s="52"/>
      <c r="AG276" s="40"/>
      <c r="AI276" s="19"/>
      <c r="AJ276" s="60"/>
      <c r="AK276" s="52"/>
      <c r="AL276" s="52"/>
      <c r="AM276" s="19"/>
      <c r="AN276" s="19"/>
      <c r="AO276" s="19"/>
      <c r="AP276" s="19"/>
      <c r="AQ276" s="19"/>
      <c r="AR276" s="73"/>
      <c r="AS276" s="19"/>
      <c r="AT276" s="73"/>
      <c r="AU276" s="19"/>
      <c r="AV276" s="73"/>
      <c r="AW276" s="19"/>
      <c r="AX276" s="52"/>
    </row>
    <row r="277" spans="5:50">
      <c r="E277" s="9"/>
      <c r="F277" s="9"/>
      <c r="G277" s="52"/>
      <c r="H277" s="52"/>
      <c r="I277" s="26"/>
      <c r="J277" s="31"/>
      <c r="L277" s="74"/>
      <c r="S277" s="19"/>
      <c r="W277" s="56"/>
      <c r="AD277" s="36"/>
      <c r="AE277" s="57"/>
      <c r="AF277" s="52"/>
      <c r="AG277" s="40"/>
      <c r="AI277" s="19"/>
      <c r="AJ277" s="60"/>
      <c r="AK277" s="52"/>
      <c r="AL277" s="52"/>
      <c r="AM277" s="19"/>
      <c r="AN277" s="19"/>
      <c r="AO277" s="19"/>
      <c r="AP277" s="19"/>
      <c r="AQ277" s="19"/>
      <c r="AR277" s="73"/>
      <c r="AS277" s="19"/>
      <c r="AT277" s="73"/>
      <c r="AU277" s="19"/>
      <c r="AV277" s="73"/>
      <c r="AW277" s="19"/>
      <c r="AX277" s="52"/>
    </row>
    <row r="278" spans="5:50">
      <c r="E278" s="9"/>
      <c r="F278" s="9"/>
      <c r="G278" s="52"/>
      <c r="H278" s="52"/>
      <c r="I278" s="26"/>
      <c r="J278" s="31"/>
      <c r="L278" s="74"/>
      <c r="S278" s="19"/>
      <c r="W278" s="56"/>
      <c r="AD278" s="36"/>
      <c r="AE278" s="57"/>
      <c r="AF278" s="52"/>
      <c r="AG278" s="40"/>
      <c r="AI278" s="19"/>
      <c r="AJ278" s="60"/>
      <c r="AK278" s="52"/>
      <c r="AL278" s="52"/>
      <c r="AM278" s="19"/>
      <c r="AN278" s="19"/>
      <c r="AO278" s="19"/>
      <c r="AP278" s="19"/>
      <c r="AQ278" s="19"/>
      <c r="AR278" s="73"/>
      <c r="AS278" s="19"/>
      <c r="AT278" s="73"/>
      <c r="AU278" s="19"/>
      <c r="AV278" s="73"/>
      <c r="AW278" s="19"/>
      <c r="AX278" s="52"/>
    </row>
    <row r="279" spans="5:50">
      <c r="E279" s="9"/>
      <c r="F279" s="9"/>
      <c r="G279" s="52"/>
      <c r="H279" s="52"/>
      <c r="I279" s="26"/>
      <c r="J279" s="31"/>
      <c r="L279" s="74"/>
      <c r="S279" s="19"/>
      <c r="W279" s="56"/>
      <c r="AD279" s="36"/>
      <c r="AE279" s="57"/>
      <c r="AF279" s="52"/>
      <c r="AG279" s="40"/>
      <c r="AI279" s="19"/>
      <c r="AJ279" s="60"/>
      <c r="AK279" s="52"/>
      <c r="AL279" s="52"/>
      <c r="AM279" s="19"/>
      <c r="AN279" s="19"/>
      <c r="AO279" s="19"/>
      <c r="AP279" s="19"/>
      <c r="AQ279" s="19"/>
      <c r="AR279" s="73"/>
      <c r="AS279" s="19"/>
      <c r="AT279" s="73"/>
      <c r="AU279" s="19"/>
      <c r="AV279" s="73"/>
      <c r="AW279" s="19"/>
      <c r="AX279" s="52"/>
    </row>
    <row r="280" spans="5:50">
      <c r="E280" s="9"/>
      <c r="F280" s="9"/>
      <c r="G280" s="52"/>
      <c r="H280" s="52"/>
      <c r="I280" s="26"/>
      <c r="J280" s="31"/>
      <c r="L280" s="74"/>
      <c r="S280" s="19"/>
      <c r="W280" s="56"/>
      <c r="AD280" s="36"/>
      <c r="AE280" s="57"/>
      <c r="AF280" s="52"/>
      <c r="AG280" s="40"/>
      <c r="AI280" s="19"/>
      <c r="AJ280" s="60"/>
      <c r="AK280" s="52"/>
      <c r="AL280" s="52"/>
      <c r="AM280" s="19"/>
      <c r="AN280" s="19"/>
      <c r="AO280" s="19"/>
      <c r="AP280" s="19"/>
      <c r="AQ280" s="19"/>
      <c r="AR280" s="73"/>
      <c r="AS280" s="19"/>
      <c r="AT280" s="73"/>
      <c r="AU280" s="19"/>
      <c r="AV280" s="73"/>
      <c r="AW280" s="19"/>
      <c r="AX280" s="52"/>
    </row>
    <row r="281" spans="5:50">
      <c r="E281" s="9"/>
      <c r="F281" s="9"/>
      <c r="G281" s="52"/>
      <c r="H281" s="52"/>
      <c r="I281" s="26"/>
      <c r="J281" s="31"/>
      <c r="L281" s="74"/>
      <c r="S281" s="19"/>
      <c r="W281" s="56"/>
      <c r="AD281" s="36"/>
      <c r="AE281" s="57"/>
      <c r="AF281" s="52"/>
      <c r="AG281" s="40"/>
      <c r="AI281" s="19"/>
      <c r="AJ281" s="60"/>
      <c r="AK281" s="52"/>
      <c r="AL281" s="52"/>
      <c r="AM281" s="19"/>
      <c r="AN281" s="19"/>
      <c r="AO281" s="19"/>
      <c r="AP281" s="19"/>
      <c r="AQ281" s="19"/>
      <c r="AR281" s="73"/>
      <c r="AS281" s="19"/>
      <c r="AT281" s="73"/>
      <c r="AU281" s="19"/>
      <c r="AV281" s="73"/>
      <c r="AW281" s="19"/>
      <c r="AX281" s="52"/>
    </row>
    <row r="282" spans="5:50">
      <c r="E282" s="9"/>
      <c r="F282" s="9"/>
      <c r="G282" s="52"/>
      <c r="H282" s="52"/>
      <c r="I282" s="26"/>
      <c r="J282" s="31"/>
      <c r="L282" s="74"/>
      <c r="S282" s="19"/>
      <c r="W282" s="56"/>
      <c r="AD282" s="36"/>
      <c r="AE282" s="57"/>
      <c r="AF282" s="52"/>
      <c r="AG282" s="40"/>
      <c r="AI282" s="19"/>
      <c r="AJ282" s="60"/>
      <c r="AK282" s="52"/>
      <c r="AL282" s="52"/>
      <c r="AM282" s="19"/>
      <c r="AN282" s="19"/>
      <c r="AO282" s="19"/>
      <c r="AP282" s="19"/>
      <c r="AQ282" s="19"/>
      <c r="AR282" s="73"/>
      <c r="AS282" s="19"/>
      <c r="AT282" s="73"/>
      <c r="AU282" s="19"/>
      <c r="AV282" s="73"/>
      <c r="AW282" s="19"/>
      <c r="AX282" s="52"/>
    </row>
    <row r="283" spans="5:50">
      <c r="E283" s="9"/>
      <c r="F283" s="9"/>
      <c r="G283" s="52"/>
      <c r="H283" s="52"/>
      <c r="I283" s="26"/>
      <c r="J283" s="31"/>
      <c r="L283" s="74"/>
      <c r="S283" s="19"/>
      <c r="W283" s="56"/>
      <c r="AD283" s="36"/>
      <c r="AE283" s="57"/>
      <c r="AF283" s="52"/>
      <c r="AG283" s="40"/>
      <c r="AI283" s="19"/>
      <c r="AJ283" s="60"/>
      <c r="AK283" s="52"/>
      <c r="AL283" s="52"/>
      <c r="AM283" s="19"/>
      <c r="AN283" s="19"/>
      <c r="AO283" s="19"/>
      <c r="AP283" s="19"/>
      <c r="AQ283" s="19"/>
      <c r="AR283" s="73"/>
      <c r="AS283" s="19"/>
      <c r="AT283" s="73"/>
      <c r="AU283" s="19"/>
      <c r="AV283" s="73"/>
      <c r="AW283" s="19"/>
      <c r="AX283" s="52"/>
    </row>
    <row r="284" spans="5:50">
      <c r="E284" s="9"/>
      <c r="F284" s="9"/>
      <c r="G284" s="52"/>
      <c r="H284" s="52"/>
      <c r="I284" s="26"/>
      <c r="J284" s="31"/>
      <c r="S284" s="19"/>
      <c r="AD284" s="36"/>
      <c r="AE284" s="57"/>
      <c r="AF284" s="52"/>
      <c r="AG284" s="40"/>
      <c r="AI284" s="19"/>
      <c r="AJ284" s="60"/>
      <c r="AK284" s="52"/>
      <c r="AL284" s="52"/>
      <c r="AM284" s="19"/>
      <c r="AN284" s="19"/>
      <c r="AO284" s="19"/>
      <c r="AP284" s="19"/>
      <c r="AQ284" s="19"/>
      <c r="AR284" s="73"/>
      <c r="AS284" s="19"/>
      <c r="AT284" s="73"/>
      <c r="AU284" s="19"/>
      <c r="AV284" s="73"/>
      <c r="AW284" s="19"/>
      <c r="AX284" s="52"/>
    </row>
    <row r="285" spans="5:50">
      <c r="E285" s="9"/>
      <c r="F285" s="9"/>
      <c r="G285" s="52"/>
      <c r="H285" s="52"/>
      <c r="I285" s="26"/>
      <c r="J285" s="31"/>
      <c r="S285" s="19"/>
      <c r="AD285" s="36"/>
      <c r="AE285" s="57"/>
      <c r="AF285" s="52"/>
      <c r="AG285" s="40"/>
      <c r="AI285" s="19"/>
      <c r="AJ285" s="60"/>
      <c r="AK285" s="52"/>
      <c r="AL285" s="52"/>
      <c r="AM285" s="19"/>
      <c r="AN285" s="19"/>
      <c r="AO285" s="19"/>
      <c r="AP285" s="19"/>
      <c r="AQ285" s="19"/>
      <c r="AR285" s="73"/>
      <c r="AS285" s="19"/>
      <c r="AT285" s="73"/>
      <c r="AU285" s="19"/>
      <c r="AV285" s="73"/>
      <c r="AW285" s="19"/>
      <c r="AX285" s="52"/>
    </row>
    <row r="286" spans="5:50">
      <c r="E286" s="9"/>
      <c r="F286" s="9"/>
      <c r="G286" s="52"/>
      <c r="H286" s="52"/>
      <c r="I286" s="26"/>
      <c r="J286" s="31"/>
      <c r="S286" s="19"/>
      <c r="AD286" s="36"/>
      <c r="AE286" s="57"/>
      <c r="AF286" s="52"/>
      <c r="AG286" s="40"/>
      <c r="AI286" s="19"/>
      <c r="AJ286" s="60"/>
      <c r="AK286" s="52"/>
      <c r="AL286" s="52"/>
      <c r="AM286" s="19"/>
      <c r="AN286" s="19"/>
      <c r="AO286" s="19"/>
      <c r="AP286" s="19"/>
      <c r="AQ286" s="19"/>
      <c r="AR286" s="73"/>
      <c r="AS286" s="19"/>
      <c r="AT286" s="73"/>
      <c r="AU286" s="19"/>
      <c r="AV286" s="73"/>
      <c r="AW286" s="19"/>
      <c r="AX286" s="52"/>
    </row>
    <row r="287" spans="5:50">
      <c r="E287" s="9"/>
      <c r="F287" s="9"/>
      <c r="G287" s="52"/>
      <c r="H287" s="52"/>
      <c r="I287" s="26"/>
      <c r="J287" s="31"/>
      <c r="S287" s="19"/>
      <c r="AD287" s="36"/>
      <c r="AE287" s="57"/>
      <c r="AF287" s="52"/>
      <c r="AG287" s="40"/>
      <c r="AI287" s="19"/>
      <c r="AJ287" s="60"/>
      <c r="AK287" s="52"/>
      <c r="AL287" s="52"/>
      <c r="AM287" s="19"/>
      <c r="AN287" s="19"/>
      <c r="AO287" s="19"/>
      <c r="AP287" s="19"/>
      <c r="AQ287" s="19"/>
      <c r="AR287" s="73"/>
      <c r="AS287" s="19"/>
      <c r="AT287" s="73"/>
      <c r="AU287" s="19"/>
      <c r="AV287" s="73"/>
      <c r="AW287" s="19"/>
      <c r="AX287" s="52"/>
    </row>
    <row r="288" spans="5:50">
      <c r="E288" s="9"/>
      <c r="F288" s="9"/>
      <c r="G288" s="52"/>
      <c r="H288" s="52"/>
      <c r="I288" s="26"/>
      <c r="J288" s="31"/>
      <c r="S288" s="19"/>
      <c r="AD288" s="36"/>
      <c r="AE288" s="57"/>
      <c r="AF288" s="52"/>
      <c r="AG288" s="40"/>
      <c r="AI288" s="19"/>
      <c r="AJ288" s="60"/>
      <c r="AK288" s="52"/>
      <c r="AL288" s="52"/>
      <c r="AM288" s="19"/>
      <c r="AN288" s="19"/>
      <c r="AO288" s="19"/>
      <c r="AP288" s="19"/>
      <c r="AQ288" s="19"/>
      <c r="AR288" s="73"/>
      <c r="AS288" s="19"/>
      <c r="AT288" s="73"/>
      <c r="AU288" s="19"/>
      <c r="AV288" s="73"/>
      <c r="AW288" s="19"/>
      <c r="AX288" s="52"/>
    </row>
    <row r="289" spans="5:50">
      <c r="E289" s="9"/>
      <c r="F289" s="9"/>
      <c r="G289" s="52"/>
      <c r="H289" s="52"/>
      <c r="I289" s="26"/>
      <c r="J289" s="31"/>
      <c r="S289" s="19"/>
      <c r="AD289" s="36"/>
      <c r="AE289" s="57"/>
      <c r="AF289" s="52"/>
      <c r="AG289" s="40"/>
      <c r="AI289" s="19"/>
      <c r="AJ289" s="60"/>
      <c r="AK289" s="52"/>
      <c r="AL289" s="52"/>
      <c r="AM289" s="19"/>
      <c r="AN289" s="19"/>
      <c r="AO289" s="73"/>
      <c r="AP289" s="73"/>
      <c r="AQ289" s="73"/>
      <c r="AR289" s="73"/>
      <c r="AS289" s="19"/>
      <c r="AT289" s="73"/>
      <c r="AU289" s="19"/>
      <c r="AV289" s="73"/>
      <c r="AW289" s="19"/>
      <c r="AX289" s="52"/>
    </row>
    <row r="290" spans="5:50">
      <c r="E290" s="9"/>
      <c r="F290" s="9"/>
      <c r="G290" s="52"/>
      <c r="H290" s="52"/>
      <c r="I290" s="26"/>
      <c r="J290" s="31"/>
      <c r="S290" s="19"/>
      <c r="AD290" s="36"/>
      <c r="AE290" s="57"/>
      <c r="AF290" s="52"/>
      <c r="AG290" s="40"/>
      <c r="AI290" s="19"/>
      <c r="AJ290" s="60"/>
      <c r="AK290" s="52"/>
      <c r="AL290" s="52"/>
      <c r="AM290" s="19"/>
      <c r="AN290" s="19"/>
      <c r="AO290" s="73"/>
      <c r="AP290" s="73"/>
      <c r="AQ290" s="73"/>
      <c r="AR290" s="73"/>
      <c r="AS290" s="19"/>
      <c r="AT290" s="73"/>
      <c r="AU290" s="19"/>
      <c r="AV290" s="73"/>
      <c r="AW290" s="19"/>
      <c r="AX290" s="52"/>
    </row>
    <row r="291" spans="5:49">
      <c r="E291" s="9"/>
      <c r="F291" s="9"/>
      <c r="G291" s="52"/>
      <c r="I291" s="26"/>
      <c r="J291" s="31"/>
      <c r="S291" s="19"/>
      <c r="AD291" s="52"/>
      <c r="AE291" s="57"/>
      <c r="AF291" s="40"/>
      <c r="AH291" s="52"/>
      <c r="AI291" s="19"/>
      <c r="AJ291" s="60"/>
      <c r="AK291" s="52"/>
      <c r="AL291" s="52"/>
      <c r="AM291" s="19"/>
      <c r="AN291" s="19"/>
      <c r="AO291" s="73"/>
      <c r="AP291" s="73"/>
      <c r="AQ291" s="73"/>
      <c r="AR291" s="19"/>
      <c r="AS291" s="73"/>
      <c r="AT291" s="19"/>
      <c r="AU291" s="73"/>
      <c r="AV291" s="19"/>
      <c r="AW291" s="19"/>
    </row>
    <row r="292" spans="5:49">
      <c r="E292" s="9"/>
      <c r="F292" s="9"/>
      <c r="G292" s="52"/>
      <c r="I292" s="26"/>
      <c r="J292" s="31"/>
      <c r="S292" s="19"/>
      <c r="AD292" s="52"/>
      <c r="AE292" s="57"/>
      <c r="AF292" s="40"/>
      <c r="AH292" s="52"/>
      <c r="AI292" s="19"/>
      <c r="AJ292" s="60"/>
      <c r="AK292" s="52"/>
      <c r="AL292" s="52"/>
      <c r="AM292" s="19"/>
      <c r="AN292" s="19"/>
      <c r="AO292" s="73"/>
      <c r="AP292" s="73"/>
      <c r="AQ292" s="73"/>
      <c r="AR292" s="19"/>
      <c r="AS292" s="73"/>
      <c r="AT292" s="19"/>
      <c r="AU292" s="73"/>
      <c r="AV292" s="19"/>
      <c r="AW292" s="19"/>
    </row>
    <row r="293" spans="5:49">
      <c r="E293" s="9"/>
      <c r="F293" s="9"/>
      <c r="G293" s="52"/>
      <c r="I293" s="26"/>
      <c r="J293" s="31"/>
      <c r="S293" s="19"/>
      <c r="AD293" s="52"/>
      <c r="AE293" s="57"/>
      <c r="AF293" s="40"/>
      <c r="AH293" s="52"/>
      <c r="AI293" s="19"/>
      <c r="AJ293" s="60"/>
      <c r="AK293" s="52"/>
      <c r="AL293" s="52"/>
      <c r="AM293" s="19"/>
      <c r="AN293" s="19"/>
      <c r="AO293" s="73"/>
      <c r="AP293" s="73"/>
      <c r="AQ293" s="73"/>
      <c r="AR293" s="19"/>
      <c r="AS293" s="73"/>
      <c r="AT293" s="19"/>
      <c r="AU293" s="73"/>
      <c r="AV293" s="19"/>
      <c r="AW293" s="19"/>
    </row>
    <row r="294" spans="5:49">
      <c r="E294" s="9"/>
      <c r="F294" s="9"/>
      <c r="G294" s="52"/>
      <c r="I294" s="26"/>
      <c r="J294" s="31"/>
      <c r="S294" s="19"/>
      <c r="AD294" s="52"/>
      <c r="AE294" s="57"/>
      <c r="AF294" s="40"/>
      <c r="AH294" s="52"/>
      <c r="AI294" s="19"/>
      <c r="AJ294" s="60"/>
      <c r="AK294" s="52"/>
      <c r="AL294" s="52"/>
      <c r="AM294" s="19"/>
      <c r="AN294" s="19"/>
      <c r="AO294" s="73"/>
      <c r="AP294" s="73"/>
      <c r="AQ294" s="73"/>
      <c r="AR294" s="19"/>
      <c r="AS294" s="73"/>
      <c r="AT294" s="19"/>
      <c r="AU294" s="73"/>
      <c r="AV294" s="19"/>
      <c r="AW294" s="19"/>
    </row>
    <row r="295" spans="5:49">
      <c r="E295" s="9"/>
      <c r="F295" s="9"/>
      <c r="G295" s="52"/>
      <c r="I295" s="26"/>
      <c r="J295" s="31"/>
      <c r="S295" s="19"/>
      <c r="AD295" s="52"/>
      <c r="AE295" s="57"/>
      <c r="AF295" s="40"/>
      <c r="AH295" s="52"/>
      <c r="AI295" s="19"/>
      <c r="AJ295" s="60"/>
      <c r="AK295" s="52"/>
      <c r="AL295" s="52"/>
      <c r="AM295" s="19"/>
      <c r="AN295" s="19"/>
      <c r="AO295" s="73"/>
      <c r="AP295" s="73"/>
      <c r="AQ295" s="73"/>
      <c r="AR295" s="19"/>
      <c r="AS295" s="73"/>
      <c r="AT295" s="19"/>
      <c r="AU295" s="73"/>
      <c r="AV295" s="19"/>
      <c r="AW295" s="19"/>
    </row>
    <row r="296" spans="5:49">
      <c r="E296" s="9"/>
      <c r="F296" s="9"/>
      <c r="G296" s="52"/>
      <c r="I296" s="26"/>
      <c r="J296" s="31"/>
      <c r="S296" s="19"/>
      <c r="AD296" s="52"/>
      <c r="AE296" s="57"/>
      <c r="AF296" s="40"/>
      <c r="AH296" s="52"/>
      <c r="AI296" s="19"/>
      <c r="AJ296" s="60"/>
      <c r="AK296" s="52"/>
      <c r="AL296" s="52"/>
      <c r="AM296" s="19"/>
      <c r="AN296" s="19"/>
      <c r="AO296" s="73"/>
      <c r="AP296" s="73"/>
      <c r="AQ296" s="73"/>
      <c r="AR296" s="19"/>
      <c r="AS296" s="73"/>
      <c r="AT296" s="19"/>
      <c r="AU296" s="73"/>
      <c r="AV296" s="19"/>
      <c r="AW296" s="19"/>
    </row>
    <row r="297" spans="5:49">
      <c r="E297" s="9"/>
      <c r="F297" s="9"/>
      <c r="G297" s="52"/>
      <c r="I297" s="26"/>
      <c r="J297" s="31"/>
      <c r="S297" s="19"/>
      <c r="AD297" s="52"/>
      <c r="AE297" s="57"/>
      <c r="AF297" s="40"/>
      <c r="AH297" s="52"/>
      <c r="AI297" s="19"/>
      <c r="AJ297" s="60"/>
      <c r="AK297" s="52"/>
      <c r="AL297" s="52"/>
      <c r="AM297" s="19"/>
      <c r="AN297" s="19"/>
      <c r="AO297" s="73"/>
      <c r="AP297" s="73"/>
      <c r="AQ297" s="73"/>
      <c r="AR297" s="19"/>
      <c r="AS297" s="73"/>
      <c r="AT297" s="19"/>
      <c r="AU297" s="73"/>
      <c r="AV297" s="19"/>
      <c r="AW297" s="19"/>
    </row>
    <row r="298" spans="5:49">
      <c r="E298" s="9"/>
      <c r="F298" s="9"/>
      <c r="G298" s="52"/>
      <c r="I298" s="26"/>
      <c r="J298" s="31"/>
      <c r="S298" s="19"/>
      <c r="AD298" s="52"/>
      <c r="AE298" s="57"/>
      <c r="AF298" s="40"/>
      <c r="AH298" s="52"/>
      <c r="AI298" s="19"/>
      <c r="AJ298" s="60"/>
      <c r="AK298" s="52"/>
      <c r="AL298" s="52"/>
      <c r="AM298" s="19"/>
      <c r="AN298" s="19"/>
      <c r="AO298" s="73"/>
      <c r="AP298" s="73"/>
      <c r="AQ298" s="73"/>
      <c r="AR298" s="19"/>
      <c r="AS298" s="73"/>
      <c r="AT298" s="19"/>
      <c r="AU298" s="73"/>
      <c r="AV298" s="19"/>
      <c r="AW298" s="19"/>
    </row>
    <row r="299" spans="5:49">
      <c r="E299" s="9"/>
      <c r="F299" s="9"/>
      <c r="G299" s="52"/>
      <c r="I299" s="26"/>
      <c r="J299" s="31"/>
      <c r="S299" s="19"/>
      <c r="AD299" s="52"/>
      <c r="AE299" s="57"/>
      <c r="AF299" s="40"/>
      <c r="AH299" s="52"/>
      <c r="AI299" s="19"/>
      <c r="AJ299" s="60"/>
      <c r="AK299" s="52"/>
      <c r="AL299" s="52"/>
      <c r="AM299" s="19"/>
      <c r="AN299" s="19"/>
      <c r="AO299" s="73"/>
      <c r="AP299" s="73"/>
      <c r="AQ299" s="73"/>
      <c r="AR299" s="19"/>
      <c r="AS299" s="73"/>
      <c r="AT299" s="19"/>
      <c r="AU299" s="73"/>
      <c r="AV299" s="19"/>
      <c r="AW299" s="19"/>
    </row>
    <row r="300" spans="5:49">
      <c r="E300" s="9"/>
      <c r="F300" s="9"/>
      <c r="G300" s="52"/>
      <c r="I300" s="26"/>
      <c r="J300" s="31"/>
      <c r="S300" s="19"/>
      <c r="AD300" s="52"/>
      <c r="AE300" s="57"/>
      <c r="AF300" s="40"/>
      <c r="AH300" s="52"/>
      <c r="AI300" s="19"/>
      <c r="AJ300" s="60"/>
      <c r="AK300" s="52"/>
      <c r="AL300" s="52"/>
      <c r="AM300" s="19"/>
      <c r="AN300" s="19"/>
      <c r="AO300" s="73"/>
      <c r="AP300" s="73"/>
      <c r="AQ300" s="73"/>
      <c r="AR300" s="19"/>
      <c r="AS300" s="73"/>
      <c r="AT300" s="19"/>
      <c r="AU300" s="73"/>
      <c r="AV300" s="19"/>
      <c r="AW300" s="19"/>
    </row>
    <row r="301" spans="5:49">
      <c r="E301" s="9"/>
      <c r="F301" s="9"/>
      <c r="G301" s="52"/>
      <c r="I301" s="26"/>
      <c r="J301" s="31"/>
      <c r="S301" s="19"/>
      <c r="AD301" s="52"/>
      <c r="AE301" s="57"/>
      <c r="AF301" s="40"/>
      <c r="AH301" s="52"/>
      <c r="AI301" s="19"/>
      <c r="AJ301" s="60"/>
      <c r="AK301" s="52"/>
      <c r="AL301" s="52"/>
      <c r="AM301" s="19"/>
      <c r="AN301" s="19"/>
      <c r="AO301" s="73"/>
      <c r="AP301" s="73"/>
      <c r="AQ301" s="73"/>
      <c r="AR301" s="19"/>
      <c r="AS301" s="73"/>
      <c r="AT301" s="19"/>
      <c r="AU301" s="73"/>
      <c r="AV301" s="19"/>
      <c r="AW301" s="19"/>
    </row>
    <row r="302" spans="5:49">
      <c r="E302" s="9"/>
      <c r="F302" s="9"/>
      <c r="G302" s="52"/>
      <c r="I302" s="26"/>
      <c r="J302" s="31"/>
      <c r="S302" s="19"/>
      <c r="AD302" s="52"/>
      <c r="AE302" s="57"/>
      <c r="AF302" s="40"/>
      <c r="AH302" s="52"/>
      <c r="AI302" s="19"/>
      <c r="AJ302" s="60"/>
      <c r="AK302" s="52"/>
      <c r="AL302" s="52"/>
      <c r="AM302" s="19"/>
      <c r="AN302" s="19"/>
      <c r="AO302" s="73"/>
      <c r="AP302" s="73"/>
      <c r="AQ302" s="73"/>
      <c r="AR302" s="19"/>
      <c r="AS302" s="73"/>
      <c r="AT302" s="19"/>
      <c r="AU302" s="73"/>
      <c r="AV302" s="19"/>
      <c r="AW302" s="19"/>
    </row>
    <row r="303" spans="5:49">
      <c r="E303" s="9"/>
      <c r="F303" s="9"/>
      <c r="G303" s="52"/>
      <c r="I303" s="26"/>
      <c r="J303" s="31"/>
      <c r="S303" s="19"/>
      <c r="AD303" s="52"/>
      <c r="AE303" s="57"/>
      <c r="AF303" s="40"/>
      <c r="AH303" s="52"/>
      <c r="AI303" s="19"/>
      <c r="AJ303" s="60"/>
      <c r="AK303" s="52"/>
      <c r="AL303" s="52"/>
      <c r="AM303" s="19"/>
      <c r="AN303" s="19"/>
      <c r="AO303" s="73"/>
      <c r="AP303" s="73"/>
      <c r="AQ303" s="73"/>
      <c r="AR303" s="19"/>
      <c r="AS303" s="73"/>
      <c r="AT303" s="19"/>
      <c r="AU303" s="73"/>
      <c r="AV303" s="19"/>
      <c r="AW303" s="19"/>
    </row>
    <row r="304" spans="5:49">
      <c r="E304" s="9"/>
      <c r="F304" s="9"/>
      <c r="I304" s="26"/>
      <c r="J304" s="31"/>
      <c r="S304" s="52"/>
      <c r="Z304" s="52"/>
      <c r="AA304" s="52"/>
      <c r="AB304" s="52"/>
      <c r="AC304" s="52"/>
      <c r="AF304" s="52"/>
      <c r="AG304" s="52"/>
      <c r="AH304" s="52"/>
      <c r="AI304" s="19"/>
      <c r="AJ304" s="60"/>
      <c r="AK304" s="52"/>
      <c r="AL304" s="52"/>
      <c r="AM304" s="19"/>
      <c r="AN304" s="19"/>
      <c r="AO304" s="73"/>
      <c r="AP304" s="73"/>
      <c r="AQ304" s="73"/>
      <c r="AR304" s="19"/>
      <c r="AS304" s="73"/>
      <c r="AT304" s="19"/>
      <c r="AU304" s="19"/>
      <c r="AV304" s="60"/>
      <c r="AW304" s="52"/>
    </row>
    <row r="305" spans="5:49">
      <c r="E305" s="9"/>
      <c r="F305" s="9"/>
      <c r="I305" s="26"/>
      <c r="J305" s="31"/>
      <c r="S305" s="52"/>
      <c r="Z305" s="52"/>
      <c r="AA305" s="52"/>
      <c r="AB305" s="52"/>
      <c r="AC305" s="52"/>
      <c r="AF305" s="52"/>
      <c r="AG305" s="52"/>
      <c r="AH305" s="52"/>
      <c r="AI305" s="19"/>
      <c r="AJ305" s="60"/>
      <c r="AK305" s="52"/>
      <c r="AL305" s="52"/>
      <c r="AM305" s="19"/>
      <c r="AN305" s="19"/>
      <c r="AO305" s="73"/>
      <c r="AP305" s="73"/>
      <c r="AQ305" s="73"/>
      <c r="AR305" s="19"/>
      <c r="AS305" s="73"/>
      <c r="AT305" s="19"/>
      <c r="AU305" s="19"/>
      <c r="AV305" s="60"/>
      <c r="AW305" s="52"/>
    </row>
    <row r="306" spans="5:49">
      <c r="E306" s="9"/>
      <c r="F306" s="9"/>
      <c r="I306" s="26"/>
      <c r="J306" s="31"/>
      <c r="S306" s="52"/>
      <c r="Z306" s="52"/>
      <c r="AA306" s="52"/>
      <c r="AB306" s="52"/>
      <c r="AC306" s="52"/>
      <c r="AF306" s="52"/>
      <c r="AG306" s="52"/>
      <c r="AH306" s="52"/>
      <c r="AI306" s="19"/>
      <c r="AJ306" s="60"/>
      <c r="AK306" s="52"/>
      <c r="AL306" s="52"/>
      <c r="AM306" s="19"/>
      <c r="AN306" s="19"/>
      <c r="AO306" s="73"/>
      <c r="AP306" s="73"/>
      <c r="AQ306" s="73"/>
      <c r="AR306" s="19"/>
      <c r="AS306" s="73"/>
      <c r="AT306" s="19"/>
      <c r="AU306" s="19"/>
      <c r="AV306" s="60"/>
      <c r="AW306" s="52"/>
    </row>
    <row r="307" spans="5:49">
      <c r="E307" s="9"/>
      <c r="F307" s="9"/>
      <c r="I307" s="26"/>
      <c r="J307" s="31"/>
      <c r="S307" s="52"/>
      <c r="Z307" s="52"/>
      <c r="AA307" s="52"/>
      <c r="AB307" s="52"/>
      <c r="AC307" s="52"/>
      <c r="AF307" s="52"/>
      <c r="AG307" s="52"/>
      <c r="AH307" s="52"/>
      <c r="AI307" s="19"/>
      <c r="AJ307" s="60"/>
      <c r="AK307" s="52"/>
      <c r="AL307" s="52"/>
      <c r="AM307" s="19"/>
      <c r="AN307" s="19"/>
      <c r="AO307" s="73"/>
      <c r="AP307" s="73"/>
      <c r="AQ307" s="73"/>
      <c r="AR307" s="19"/>
      <c r="AS307" s="73"/>
      <c r="AT307" s="19"/>
      <c r="AU307" s="19"/>
      <c r="AV307" s="60"/>
      <c r="AW307" s="52"/>
    </row>
    <row r="308" spans="5:49">
      <c r="E308" s="9"/>
      <c r="F308" s="9"/>
      <c r="I308" s="26"/>
      <c r="J308" s="31"/>
      <c r="S308" s="52"/>
      <c r="Z308" s="52"/>
      <c r="AA308" s="52"/>
      <c r="AB308" s="52"/>
      <c r="AC308" s="52"/>
      <c r="AF308" s="52"/>
      <c r="AG308" s="52"/>
      <c r="AH308" s="52"/>
      <c r="AI308" s="19"/>
      <c r="AJ308" s="60"/>
      <c r="AK308" s="52"/>
      <c r="AL308" s="52"/>
      <c r="AM308" s="19"/>
      <c r="AN308" s="19"/>
      <c r="AO308" s="73"/>
      <c r="AP308" s="73"/>
      <c r="AQ308" s="73"/>
      <c r="AR308" s="19"/>
      <c r="AS308" s="73"/>
      <c r="AT308" s="19"/>
      <c r="AU308" s="19"/>
      <c r="AV308" s="60"/>
      <c r="AW308" s="52"/>
    </row>
    <row r="309" spans="5:49">
      <c r="E309" s="9"/>
      <c r="F309" s="9"/>
      <c r="I309" s="26"/>
      <c r="J309" s="31"/>
      <c r="S309" s="52"/>
      <c r="Z309" s="52"/>
      <c r="AA309" s="52"/>
      <c r="AB309" s="52"/>
      <c r="AC309" s="52"/>
      <c r="AF309" s="52"/>
      <c r="AG309" s="52"/>
      <c r="AH309" s="52"/>
      <c r="AI309" s="19"/>
      <c r="AJ309" s="60"/>
      <c r="AK309" s="52"/>
      <c r="AL309" s="52"/>
      <c r="AM309" s="19"/>
      <c r="AN309" s="19"/>
      <c r="AO309" s="73"/>
      <c r="AP309" s="73"/>
      <c r="AQ309" s="73"/>
      <c r="AR309" s="19"/>
      <c r="AS309" s="73"/>
      <c r="AT309" s="19"/>
      <c r="AU309" s="19"/>
      <c r="AV309" s="60"/>
      <c r="AW309" s="52"/>
    </row>
    <row r="310" spans="5:49">
      <c r="E310" s="9"/>
      <c r="F310" s="9"/>
      <c r="I310" s="26"/>
      <c r="J310" s="31"/>
      <c r="S310" s="52"/>
      <c r="Z310" s="52"/>
      <c r="AA310" s="52"/>
      <c r="AB310" s="52"/>
      <c r="AC310" s="52"/>
      <c r="AF310" s="52"/>
      <c r="AG310" s="52"/>
      <c r="AH310" s="52"/>
      <c r="AI310" s="19"/>
      <c r="AJ310" s="60"/>
      <c r="AK310" s="52"/>
      <c r="AL310" s="52"/>
      <c r="AM310" s="19"/>
      <c r="AN310" s="19"/>
      <c r="AO310" s="73"/>
      <c r="AP310" s="73"/>
      <c r="AQ310" s="73"/>
      <c r="AR310" s="19"/>
      <c r="AS310" s="73"/>
      <c r="AT310" s="19"/>
      <c r="AU310" s="19"/>
      <c r="AV310" s="60"/>
      <c r="AW310" s="52"/>
    </row>
    <row r="311" spans="5:49">
      <c r="E311" s="9"/>
      <c r="F311" s="9"/>
      <c r="I311" s="26"/>
      <c r="J311" s="31"/>
      <c r="S311" s="52"/>
      <c r="Z311" s="52"/>
      <c r="AA311" s="52"/>
      <c r="AB311" s="52"/>
      <c r="AC311" s="52"/>
      <c r="AF311" s="52"/>
      <c r="AG311" s="52"/>
      <c r="AH311" s="52"/>
      <c r="AI311" s="19"/>
      <c r="AJ311" s="60"/>
      <c r="AK311" s="52"/>
      <c r="AL311" s="52"/>
      <c r="AM311" s="19"/>
      <c r="AN311" s="19"/>
      <c r="AO311" s="73"/>
      <c r="AP311" s="73"/>
      <c r="AQ311" s="73"/>
      <c r="AR311" s="19"/>
      <c r="AS311" s="73"/>
      <c r="AT311" s="19"/>
      <c r="AU311" s="19"/>
      <c r="AV311" s="60"/>
      <c r="AW311" s="52"/>
    </row>
    <row r="312" spans="5:49">
      <c r="E312" s="9"/>
      <c r="F312" s="9"/>
      <c r="I312" s="26"/>
      <c r="J312" s="31"/>
      <c r="S312" s="52"/>
      <c r="Z312" s="52"/>
      <c r="AA312" s="52"/>
      <c r="AB312" s="52"/>
      <c r="AC312" s="52"/>
      <c r="AF312" s="52"/>
      <c r="AG312" s="52"/>
      <c r="AH312" s="52"/>
      <c r="AI312" s="19"/>
      <c r="AJ312" s="60"/>
      <c r="AK312" s="52"/>
      <c r="AL312" s="52"/>
      <c r="AM312" s="19"/>
      <c r="AN312" s="19"/>
      <c r="AO312" s="73"/>
      <c r="AP312" s="73"/>
      <c r="AQ312" s="73"/>
      <c r="AR312" s="19"/>
      <c r="AS312" s="73"/>
      <c r="AT312" s="19"/>
      <c r="AU312" s="19"/>
      <c r="AV312" s="60"/>
      <c r="AW312" s="52"/>
    </row>
    <row r="313" spans="5:49">
      <c r="E313" s="9"/>
      <c r="F313" s="9"/>
      <c r="I313" s="26"/>
      <c r="J313" s="31"/>
      <c r="S313" s="52"/>
      <c r="Z313" s="52"/>
      <c r="AA313" s="52"/>
      <c r="AB313" s="52"/>
      <c r="AC313" s="52"/>
      <c r="AF313" s="52"/>
      <c r="AG313" s="52"/>
      <c r="AH313" s="52"/>
      <c r="AI313" s="19"/>
      <c r="AJ313" s="60"/>
      <c r="AK313" s="52"/>
      <c r="AL313" s="52"/>
      <c r="AM313" s="19"/>
      <c r="AN313" s="19"/>
      <c r="AO313" s="73"/>
      <c r="AP313" s="73"/>
      <c r="AQ313" s="73"/>
      <c r="AR313" s="19"/>
      <c r="AS313" s="73"/>
      <c r="AT313" s="19"/>
      <c r="AU313" s="19"/>
      <c r="AV313" s="60"/>
      <c r="AW313" s="52"/>
    </row>
    <row r="314" spans="5:49">
      <c r="E314" s="9"/>
      <c r="F314" s="9"/>
      <c r="I314" s="26"/>
      <c r="J314" s="31"/>
      <c r="S314" s="52"/>
      <c r="Z314" s="52"/>
      <c r="AA314" s="52"/>
      <c r="AB314" s="52"/>
      <c r="AC314" s="52"/>
      <c r="AF314" s="52"/>
      <c r="AG314" s="52"/>
      <c r="AH314" s="52"/>
      <c r="AI314" s="19"/>
      <c r="AJ314" s="60"/>
      <c r="AK314" s="52"/>
      <c r="AL314" s="52"/>
      <c r="AM314" s="19"/>
      <c r="AN314" s="19"/>
      <c r="AO314" s="73"/>
      <c r="AP314" s="73"/>
      <c r="AQ314" s="73"/>
      <c r="AR314" s="19"/>
      <c r="AS314" s="73"/>
      <c r="AT314" s="19"/>
      <c r="AU314" s="19"/>
      <c r="AV314" s="60"/>
      <c r="AW314" s="52"/>
    </row>
    <row r="315" spans="5:49">
      <c r="E315" s="9"/>
      <c r="F315" s="9"/>
      <c r="I315" s="26"/>
      <c r="J315" s="31"/>
      <c r="S315" s="52"/>
      <c r="Z315" s="52"/>
      <c r="AA315" s="52"/>
      <c r="AB315" s="52"/>
      <c r="AC315" s="52"/>
      <c r="AF315" s="52"/>
      <c r="AG315" s="52"/>
      <c r="AH315" s="52"/>
      <c r="AI315" s="19"/>
      <c r="AJ315" s="60"/>
      <c r="AK315" s="52"/>
      <c r="AL315" s="52"/>
      <c r="AM315" s="19"/>
      <c r="AN315" s="19"/>
      <c r="AO315" s="73"/>
      <c r="AP315" s="73"/>
      <c r="AQ315" s="73"/>
      <c r="AR315" s="19"/>
      <c r="AS315" s="73"/>
      <c r="AT315" s="19"/>
      <c r="AU315" s="19"/>
      <c r="AV315" s="60"/>
      <c r="AW315" s="52"/>
    </row>
    <row r="316" spans="5:49">
      <c r="E316" s="9"/>
      <c r="F316" s="9"/>
      <c r="I316" s="26"/>
      <c r="J316" s="31"/>
      <c r="S316" s="52"/>
      <c r="Z316" s="52"/>
      <c r="AA316" s="52"/>
      <c r="AB316" s="52"/>
      <c r="AC316" s="52"/>
      <c r="AF316" s="52"/>
      <c r="AG316" s="52"/>
      <c r="AH316" s="52"/>
      <c r="AI316" s="19"/>
      <c r="AJ316" s="60"/>
      <c r="AK316" s="52"/>
      <c r="AL316" s="52"/>
      <c r="AM316" s="19"/>
      <c r="AN316" s="19"/>
      <c r="AO316" s="73"/>
      <c r="AP316" s="73"/>
      <c r="AQ316" s="73"/>
      <c r="AR316" s="19"/>
      <c r="AS316" s="73"/>
      <c r="AT316" s="19"/>
      <c r="AU316" s="19"/>
      <c r="AV316" s="60"/>
      <c r="AW316" s="52"/>
    </row>
    <row r="317" spans="5:49">
      <c r="E317" s="9"/>
      <c r="F317" s="9"/>
      <c r="I317" s="26"/>
      <c r="J317" s="31"/>
      <c r="S317" s="52"/>
      <c r="Z317" s="52"/>
      <c r="AA317" s="52"/>
      <c r="AB317" s="52"/>
      <c r="AC317" s="52"/>
      <c r="AF317" s="52"/>
      <c r="AG317" s="52"/>
      <c r="AH317" s="52"/>
      <c r="AI317" s="19"/>
      <c r="AJ317" s="60"/>
      <c r="AK317" s="52"/>
      <c r="AL317" s="52"/>
      <c r="AM317" s="19"/>
      <c r="AN317" s="19"/>
      <c r="AO317" s="73"/>
      <c r="AP317" s="73"/>
      <c r="AQ317" s="73"/>
      <c r="AR317" s="19"/>
      <c r="AS317" s="73"/>
      <c r="AT317" s="19"/>
      <c r="AU317" s="19"/>
      <c r="AV317" s="60"/>
      <c r="AW317" s="52"/>
    </row>
    <row r="318" spans="5:49">
      <c r="E318" s="9"/>
      <c r="F318" s="9"/>
      <c r="I318" s="26"/>
      <c r="J318" s="31"/>
      <c r="S318" s="52"/>
      <c r="Z318" s="52"/>
      <c r="AA318" s="52"/>
      <c r="AB318" s="52"/>
      <c r="AC318" s="52"/>
      <c r="AF318" s="52"/>
      <c r="AG318" s="52"/>
      <c r="AH318" s="52"/>
      <c r="AI318" s="19"/>
      <c r="AJ318" s="60"/>
      <c r="AK318" s="52"/>
      <c r="AL318" s="52"/>
      <c r="AM318" s="19"/>
      <c r="AN318" s="19"/>
      <c r="AO318" s="73"/>
      <c r="AP318" s="73"/>
      <c r="AQ318" s="73"/>
      <c r="AR318" s="19"/>
      <c r="AS318" s="73"/>
      <c r="AT318" s="19"/>
      <c r="AU318" s="19"/>
      <c r="AV318" s="60"/>
      <c r="AW318" s="52"/>
    </row>
    <row r="319" spans="5:49">
      <c r="E319" s="9"/>
      <c r="F319" s="9"/>
      <c r="I319" s="26"/>
      <c r="J319" s="31"/>
      <c r="S319" s="52"/>
      <c r="Z319" s="52"/>
      <c r="AA319" s="52"/>
      <c r="AB319" s="52"/>
      <c r="AC319" s="52"/>
      <c r="AF319" s="52"/>
      <c r="AG319" s="52"/>
      <c r="AH319" s="52"/>
      <c r="AI319" s="19"/>
      <c r="AJ319" s="60"/>
      <c r="AK319" s="52"/>
      <c r="AL319" s="52"/>
      <c r="AM319" s="19"/>
      <c r="AN319" s="19"/>
      <c r="AO319" s="73"/>
      <c r="AP319" s="73"/>
      <c r="AQ319" s="73"/>
      <c r="AR319" s="19"/>
      <c r="AS319" s="73"/>
      <c r="AT319" s="19"/>
      <c r="AU319" s="19"/>
      <c r="AV319" s="60"/>
      <c r="AW319" s="52"/>
    </row>
    <row r="320" spans="5:49">
      <c r="E320" s="9"/>
      <c r="F320" s="9"/>
      <c r="I320" s="26"/>
      <c r="J320" s="31"/>
      <c r="S320" s="52"/>
      <c r="Z320" s="52"/>
      <c r="AA320" s="52"/>
      <c r="AB320" s="52"/>
      <c r="AC320" s="52"/>
      <c r="AF320" s="52"/>
      <c r="AG320" s="52"/>
      <c r="AH320" s="52"/>
      <c r="AI320" s="19"/>
      <c r="AJ320" s="60"/>
      <c r="AK320" s="52"/>
      <c r="AL320" s="52"/>
      <c r="AM320" s="19"/>
      <c r="AN320" s="19"/>
      <c r="AO320" s="73"/>
      <c r="AP320" s="73"/>
      <c r="AQ320" s="73"/>
      <c r="AR320" s="19"/>
      <c r="AS320" s="73"/>
      <c r="AT320" s="19"/>
      <c r="AU320" s="19"/>
      <c r="AV320" s="60"/>
      <c r="AW320" s="52"/>
    </row>
    <row r="321" spans="5:49">
      <c r="E321" s="9"/>
      <c r="F321" s="9"/>
      <c r="I321" s="26"/>
      <c r="J321" s="31"/>
      <c r="S321" s="52"/>
      <c r="Z321" s="52"/>
      <c r="AA321" s="52"/>
      <c r="AB321" s="52"/>
      <c r="AC321" s="52"/>
      <c r="AF321" s="52"/>
      <c r="AG321" s="52"/>
      <c r="AH321" s="52"/>
      <c r="AI321" s="19"/>
      <c r="AJ321" s="60"/>
      <c r="AK321" s="52"/>
      <c r="AL321" s="52"/>
      <c r="AM321" s="19"/>
      <c r="AN321" s="19"/>
      <c r="AO321" s="73"/>
      <c r="AP321" s="73"/>
      <c r="AQ321" s="73"/>
      <c r="AR321" s="19"/>
      <c r="AS321" s="73"/>
      <c r="AT321" s="19"/>
      <c r="AU321" s="19"/>
      <c r="AV321" s="60"/>
      <c r="AW321" s="52"/>
    </row>
    <row r="322" spans="5:49">
      <c r="E322" s="9"/>
      <c r="F322" s="9"/>
      <c r="I322" s="26"/>
      <c r="J322" s="31"/>
      <c r="S322" s="52"/>
      <c r="Z322" s="52"/>
      <c r="AA322" s="52"/>
      <c r="AB322" s="52"/>
      <c r="AC322" s="52"/>
      <c r="AF322" s="52"/>
      <c r="AG322" s="52"/>
      <c r="AH322" s="52"/>
      <c r="AI322" s="19"/>
      <c r="AJ322" s="60"/>
      <c r="AK322" s="52"/>
      <c r="AL322" s="52"/>
      <c r="AM322" s="19"/>
      <c r="AN322" s="19"/>
      <c r="AO322" s="73"/>
      <c r="AP322" s="73"/>
      <c r="AQ322" s="73"/>
      <c r="AR322" s="19"/>
      <c r="AS322" s="73"/>
      <c r="AT322" s="19"/>
      <c r="AU322" s="19"/>
      <c r="AV322" s="60"/>
      <c r="AW322" s="52"/>
    </row>
    <row r="323" spans="5:49">
      <c r="E323" s="9"/>
      <c r="F323" s="9"/>
      <c r="I323" s="26"/>
      <c r="J323" s="31"/>
      <c r="S323" s="52"/>
      <c r="Z323" s="52"/>
      <c r="AA323" s="52"/>
      <c r="AB323" s="52"/>
      <c r="AC323" s="52"/>
      <c r="AF323" s="52"/>
      <c r="AG323" s="52"/>
      <c r="AH323" s="52"/>
      <c r="AI323" s="19"/>
      <c r="AJ323" s="60"/>
      <c r="AK323" s="52"/>
      <c r="AL323" s="52"/>
      <c r="AM323" s="19"/>
      <c r="AN323" s="19"/>
      <c r="AO323" s="73"/>
      <c r="AP323" s="73"/>
      <c r="AQ323" s="73"/>
      <c r="AR323" s="19"/>
      <c r="AS323" s="73"/>
      <c r="AT323" s="19"/>
      <c r="AU323" s="19"/>
      <c r="AV323" s="60"/>
      <c r="AW323" s="52"/>
    </row>
    <row r="324" spans="5:49">
      <c r="E324" s="9"/>
      <c r="F324" s="9"/>
      <c r="I324" s="26"/>
      <c r="J324" s="31"/>
      <c r="S324" s="52"/>
      <c r="Z324" s="52"/>
      <c r="AA324" s="52"/>
      <c r="AB324" s="52"/>
      <c r="AC324" s="52"/>
      <c r="AF324" s="52"/>
      <c r="AG324" s="52"/>
      <c r="AH324" s="52"/>
      <c r="AI324" s="19"/>
      <c r="AJ324" s="60"/>
      <c r="AK324" s="52"/>
      <c r="AL324" s="52"/>
      <c r="AM324" s="19"/>
      <c r="AN324" s="19"/>
      <c r="AO324" s="73"/>
      <c r="AP324" s="73"/>
      <c r="AQ324" s="73"/>
      <c r="AR324" s="19"/>
      <c r="AS324" s="73"/>
      <c r="AT324" s="19"/>
      <c r="AU324" s="19"/>
      <c r="AV324" s="60"/>
      <c r="AW324" s="52"/>
    </row>
    <row r="325" spans="5:49">
      <c r="E325" s="9"/>
      <c r="F325" s="9"/>
      <c r="I325" s="26"/>
      <c r="J325" s="31"/>
      <c r="S325" s="52"/>
      <c r="Z325" s="52"/>
      <c r="AA325" s="52"/>
      <c r="AB325" s="52"/>
      <c r="AC325" s="52"/>
      <c r="AF325" s="52"/>
      <c r="AG325" s="52"/>
      <c r="AH325" s="52"/>
      <c r="AI325" s="19"/>
      <c r="AJ325" s="60"/>
      <c r="AK325" s="52"/>
      <c r="AL325" s="52"/>
      <c r="AM325" s="19"/>
      <c r="AN325" s="19"/>
      <c r="AO325" s="73"/>
      <c r="AP325" s="73"/>
      <c r="AQ325" s="73"/>
      <c r="AR325" s="19"/>
      <c r="AS325" s="73"/>
      <c r="AT325" s="19"/>
      <c r="AU325" s="19"/>
      <c r="AV325" s="60"/>
      <c r="AW325" s="52"/>
    </row>
    <row r="326" spans="5:49">
      <c r="E326" s="9"/>
      <c r="F326" s="9"/>
      <c r="I326" s="26"/>
      <c r="J326" s="31"/>
      <c r="S326" s="52"/>
      <c r="Z326" s="52"/>
      <c r="AA326" s="52"/>
      <c r="AB326" s="52"/>
      <c r="AC326" s="52"/>
      <c r="AF326" s="52"/>
      <c r="AG326" s="52"/>
      <c r="AH326" s="52"/>
      <c r="AI326" s="19"/>
      <c r="AJ326" s="60"/>
      <c r="AK326" s="52"/>
      <c r="AL326" s="52"/>
      <c r="AM326" s="19"/>
      <c r="AN326" s="19"/>
      <c r="AO326" s="73"/>
      <c r="AP326" s="73"/>
      <c r="AQ326" s="73"/>
      <c r="AR326" s="19"/>
      <c r="AS326" s="73"/>
      <c r="AT326" s="19"/>
      <c r="AU326" s="19"/>
      <c r="AV326" s="60"/>
      <c r="AW326" s="52"/>
    </row>
    <row r="327" spans="5:49">
      <c r="E327" s="9"/>
      <c r="F327" s="9"/>
      <c r="I327" s="26"/>
      <c r="J327" s="31"/>
      <c r="S327" s="52"/>
      <c r="Z327" s="52"/>
      <c r="AA327" s="52"/>
      <c r="AB327" s="52"/>
      <c r="AC327" s="52"/>
      <c r="AF327" s="52"/>
      <c r="AG327" s="52"/>
      <c r="AH327" s="52"/>
      <c r="AI327" s="19"/>
      <c r="AJ327" s="60"/>
      <c r="AK327" s="52"/>
      <c r="AL327" s="52"/>
      <c r="AM327" s="19"/>
      <c r="AN327" s="19"/>
      <c r="AO327" s="73"/>
      <c r="AP327" s="73"/>
      <c r="AQ327" s="73"/>
      <c r="AR327" s="19"/>
      <c r="AS327" s="73"/>
      <c r="AT327" s="19"/>
      <c r="AU327" s="19"/>
      <c r="AV327" s="60"/>
      <c r="AW327" s="52"/>
    </row>
    <row r="328" spans="5:49">
      <c r="E328" s="9"/>
      <c r="F328" s="9"/>
      <c r="I328" s="26"/>
      <c r="J328" s="31"/>
      <c r="S328" s="52"/>
      <c r="Z328" s="52"/>
      <c r="AA328" s="52"/>
      <c r="AB328" s="52"/>
      <c r="AC328" s="52"/>
      <c r="AF328" s="52"/>
      <c r="AG328" s="52"/>
      <c r="AH328" s="52"/>
      <c r="AI328" s="19"/>
      <c r="AJ328" s="60"/>
      <c r="AK328" s="52"/>
      <c r="AL328" s="52"/>
      <c r="AM328" s="19"/>
      <c r="AN328" s="19"/>
      <c r="AO328" s="73"/>
      <c r="AP328" s="73"/>
      <c r="AQ328" s="73"/>
      <c r="AR328" s="19"/>
      <c r="AS328" s="73"/>
      <c r="AT328" s="19"/>
      <c r="AU328" s="19"/>
      <c r="AV328" s="60"/>
      <c r="AW328" s="52"/>
    </row>
    <row r="329" spans="5:49">
      <c r="E329" s="9"/>
      <c r="F329" s="9"/>
      <c r="I329" s="26"/>
      <c r="J329" s="31"/>
      <c r="S329" s="52"/>
      <c r="Z329" s="52"/>
      <c r="AA329" s="52"/>
      <c r="AB329" s="52"/>
      <c r="AC329" s="52"/>
      <c r="AF329" s="52"/>
      <c r="AG329" s="52"/>
      <c r="AH329" s="52"/>
      <c r="AI329" s="19"/>
      <c r="AJ329" s="60"/>
      <c r="AK329" s="52"/>
      <c r="AL329" s="52"/>
      <c r="AM329" s="19"/>
      <c r="AN329" s="19"/>
      <c r="AO329" s="73"/>
      <c r="AP329" s="73"/>
      <c r="AQ329" s="73"/>
      <c r="AR329" s="19"/>
      <c r="AS329" s="73"/>
      <c r="AT329" s="19"/>
      <c r="AU329" s="19"/>
      <c r="AV329" s="60"/>
      <c r="AW329" s="52"/>
    </row>
    <row r="330" spans="5:49">
      <c r="E330" s="9"/>
      <c r="F330" s="9"/>
      <c r="I330" s="26"/>
      <c r="J330" s="31"/>
      <c r="S330" s="52"/>
      <c r="Z330" s="52"/>
      <c r="AA330" s="52"/>
      <c r="AB330" s="52"/>
      <c r="AC330" s="52"/>
      <c r="AF330" s="52"/>
      <c r="AG330" s="52"/>
      <c r="AH330" s="52"/>
      <c r="AI330" s="19"/>
      <c r="AJ330" s="60"/>
      <c r="AK330" s="52"/>
      <c r="AL330" s="52"/>
      <c r="AM330" s="19"/>
      <c r="AN330" s="19"/>
      <c r="AO330" s="73"/>
      <c r="AP330" s="73"/>
      <c r="AQ330" s="73"/>
      <c r="AR330" s="19"/>
      <c r="AS330" s="73"/>
      <c r="AT330" s="19"/>
      <c r="AU330" s="19"/>
      <c r="AV330" s="60"/>
      <c r="AW330" s="52"/>
    </row>
    <row r="331" spans="5:49">
      <c r="E331" s="9"/>
      <c r="F331" s="9"/>
      <c r="I331" s="26"/>
      <c r="J331" s="31"/>
      <c r="S331" s="52"/>
      <c r="Z331" s="52"/>
      <c r="AA331" s="52"/>
      <c r="AB331" s="52"/>
      <c r="AC331" s="52"/>
      <c r="AF331" s="52"/>
      <c r="AG331" s="52"/>
      <c r="AH331" s="52"/>
      <c r="AI331" s="19"/>
      <c r="AJ331" s="60"/>
      <c r="AK331" s="52"/>
      <c r="AL331" s="52"/>
      <c r="AM331" s="19"/>
      <c r="AN331" s="19"/>
      <c r="AO331" s="73"/>
      <c r="AP331" s="73"/>
      <c r="AQ331" s="73"/>
      <c r="AR331" s="19"/>
      <c r="AS331" s="73"/>
      <c r="AT331" s="19"/>
      <c r="AU331" s="19"/>
      <c r="AV331" s="60"/>
      <c r="AW331" s="52"/>
    </row>
    <row r="332" spans="5:49">
      <c r="E332" s="9"/>
      <c r="F332" s="9"/>
      <c r="I332" s="26"/>
      <c r="J332" s="31"/>
      <c r="S332" s="52"/>
      <c r="Z332" s="52"/>
      <c r="AA332" s="52"/>
      <c r="AB332" s="52"/>
      <c r="AC332" s="52"/>
      <c r="AF332" s="52"/>
      <c r="AG332" s="52"/>
      <c r="AH332" s="52"/>
      <c r="AI332" s="19"/>
      <c r="AJ332" s="60"/>
      <c r="AK332" s="52"/>
      <c r="AL332" s="52"/>
      <c r="AM332" s="19"/>
      <c r="AN332" s="19"/>
      <c r="AO332" s="73"/>
      <c r="AP332" s="73"/>
      <c r="AQ332" s="73"/>
      <c r="AR332" s="19"/>
      <c r="AS332" s="73"/>
      <c r="AT332" s="19"/>
      <c r="AU332" s="19"/>
      <c r="AV332" s="60"/>
      <c r="AW332" s="52"/>
    </row>
    <row r="333" spans="19:49">
      <c r="S333" s="52"/>
      <c r="Z333" s="52"/>
      <c r="AA333" s="52"/>
      <c r="AB333" s="52"/>
      <c r="AC333" s="52"/>
      <c r="AF333" s="52"/>
      <c r="AG333" s="52"/>
      <c r="AH333" s="52"/>
      <c r="AI333" s="19"/>
      <c r="AJ333" s="60"/>
      <c r="AK333" s="52"/>
      <c r="AL333" s="52"/>
      <c r="AM333" s="19"/>
      <c r="AN333" s="19"/>
      <c r="AO333" s="73"/>
      <c r="AP333" s="73"/>
      <c r="AQ333" s="73"/>
      <c r="AR333" s="19"/>
      <c r="AS333" s="73"/>
      <c r="AT333" s="19"/>
      <c r="AU333" s="19"/>
      <c r="AV333" s="60"/>
      <c r="AW333" s="52"/>
    </row>
    <row r="334" spans="19:49">
      <c r="S334" s="52"/>
      <c r="Z334" s="52"/>
      <c r="AA334" s="52"/>
      <c r="AB334" s="52"/>
      <c r="AC334" s="52"/>
      <c r="AF334" s="52"/>
      <c r="AG334" s="52"/>
      <c r="AH334" s="52"/>
      <c r="AI334" s="19"/>
      <c r="AJ334" s="60"/>
      <c r="AK334" s="52"/>
      <c r="AL334" s="52"/>
      <c r="AM334" s="19"/>
      <c r="AN334" s="19"/>
      <c r="AO334" s="73"/>
      <c r="AP334" s="73"/>
      <c r="AQ334" s="73"/>
      <c r="AR334" s="19"/>
      <c r="AS334" s="73"/>
      <c r="AT334" s="19"/>
      <c r="AU334" s="19"/>
      <c r="AV334" s="60"/>
      <c r="AW334" s="52"/>
    </row>
    <row r="335" spans="19:49">
      <c r="S335" s="52"/>
      <c r="Z335" s="52"/>
      <c r="AA335" s="52"/>
      <c r="AB335" s="52"/>
      <c r="AC335" s="52"/>
      <c r="AF335" s="52"/>
      <c r="AG335" s="52"/>
      <c r="AH335" s="52"/>
      <c r="AI335" s="19"/>
      <c r="AJ335" s="60"/>
      <c r="AK335" s="52"/>
      <c r="AL335" s="52"/>
      <c r="AM335" s="19"/>
      <c r="AN335" s="19"/>
      <c r="AO335" s="73"/>
      <c r="AP335" s="73"/>
      <c r="AQ335" s="73"/>
      <c r="AR335" s="19"/>
      <c r="AS335" s="73"/>
      <c r="AT335" s="19"/>
      <c r="AU335" s="19"/>
      <c r="AV335" s="60"/>
      <c r="AW335" s="52"/>
    </row>
    <row r="336" spans="19:49">
      <c r="S336" s="52"/>
      <c r="Z336" s="52"/>
      <c r="AA336" s="52"/>
      <c r="AB336" s="52"/>
      <c r="AC336" s="52"/>
      <c r="AF336" s="52"/>
      <c r="AG336" s="52"/>
      <c r="AH336" s="52"/>
      <c r="AI336" s="19"/>
      <c r="AJ336" s="60"/>
      <c r="AK336" s="52"/>
      <c r="AL336" s="52"/>
      <c r="AM336" s="19"/>
      <c r="AN336" s="19"/>
      <c r="AO336" s="73"/>
      <c r="AP336" s="73"/>
      <c r="AQ336" s="73"/>
      <c r="AR336" s="19"/>
      <c r="AS336" s="73"/>
      <c r="AT336" s="19"/>
      <c r="AU336" s="19"/>
      <c r="AV336" s="60"/>
      <c r="AW336" s="52"/>
    </row>
    <row r="337" spans="19:49">
      <c r="S337" s="52"/>
      <c r="Z337" s="52"/>
      <c r="AA337" s="52"/>
      <c r="AB337" s="52"/>
      <c r="AC337" s="52"/>
      <c r="AF337" s="52"/>
      <c r="AG337" s="52"/>
      <c r="AH337" s="52"/>
      <c r="AI337" s="19"/>
      <c r="AJ337" s="60"/>
      <c r="AK337" s="52"/>
      <c r="AL337" s="52"/>
      <c r="AM337" s="19"/>
      <c r="AN337" s="19"/>
      <c r="AO337" s="73"/>
      <c r="AP337" s="73"/>
      <c r="AQ337" s="73"/>
      <c r="AR337" s="19"/>
      <c r="AS337" s="73"/>
      <c r="AT337" s="19"/>
      <c r="AU337" s="19"/>
      <c r="AV337" s="60"/>
      <c r="AW337" s="52"/>
    </row>
    <row r="338" spans="19:49">
      <c r="S338" s="52"/>
      <c r="Z338" s="52"/>
      <c r="AA338" s="52"/>
      <c r="AB338" s="52"/>
      <c r="AC338" s="52"/>
      <c r="AF338" s="52"/>
      <c r="AG338" s="52"/>
      <c r="AH338" s="52"/>
      <c r="AI338" s="19"/>
      <c r="AJ338" s="60"/>
      <c r="AK338" s="52"/>
      <c r="AL338" s="52"/>
      <c r="AM338" s="19"/>
      <c r="AN338" s="19"/>
      <c r="AO338" s="73"/>
      <c r="AP338" s="73"/>
      <c r="AQ338" s="73"/>
      <c r="AR338" s="19"/>
      <c r="AS338" s="73"/>
      <c r="AT338" s="19"/>
      <c r="AU338" s="19"/>
      <c r="AV338" s="60"/>
      <c r="AW338" s="52"/>
    </row>
    <row r="339" spans="19:49">
      <c r="S339" s="52"/>
      <c r="Z339" s="52"/>
      <c r="AA339" s="52"/>
      <c r="AB339" s="52"/>
      <c r="AC339" s="52"/>
      <c r="AF339" s="52"/>
      <c r="AG339" s="52"/>
      <c r="AH339" s="52"/>
      <c r="AI339" s="19"/>
      <c r="AJ339" s="60"/>
      <c r="AK339" s="52"/>
      <c r="AL339" s="52"/>
      <c r="AM339" s="19"/>
      <c r="AN339" s="19"/>
      <c r="AO339" s="73"/>
      <c r="AP339" s="73"/>
      <c r="AQ339" s="73"/>
      <c r="AR339" s="19"/>
      <c r="AS339" s="73"/>
      <c r="AT339" s="19"/>
      <c r="AU339" s="19"/>
      <c r="AV339" s="60"/>
      <c r="AW339" s="52"/>
    </row>
    <row r="340" spans="19:49">
      <c r="S340" s="52"/>
      <c r="Z340" s="52"/>
      <c r="AA340" s="52"/>
      <c r="AB340" s="52"/>
      <c r="AC340" s="52"/>
      <c r="AF340" s="52"/>
      <c r="AG340" s="52"/>
      <c r="AH340" s="52"/>
      <c r="AI340" s="19"/>
      <c r="AJ340" s="60"/>
      <c r="AK340" s="52"/>
      <c r="AL340" s="52"/>
      <c r="AM340" s="19"/>
      <c r="AN340" s="19"/>
      <c r="AO340" s="73"/>
      <c r="AP340" s="73"/>
      <c r="AQ340" s="73"/>
      <c r="AR340" s="19"/>
      <c r="AS340" s="73"/>
      <c r="AT340" s="19"/>
      <c r="AU340" s="19"/>
      <c r="AV340" s="60"/>
      <c r="AW340" s="52"/>
    </row>
    <row r="341" spans="19:49">
      <c r="S341" s="52"/>
      <c r="Z341" s="52"/>
      <c r="AA341" s="52"/>
      <c r="AB341" s="52"/>
      <c r="AC341" s="52"/>
      <c r="AF341" s="52"/>
      <c r="AG341" s="52"/>
      <c r="AH341" s="52"/>
      <c r="AI341" s="19"/>
      <c r="AJ341" s="60"/>
      <c r="AK341" s="52"/>
      <c r="AL341" s="52"/>
      <c r="AR341" s="19"/>
      <c r="AS341" s="73"/>
      <c r="AT341" s="19"/>
      <c r="AU341" s="19"/>
      <c r="AV341" s="60"/>
      <c r="AW341" s="52"/>
    </row>
    <row r="342" spans="19:49">
      <c r="S342" s="52"/>
      <c r="Z342" s="52"/>
      <c r="AA342" s="52"/>
      <c r="AB342" s="52"/>
      <c r="AC342" s="52"/>
      <c r="AF342" s="52"/>
      <c r="AG342" s="52"/>
      <c r="AH342" s="52"/>
      <c r="AI342" s="19"/>
      <c r="AJ342" s="60"/>
      <c r="AK342" s="52"/>
      <c r="AL342" s="52"/>
      <c r="AR342" s="19"/>
      <c r="AS342" s="73"/>
      <c r="AT342" s="19"/>
      <c r="AU342" s="19"/>
      <c r="AV342" s="60"/>
      <c r="AW342" s="52"/>
    </row>
  </sheetData>
  <autoFilter ref="A1:BC261">
    <extLst/>
  </autoFilter>
  <pageMargins left="0.7" right="0.7" top="0.75" bottom="0.75" header="0.3" footer="0.3"/>
  <pageSetup paperSize="9" orientation="portrait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332"/>
  <sheetViews>
    <sheetView workbookViewId="0">
      <selection activeCell="A1" sqref="A$1:A$1048576"/>
    </sheetView>
  </sheetViews>
  <sheetFormatPr defaultColWidth="9" defaultRowHeight="13.5"/>
  <cols>
    <col min="1" max="1" width="8" style="1" customWidth="1"/>
    <col min="2" max="3" width="7.54166666666667" style="1" customWidth="1"/>
    <col min="4" max="4" width="8.725" style="20"/>
    <col min="5" max="5" width="6.54166666666667" style="21" customWidth="1"/>
    <col min="6" max="9" width="5" style="21" customWidth="1"/>
    <col min="10" max="15" width="5" style="22" customWidth="1"/>
    <col min="16" max="16" width="6.13333333333333" style="22" customWidth="1"/>
    <col min="17" max="17" width="6.54166666666667" style="23" customWidth="1"/>
    <col min="18" max="20" width="5" style="22" customWidth="1"/>
  </cols>
  <sheetData>
    <row r="1" spans="1:36">
      <c r="A1" s="5" t="s">
        <v>4</v>
      </c>
      <c r="B1" s="5" t="s">
        <v>5</v>
      </c>
      <c r="C1" s="5" t="s">
        <v>461</v>
      </c>
      <c r="D1" s="24" t="s">
        <v>42</v>
      </c>
      <c r="E1" s="25" t="s">
        <v>12</v>
      </c>
      <c r="F1" s="25" t="s">
        <v>16</v>
      </c>
      <c r="G1" s="25" t="s">
        <v>14</v>
      </c>
      <c r="H1" s="25" t="s">
        <v>462</v>
      </c>
      <c r="I1" s="25" t="s">
        <v>463</v>
      </c>
      <c r="J1" s="6" t="s">
        <v>17</v>
      </c>
      <c r="K1" s="6" t="s">
        <v>464</v>
      </c>
      <c r="L1" s="6" t="s">
        <v>18</v>
      </c>
      <c r="M1" s="6" t="s">
        <v>465</v>
      </c>
      <c r="N1" s="6" t="s">
        <v>466</v>
      </c>
      <c r="O1" s="6" t="s">
        <v>467</v>
      </c>
      <c r="P1" s="6" t="s">
        <v>8</v>
      </c>
      <c r="Q1" s="29" t="s">
        <v>9</v>
      </c>
      <c r="R1" s="6" t="s">
        <v>468</v>
      </c>
      <c r="S1" s="6" t="s">
        <v>469</v>
      </c>
      <c r="T1" s="6" t="s">
        <v>19</v>
      </c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</row>
    <row r="2" spans="1:20">
      <c r="A2" s="9">
        <v>40.05</v>
      </c>
      <c r="B2" s="9">
        <v>-4.43333333333333</v>
      </c>
      <c r="C2" s="9">
        <v>100</v>
      </c>
      <c r="D2" s="20">
        <v>7.98095238095238</v>
      </c>
      <c r="E2" s="21">
        <v>0.181</v>
      </c>
      <c r="F2" s="21">
        <v>0.42</v>
      </c>
      <c r="G2" s="21">
        <v>0.239</v>
      </c>
      <c r="H2" s="21">
        <v>1.34</v>
      </c>
      <c r="I2" s="21">
        <v>0.94</v>
      </c>
      <c r="J2" s="2">
        <v>5.2</v>
      </c>
      <c r="K2" s="2">
        <v>0.1711</v>
      </c>
      <c r="L2" s="2">
        <v>0.1285</v>
      </c>
      <c r="M2" s="2">
        <v>0.08</v>
      </c>
      <c r="N2" s="2">
        <v>0.05</v>
      </c>
      <c r="O2" s="2">
        <v>15.4</v>
      </c>
      <c r="P2" s="22">
        <v>14</v>
      </c>
      <c r="Q2" s="23">
        <v>431</v>
      </c>
      <c r="R2" s="2">
        <v>9.25</v>
      </c>
      <c r="S2" s="2">
        <v>21.18333</v>
      </c>
      <c r="T2" s="2">
        <v>375.4</v>
      </c>
    </row>
    <row r="3" spans="1:20">
      <c r="A3" s="9">
        <v>40.05</v>
      </c>
      <c r="B3" s="9">
        <v>-4.43333333333333</v>
      </c>
      <c r="C3" s="9">
        <v>100</v>
      </c>
      <c r="D3" s="20">
        <v>8.78095238095238</v>
      </c>
      <c r="E3" s="21">
        <v>0.181</v>
      </c>
      <c r="F3" s="21">
        <v>0.42</v>
      </c>
      <c r="G3" s="21">
        <v>0.239</v>
      </c>
      <c r="H3" s="21">
        <v>1.34</v>
      </c>
      <c r="I3" s="21">
        <v>0.94</v>
      </c>
      <c r="J3" s="2">
        <v>5.2</v>
      </c>
      <c r="K3" s="2">
        <v>0.1711</v>
      </c>
      <c r="L3" s="2">
        <v>0.1285</v>
      </c>
      <c r="M3" s="2">
        <v>0.08</v>
      </c>
      <c r="N3" s="2">
        <v>0.05</v>
      </c>
      <c r="O3" s="2">
        <v>15.4</v>
      </c>
      <c r="P3" s="26">
        <v>14</v>
      </c>
      <c r="Q3" s="31">
        <v>431</v>
      </c>
      <c r="R3" s="2">
        <v>9.25</v>
      </c>
      <c r="S3" s="2">
        <v>21.18333</v>
      </c>
      <c r="T3" s="2">
        <v>375.4</v>
      </c>
    </row>
    <row r="4" spans="1:20">
      <c r="A4" s="9">
        <v>40.05</v>
      </c>
      <c r="B4" s="9">
        <v>-4.43333333333333</v>
      </c>
      <c r="C4" s="9">
        <v>100</v>
      </c>
      <c r="D4" s="20">
        <v>9.33333333333333</v>
      </c>
      <c r="E4" s="21">
        <v>0.181</v>
      </c>
      <c r="F4" s="21">
        <v>0.42</v>
      </c>
      <c r="G4" s="21">
        <v>0.239</v>
      </c>
      <c r="H4" s="21">
        <v>1.34</v>
      </c>
      <c r="I4" s="21">
        <v>0.94</v>
      </c>
      <c r="J4" s="2">
        <v>5.2</v>
      </c>
      <c r="K4" s="2">
        <v>0.1711</v>
      </c>
      <c r="L4" s="2">
        <v>0.1285</v>
      </c>
      <c r="M4" s="2">
        <v>0.08</v>
      </c>
      <c r="N4" s="2">
        <v>0.05</v>
      </c>
      <c r="O4" s="2">
        <v>15.4</v>
      </c>
      <c r="P4" s="26">
        <v>14</v>
      </c>
      <c r="Q4" s="31">
        <v>431</v>
      </c>
      <c r="R4" s="2">
        <v>9.25</v>
      </c>
      <c r="S4" s="2">
        <v>21.18333</v>
      </c>
      <c r="T4" s="2">
        <v>375.4</v>
      </c>
    </row>
    <row r="5" spans="1:20">
      <c r="A5" s="9">
        <v>40.05</v>
      </c>
      <c r="B5" s="9">
        <v>-4.43333333333333</v>
      </c>
      <c r="C5" s="9">
        <v>100</v>
      </c>
      <c r="D5" s="20">
        <v>8.03809523809524</v>
      </c>
      <c r="E5" s="21">
        <v>0.181</v>
      </c>
      <c r="F5" s="21">
        <v>0.42</v>
      </c>
      <c r="G5" s="21">
        <v>0.239</v>
      </c>
      <c r="H5" s="21">
        <v>1.34</v>
      </c>
      <c r="I5" s="21">
        <v>0.94</v>
      </c>
      <c r="J5" s="2">
        <v>5.2</v>
      </c>
      <c r="K5" s="2">
        <v>0.1711</v>
      </c>
      <c r="L5" s="2">
        <v>0.1285</v>
      </c>
      <c r="M5" s="2">
        <v>0.08</v>
      </c>
      <c r="N5" s="2">
        <v>0.05</v>
      </c>
      <c r="O5" s="2">
        <v>15.4</v>
      </c>
      <c r="P5" s="26">
        <v>14</v>
      </c>
      <c r="Q5" s="31">
        <v>431</v>
      </c>
      <c r="R5" s="2">
        <v>9.25</v>
      </c>
      <c r="S5" s="2">
        <v>21.18333</v>
      </c>
      <c r="T5" s="2">
        <v>375.4</v>
      </c>
    </row>
    <row r="6" spans="1:20">
      <c r="A6" s="9">
        <v>40.05</v>
      </c>
      <c r="B6" s="9">
        <v>-4.43333333333333</v>
      </c>
      <c r="C6" s="9">
        <v>100</v>
      </c>
      <c r="D6" s="20">
        <v>11.1238095238095</v>
      </c>
      <c r="E6" s="21">
        <v>0.181</v>
      </c>
      <c r="F6" s="21">
        <v>0.42</v>
      </c>
      <c r="G6" s="21">
        <v>0.239</v>
      </c>
      <c r="H6" s="21">
        <v>1.34</v>
      </c>
      <c r="I6" s="21">
        <v>0.94</v>
      </c>
      <c r="J6" s="2">
        <v>5.2</v>
      </c>
      <c r="K6" s="2">
        <v>0.1711</v>
      </c>
      <c r="L6" s="2">
        <v>0.1285</v>
      </c>
      <c r="M6" s="2">
        <v>0.08</v>
      </c>
      <c r="N6" s="2">
        <v>0.05</v>
      </c>
      <c r="O6" s="2">
        <v>15.4</v>
      </c>
      <c r="P6" s="26">
        <v>14</v>
      </c>
      <c r="Q6" s="31">
        <v>431</v>
      </c>
      <c r="R6" s="2">
        <v>9.25</v>
      </c>
      <c r="S6" s="2">
        <v>21.18333</v>
      </c>
      <c r="T6" s="2">
        <v>375.4</v>
      </c>
    </row>
    <row r="7" spans="1:20">
      <c r="A7" s="9">
        <v>40.05</v>
      </c>
      <c r="B7" s="9">
        <v>-4.43333333333333</v>
      </c>
      <c r="C7" s="9">
        <v>100</v>
      </c>
      <c r="D7" s="20">
        <v>8.91428571428571</v>
      </c>
      <c r="E7" s="21">
        <v>0.181</v>
      </c>
      <c r="F7" s="21">
        <v>0.42</v>
      </c>
      <c r="G7" s="21">
        <v>0.239</v>
      </c>
      <c r="H7" s="21">
        <v>1.34</v>
      </c>
      <c r="I7" s="21">
        <v>0.94</v>
      </c>
      <c r="J7" s="2">
        <v>5.2</v>
      </c>
      <c r="K7" s="2">
        <v>0.1711</v>
      </c>
      <c r="L7" s="2">
        <v>0.1285</v>
      </c>
      <c r="M7" s="2">
        <v>0.08</v>
      </c>
      <c r="N7" s="2">
        <v>0.05</v>
      </c>
      <c r="O7" s="2">
        <v>15.4</v>
      </c>
      <c r="P7" s="26">
        <v>14</v>
      </c>
      <c r="Q7" s="31">
        <v>431</v>
      </c>
      <c r="R7" s="2">
        <v>9.25</v>
      </c>
      <c r="S7" s="2">
        <v>21.18333</v>
      </c>
      <c r="T7" s="2">
        <v>375.4</v>
      </c>
    </row>
    <row r="8" spans="1:20">
      <c r="A8" s="9">
        <v>40.05</v>
      </c>
      <c r="B8" s="9">
        <v>-4.43333333333333</v>
      </c>
      <c r="C8" s="9">
        <v>100</v>
      </c>
      <c r="D8" s="20">
        <v>10.952380952381</v>
      </c>
      <c r="E8" s="21">
        <v>0.181</v>
      </c>
      <c r="F8" s="21">
        <v>0.42</v>
      </c>
      <c r="G8" s="21">
        <v>0.239</v>
      </c>
      <c r="H8" s="21">
        <v>1.34</v>
      </c>
      <c r="I8" s="21">
        <v>0.94</v>
      </c>
      <c r="J8" s="2">
        <v>5.2</v>
      </c>
      <c r="K8" s="2">
        <v>0.1711</v>
      </c>
      <c r="L8" s="2">
        <v>0.1285</v>
      </c>
      <c r="M8" s="2">
        <v>0.08</v>
      </c>
      <c r="N8" s="2">
        <v>0.05</v>
      </c>
      <c r="O8" s="2">
        <v>15.4</v>
      </c>
      <c r="P8" s="26">
        <v>14</v>
      </c>
      <c r="Q8" s="31">
        <v>431</v>
      </c>
      <c r="R8" s="2">
        <v>9.25</v>
      </c>
      <c r="S8" s="2">
        <v>21.18333</v>
      </c>
      <c r="T8" s="2">
        <v>375.4</v>
      </c>
    </row>
    <row r="9" spans="1:20">
      <c r="A9" s="9">
        <v>40.05</v>
      </c>
      <c r="B9" s="9">
        <v>-4.43333333333333</v>
      </c>
      <c r="C9" s="9">
        <v>100</v>
      </c>
      <c r="D9" s="20">
        <v>8.4</v>
      </c>
      <c r="E9" s="21">
        <v>0.181</v>
      </c>
      <c r="F9" s="21">
        <v>0.42</v>
      </c>
      <c r="G9" s="21">
        <v>0.239</v>
      </c>
      <c r="H9" s="21">
        <v>1.34</v>
      </c>
      <c r="I9" s="21">
        <v>0.94</v>
      </c>
      <c r="J9" s="2">
        <v>5.2</v>
      </c>
      <c r="K9" s="2">
        <v>0.1711</v>
      </c>
      <c r="L9" s="2">
        <v>0.1285</v>
      </c>
      <c r="M9" s="2">
        <v>0.08</v>
      </c>
      <c r="N9" s="2">
        <v>0.05</v>
      </c>
      <c r="O9" s="2">
        <v>15.4</v>
      </c>
      <c r="P9" s="26">
        <v>14</v>
      </c>
      <c r="Q9" s="31">
        <v>431</v>
      </c>
      <c r="R9" s="2">
        <v>9.25</v>
      </c>
      <c r="S9" s="2">
        <v>21.18333</v>
      </c>
      <c r="T9" s="2">
        <v>375.4</v>
      </c>
    </row>
    <row r="10" spans="1:20">
      <c r="A10" s="9">
        <v>40.05</v>
      </c>
      <c r="B10" s="9">
        <v>-4.43333333333333</v>
      </c>
      <c r="C10" s="9">
        <v>100</v>
      </c>
      <c r="D10" s="20">
        <v>8.83809523809524</v>
      </c>
      <c r="E10" s="21">
        <v>0.181</v>
      </c>
      <c r="F10" s="21">
        <v>0.42</v>
      </c>
      <c r="G10" s="21">
        <v>0.239</v>
      </c>
      <c r="H10" s="21">
        <v>1.34</v>
      </c>
      <c r="I10" s="21">
        <v>0.94</v>
      </c>
      <c r="J10" s="2">
        <v>5.2</v>
      </c>
      <c r="K10" s="2">
        <v>0.1711</v>
      </c>
      <c r="L10" s="2">
        <v>0.1285</v>
      </c>
      <c r="M10" s="2">
        <v>0.08</v>
      </c>
      <c r="N10" s="2">
        <v>0.05</v>
      </c>
      <c r="O10" s="2">
        <v>15.4</v>
      </c>
      <c r="P10" s="26">
        <v>14</v>
      </c>
      <c r="Q10" s="31">
        <v>431</v>
      </c>
      <c r="R10" s="2">
        <v>9.25</v>
      </c>
      <c r="S10" s="2">
        <v>21.18333</v>
      </c>
      <c r="T10" s="2">
        <v>375.4</v>
      </c>
    </row>
    <row r="11" spans="1:20">
      <c r="A11" s="9">
        <v>40.05</v>
      </c>
      <c r="B11" s="9">
        <v>-4.43333333333333</v>
      </c>
      <c r="C11" s="9">
        <v>100</v>
      </c>
      <c r="D11" s="20">
        <v>9.12380952380953</v>
      </c>
      <c r="E11" s="21">
        <v>0.181</v>
      </c>
      <c r="F11" s="21">
        <v>0.42</v>
      </c>
      <c r="G11" s="21">
        <v>0.239</v>
      </c>
      <c r="H11" s="21">
        <v>1.34</v>
      </c>
      <c r="I11" s="21">
        <v>0.94</v>
      </c>
      <c r="J11" s="2">
        <v>5.2</v>
      </c>
      <c r="K11" s="2">
        <v>0.1711</v>
      </c>
      <c r="L11" s="2">
        <v>0.1285</v>
      </c>
      <c r="M11" s="2">
        <v>0.08</v>
      </c>
      <c r="N11" s="2">
        <v>0.05</v>
      </c>
      <c r="O11" s="2">
        <v>15.4</v>
      </c>
      <c r="P11" s="26">
        <v>14</v>
      </c>
      <c r="Q11" s="31">
        <v>431</v>
      </c>
      <c r="R11" s="2">
        <v>9.25</v>
      </c>
      <c r="S11" s="2">
        <v>21.18333</v>
      </c>
      <c r="T11" s="2">
        <v>375.4</v>
      </c>
    </row>
    <row r="12" spans="1:20">
      <c r="A12" s="9">
        <v>40.05</v>
      </c>
      <c r="B12" s="9">
        <v>-4.43333333333333</v>
      </c>
      <c r="C12" s="9">
        <v>100</v>
      </c>
      <c r="D12" s="20">
        <v>8.81904761904762</v>
      </c>
      <c r="E12" s="21">
        <v>0.181</v>
      </c>
      <c r="F12" s="21">
        <v>0.42</v>
      </c>
      <c r="G12" s="21">
        <v>0.239</v>
      </c>
      <c r="H12" s="21">
        <v>1.34</v>
      </c>
      <c r="I12" s="21">
        <v>0.94</v>
      </c>
      <c r="J12" s="2">
        <v>5.2</v>
      </c>
      <c r="K12" s="2">
        <v>0.1711</v>
      </c>
      <c r="L12" s="2">
        <v>0.1285</v>
      </c>
      <c r="M12" s="2">
        <v>0.08</v>
      </c>
      <c r="N12" s="2">
        <v>0.05</v>
      </c>
      <c r="O12" s="2">
        <v>15.4</v>
      </c>
      <c r="P12" s="26">
        <v>14</v>
      </c>
      <c r="Q12" s="31">
        <v>431</v>
      </c>
      <c r="R12" s="2">
        <v>9.25</v>
      </c>
      <c r="S12" s="2">
        <v>21.18333</v>
      </c>
      <c r="T12" s="2">
        <v>375.4</v>
      </c>
    </row>
    <row r="13" spans="1:20">
      <c r="A13" s="9">
        <v>40.05</v>
      </c>
      <c r="B13" s="9">
        <v>-4.43333333333333</v>
      </c>
      <c r="C13" s="9">
        <v>100</v>
      </c>
      <c r="D13" s="20">
        <v>8.83809523809524</v>
      </c>
      <c r="E13" s="21">
        <v>0.181</v>
      </c>
      <c r="F13" s="21">
        <v>0.42</v>
      </c>
      <c r="G13" s="21">
        <v>0.239</v>
      </c>
      <c r="H13" s="21">
        <v>1.34</v>
      </c>
      <c r="I13" s="21">
        <v>0.94</v>
      </c>
      <c r="J13" s="2">
        <v>5.2</v>
      </c>
      <c r="K13" s="2">
        <v>0.1711</v>
      </c>
      <c r="L13" s="2">
        <v>0.1285</v>
      </c>
      <c r="M13" s="2">
        <v>0.08</v>
      </c>
      <c r="N13" s="2">
        <v>0.05</v>
      </c>
      <c r="O13" s="2">
        <v>15.4</v>
      </c>
      <c r="P13" s="22">
        <v>14</v>
      </c>
      <c r="Q13" s="23">
        <v>431</v>
      </c>
      <c r="R13" s="2">
        <v>9.25</v>
      </c>
      <c r="S13" s="2">
        <v>21.18333</v>
      </c>
      <c r="T13" s="2">
        <v>375.4</v>
      </c>
    </row>
    <row r="14" spans="1:20">
      <c r="A14" s="9">
        <v>40.4833333333333</v>
      </c>
      <c r="B14" s="9">
        <v>-3.36666666666667</v>
      </c>
      <c r="C14" s="9">
        <v>100</v>
      </c>
      <c r="D14" s="20">
        <v>5.42857142857143</v>
      </c>
      <c r="E14" s="21">
        <v>0.246868286133</v>
      </c>
      <c r="F14" s="21">
        <v>0.665314102173</v>
      </c>
      <c r="G14" s="21">
        <v>0.41844581604</v>
      </c>
      <c r="H14" s="21">
        <v>1.43</v>
      </c>
      <c r="I14" s="21">
        <v>0.96</v>
      </c>
      <c r="J14" s="2">
        <v>7.9</v>
      </c>
      <c r="K14" s="2">
        <v>0.1671</v>
      </c>
      <c r="L14" s="2">
        <v>0.102731</v>
      </c>
      <c r="M14" s="2">
        <v>0.07</v>
      </c>
      <c r="N14" s="2">
        <v>0.04</v>
      </c>
      <c r="O14" s="2">
        <v>14.9</v>
      </c>
      <c r="P14" s="22">
        <v>13.1</v>
      </c>
      <c r="Q14" s="23">
        <v>430</v>
      </c>
      <c r="R14" s="2">
        <v>7.85</v>
      </c>
      <c r="S14" s="2">
        <v>20.35833</v>
      </c>
      <c r="T14" s="32">
        <v>517.6</v>
      </c>
    </row>
    <row r="15" spans="1:20">
      <c r="A15" s="9">
        <v>40.4833333333333</v>
      </c>
      <c r="B15" s="9">
        <v>-3.36666666666667</v>
      </c>
      <c r="C15" s="9">
        <v>100</v>
      </c>
      <c r="D15" s="20">
        <v>6.83809523809524</v>
      </c>
      <c r="E15" s="21">
        <v>0.246868286133</v>
      </c>
      <c r="F15" s="21">
        <v>0.665314102173</v>
      </c>
      <c r="G15" s="21">
        <v>0.41844581604</v>
      </c>
      <c r="H15" s="21">
        <v>1.43</v>
      </c>
      <c r="I15" s="21">
        <v>0.96</v>
      </c>
      <c r="J15" s="22">
        <v>7.9</v>
      </c>
      <c r="K15" s="22">
        <v>0.1671</v>
      </c>
      <c r="L15" s="22">
        <v>0.102731</v>
      </c>
      <c r="M15" s="22">
        <v>0.07</v>
      </c>
      <c r="N15" s="22">
        <v>0.04</v>
      </c>
      <c r="O15" s="22">
        <v>14.9</v>
      </c>
      <c r="P15" s="22">
        <v>13.1</v>
      </c>
      <c r="Q15" s="23">
        <v>430</v>
      </c>
      <c r="R15" s="22">
        <v>7.85</v>
      </c>
      <c r="S15" s="22">
        <v>20.35833</v>
      </c>
      <c r="T15" s="32">
        <v>517.6</v>
      </c>
    </row>
    <row r="16" spans="1:20">
      <c r="A16" s="9">
        <v>40.4833333333333</v>
      </c>
      <c r="B16" s="9">
        <v>-3.36666666666667</v>
      </c>
      <c r="C16" s="9">
        <v>100</v>
      </c>
      <c r="D16" s="20">
        <v>6.28571428571429</v>
      </c>
      <c r="E16" s="21">
        <v>0.246868286133</v>
      </c>
      <c r="F16" s="21">
        <v>0.665314102173</v>
      </c>
      <c r="G16" s="21">
        <v>0.41844581604</v>
      </c>
      <c r="H16" s="21">
        <v>1.43</v>
      </c>
      <c r="I16" s="21">
        <v>0.96</v>
      </c>
      <c r="J16" s="22">
        <v>7.9</v>
      </c>
      <c r="K16" s="22">
        <v>0.1671</v>
      </c>
      <c r="L16" s="22">
        <v>0.102731</v>
      </c>
      <c r="M16" s="22">
        <v>0.07</v>
      </c>
      <c r="N16" s="22">
        <v>0.04</v>
      </c>
      <c r="O16" s="22">
        <v>14.9</v>
      </c>
      <c r="P16" s="22">
        <v>13.1</v>
      </c>
      <c r="Q16" s="23">
        <v>430</v>
      </c>
      <c r="R16" s="22">
        <v>7.85</v>
      </c>
      <c r="S16" s="22">
        <v>20.35833</v>
      </c>
      <c r="T16" s="32">
        <v>517.6</v>
      </c>
    </row>
    <row r="17" spans="1:20">
      <c r="A17" s="9">
        <v>40.4833333333333</v>
      </c>
      <c r="B17" s="9">
        <v>-3.36666666666667</v>
      </c>
      <c r="C17" s="9">
        <v>100</v>
      </c>
      <c r="D17" s="20">
        <v>6.05714285714286</v>
      </c>
      <c r="E17" s="21">
        <v>0.246868286133</v>
      </c>
      <c r="F17" s="21">
        <v>0.665314102173</v>
      </c>
      <c r="G17" s="21">
        <v>0.41844581604</v>
      </c>
      <c r="H17" s="21">
        <v>1.43</v>
      </c>
      <c r="I17" s="21">
        <v>0.96</v>
      </c>
      <c r="J17" s="22">
        <v>7.9</v>
      </c>
      <c r="K17" s="22">
        <v>0.1671</v>
      </c>
      <c r="L17" s="22">
        <v>0.102731</v>
      </c>
      <c r="M17" s="22">
        <v>0.07</v>
      </c>
      <c r="N17" s="22">
        <v>0.04</v>
      </c>
      <c r="O17" s="22">
        <v>14.9</v>
      </c>
      <c r="P17" s="26">
        <v>13.1</v>
      </c>
      <c r="Q17" s="31">
        <v>430</v>
      </c>
      <c r="R17" s="22">
        <v>7.85</v>
      </c>
      <c r="S17" s="22">
        <v>20.35833</v>
      </c>
      <c r="T17" s="32">
        <v>517.6</v>
      </c>
    </row>
    <row r="18" spans="1:20">
      <c r="A18" s="9">
        <v>40.4833333333333</v>
      </c>
      <c r="B18" s="9">
        <v>-3.36666666666667</v>
      </c>
      <c r="C18" s="9">
        <v>100</v>
      </c>
      <c r="D18" s="20">
        <v>6.30476190476191</v>
      </c>
      <c r="E18" s="21">
        <v>0.246868286133</v>
      </c>
      <c r="F18" s="21">
        <v>0.665314102173</v>
      </c>
      <c r="G18" s="21">
        <v>0.41844581604</v>
      </c>
      <c r="H18" s="21">
        <v>1.43</v>
      </c>
      <c r="I18" s="21">
        <v>0.96</v>
      </c>
      <c r="J18" s="22">
        <v>7.9</v>
      </c>
      <c r="K18" s="22">
        <v>0.1671</v>
      </c>
      <c r="L18" s="22">
        <v>0.102731</v>
      </c>
      <c r="M18" s="22">
        <v>0.07</v>
      </c>
      <c r="N18" s="22">
        <v>0.04</v>
      </c>
      <c r="O18" s="22">
        <v>14.9</v>
      </c>
      <c r="P18" s="26">
        <v>13.1</v>
      </c>
      <c r="Q18" s="31">
        <v>430</v>
      </c>
      <c r="R18" s="22">
        <v>7.85</v>
      </c>
      <c r="S18" s="22">
        <v>20.35833</v>
      </c>
      <c r="T18" s="32">
        <v>517.6</v>
      </c>
    </row>
    <row r="19" spans="1:20">
      <c r="A19" s="9">
        <v>40.4833333333333</v>
      </c>
      <c r="B19" s="9">
        <v>-3.36666666666667</v>
      </c>
      <c r="C19" s="9">
        <v>100</v>
      </c>
      <c r="D19" s="20">
        <v>5.94285714285714</v>
      </c>
      <c r="E19" s="21">
        <v>0.246868286133</v>
      </c>
      <c r="F19" s="21">
        <v>0.665314102173</v>
      </c>
      <c r="G19" s="21">
        <v>0.41844581604</v>
      </c>
      <c r="H19" s="21">
        <v>1.43</v>
      </c>
      <c r="I19" s="21">
        <v>0.96</v>
      </c>
      <c r="J19" s="22">
        <v>7.9</v>
      </c>
      <c r="K19" s="22">
        <v>0.1671</v>
      </c>
      <c r="L19" s="22">
        <v>0.102731</v>
      </c>
      <c r="M19" s="22">
        <v>0.07</v>
      </c>
      <c r="N19" s="22">
        <v>0.04</v>
      </c>
      <c r="O19" s="22">
        <v>14.9</v>
      </c>
      <c r="P19" s="26">
        <v>13.1</v>
      </c>
      <c r="Q19" s="31">
        <v>430</v>
      </c>
      <c r="R19" s="22">
        <v>7.85</v>
      </c>
      <c r="S19" s="22">
        <v>20.35833</v>
      </c>
      <c r="T19" s="32">
        <v>517.6</v>
      </c>
    </row>
    <row r="20" spans="1:20">
      <c r="A20" s="9">
        <v>40.4833333333333</v>
      </c>
      <c r="B20" s="9">
        <v>-3.36666666666667</v>
      </c>
      <c r="C20" s="9">
        <v>100</v>
      </c>
      <c r="D20" s="20">
        <v>6.11428571428572</v>
      </c>
      <c r="E20" s="21">
        <v>0.246868286133</v>
      </c>
      <c r="F20" s="21">
        <v>0.665314102173</v>
      </c>
      <c r="G20" s="21">
        <v>0.41844581604</v>
      </c>
      <c r="H20" s="21">
        <v>1.43</v>
      </c>
      <c r="I20" s="21">
        <v>0.96</v>
      </c>
      <c r="J20" s="22">
        <v>7.9</v>
      </c>
      <c r="K20" s="22">
        <v>0.1671</v>
      </c>
      <c r="L20" s="22">
        <v>0.102731</v>
      </c>
      <c r="M20" s="22">
        <v>0.07</v>
      </c>
      <c r="N20" s="22">
        <v>0.04</v>
      </c>
      <c r="O20" s="22">
        <v>14.9</v>
      </c>
      <c r="P20" s="26">
        <v>13.1</v>
      </c>
      <c r="Q20" s="31">
        <v>430</v>
      </c>
      <c r="R20" s="22">
        <v>7.85</v>
      </c>
      <c r="S20" s="22">
        <v>20.35833</v>
      </c>
      <c r="T20" s="32">
        <v>517.6</v>
      </c>
    </row>
    <row r="21" spans="1:20">
      <c r="A21" s="9">
        <v>40.4833333333333</v>
      </c>
      <c r="B21" s="9">
        <v>-3.36666666666667</v>
      </c>
      <c r="C21" s="9">
        <v>100</v>
      </c>
      <c r="D21" s="20">
        <v>6.03809523809524</v>
      </c>
      <c r="E21" s="21">
        <v>0.246868286133</v>
      </c>
      <c r="F21" s="21">
        <v>0.665314102173</v>
      </c>
      <c r="G21" s="21">
        <v>0.41844581604</v>
      </c>
      <c r="H21" s="21">
        <v>1.43</v>
      </c>
      <c r="I21" s="21">
        <v>0.96</v>
      </c>
      <c r="J21" s="22">
        <v>7.9</v>
      </c>
      <c r="K21" s="22">
        <v>0.1671</v>
      </c>
      <c r="L21" s="22">
        <v>0.102731</v>
      </c>
      <c r="M21" s="22">
        <v>0.07</v>
      </c>
      <c r="N21" s="22">
        <v>0.04</v>
      </c>
      <c r="O21" s="22">
        <v>14.9</v>
      </c>
      <c r="P21" s="26">
        <v>13.1</v>
      </c>
      <c r="Q21" s="31">
        <v>430</v>
      </c>
      <c r="R21" s="22">
        <v>7.85</v>
      </c>
      <c r="S21" s="22">
        <v>20.35833</v>
      </c>
      <c r="T21" s="32">
        <v>517.6</v>
      </c>
    </row>
    <row r="22" spans="1:20">
      <c r="A22" s="9">
        <v>40.4833333333333</v>
      </c>
      <c r="B22" s="9">
        <v>-3.36666666666667</v>
      </c>
      <c r="C22" s="9">
        <v>100</v>
      </c>
      <c r="D22" s="20">
        <v>6.36190476190476</v>
      </c>
      <c r="E22" s="21">
        <v>0.246868286133</v>
      </c>
      <c r="F22" s="21">
        <v>0.665314102173</v>
      </c>
      <c r="G22" s="21">
        <v>0.41844581604</v>
      </c>
      <c r="H22" s="21">
        <v>1.43</v>
      </c>
      <c r="I22" s="21">
        <v>0.96</v>
      </c>
      <c r="J22" s="2">
        <v>7.9</v>
      </c>
      <c r="K22" s="2">
        <v>0.1671</v>
      </c>
      <c r="L22" s="2">
        <v>0.102731</v>
      </c>
      <c r="M22" s="2">
        <v>0.07</v>
      </c>
      <c r="N22" s="2">
        <v>0.04</v>
      </c>
      <c r="O22" s="2">
        <v>14.9</v>
      </c>
      <c r="P22" s="26">
        <v>13.1</v>
      </c>
      <c r="Q22" s="31">
        <v>430</v>
      </c>
      <c r="R22" s="2">
        <v>7.85</v>
      </c>
      <c r="S22" s="2">
        <v>20.35833</v>
      </c>
      <c r="T22" s="32">
        <v>517.6</v>
      </c>
    </row>
    <row r="23" spans="1:20">
      <c r="A23" s="9">
        <v>40.4833333333333</v>
      </c>
      <c r="B23" s="9">
        <v>-3.36666666666667</v>
      </c>
      <c r="C23" s="9">
        <v>100</v>
      </c>
      <c r="D23" s="20">
        <v>5.61904761904762</v>
      </c>
      <c r="E23" s="21">
        <v>0.246868286133</v>
      </c>
      <c r="F23" s="21">
        <v>0.665314102173</v>
      </c>
      <c r="G23" s="21">
        <v>0.41844581604</v>
      </c>
      <c r="H23" s="21">
        <v>1.43</v>
      </c>
      <c r="I23" s="21">
        <v>0.96</v>
      </c>
      <c r="J23" s="2">
        <v>7.9</v>
      </c>
      <c r="K23" s="2">
        <v>0.1671</v>
      </c>
      <c r="L23" s="2">
        <v>0.102731</v>
      </c>
      <c r="M23" s="2">
        <v>0.07</v>
      </c>
      <c r="N23" s="2">
        <v>0.04</v>
      </c>
      <c r="O23" s="2">
        <v>14.9</v>
      </c>
      <c r="P23" s="26">
        <v>13.1</v>
      </c>
      <c r="Q23" s="31">
        <v>430</v>
      </c>
      <c r="R23" s="2">
        <v>7.85</v>
      </c>
      <c r="S23" s="2">
        <v>20.35833</v>
      </c>
      <c r="T23" s="32">
        <v>517.6</v>
      </c>
    </row>
    <row r="24" spans="1:20">
      <c r="A24" s="9">
        <v>41.8333333333333</v>
      </c>
      <c r="B24" s="9">
        <v>1.28333333333333</v>
      </c>
      <c r="C24" s="9">
        <v>100</v>
      </c>
      <c r="D24" s="20">
        <v>9.73333333333333</v>
      </c>
      <c r="E24" s="21">
        <v>0.171</v>
      </c>
      <c r="F24" s="21">
        <v>0.635</v>
      </c>
      <c r="G24" s="21">
        <v>0.464</v>
      </c>
      <c r="H24" s="21">
        <v>1.39</v>
      </c>
      <c r="I24" s="21">
        <v>1</v>
      </c>
      <c r="J24" s="22">
        <v>8.3</v>
      </c>
      <c r="K24" s="22">
        <v>0.2932</v>
      </c>
      <c r="L24" s="22">
        <v>0.147299</v>
      </c>
      <c r="M24" s="22">
        <v>0.08</v>
      </c>
      <c r="N24" s="22">
        <v>0.06</v>
      </c>
      <c r="O24" s="22">
        <v>13.5</v>
      </c>
      <c r="P24" s="26">
        <v>13.9</v>
      </c>
      <c r="Q24" s="31">
        <v>475</v>
      </c>
      <c r="R24" s="22">
        <v>7.491667</v>
      </c>
      <c r="S24" s="22">
        <v>18.825</v>
      </c>
      <c r="T24" s="22">
        <v>634.3</v>
      </c>
    </row>
    <row r="25" spans="1:20">
      <c r="A25" s="9">
        <v>41.8</v>
      </c>
      <c r="B25" s="9">
        <v>1.11666666666667</v>
      </c>
      <c r="C25" s="9">
        <v>100</v>
      </c>
      <c r="D25" s="20">
        <v>6.99047619047619</v>
      </c>
      <c r="E25" s="21">
        <v>0.179</v>
      </c>
      <c r="F25" s="21">
        <v>0.698</v>
      </c>
      <c r="G25" s="21">
        <v>0.519</v>
      </c>
      <c r="H25" s="21">
        <v>1.39</v>
      </c>
      <c r="I25" s="21">
        <v>1</v>
      </c>
      <c r="J25" s="22">
        <v>8.5</v>
      </c>
      <c r="K25" s="22">
        <v>0.2932</v>
      </c>
      <c r="L25" s="22">
        <v>0.147299</v>
      </c>
      <c r="M25" s="22">
        <v>0.08</v>
      </c>
      <c r="N25" s="22">
        <v>0.06</v>
      </c>
      <c r="O25" s="22">
        <v>13.5</v>
      </c>
      <c r="P25" s="26">
        <v>14.2</v>
      </c>
      <c r="Q25" s="31">
        <v>430</v>
      </c>
      <c r="R25" s="22">
        <v>8.1</v>
      </c>
      <c r="S25" s="22">
        <v>19.5</v>
      </c>
      <c r="T25" s="22">
        <v>562.1</v>
      </c>
    </row>
    <row r="26" spans="1:20">
      <c r="A26" s="9">
        <v>41.7333333333333</v>
      </c>
      <c r="B26" s="9">
        <v>-0.766666666666667</v>
      </c>
      <c r="C26" s="9">
        <v>100</v>
      </c>
      <c r="D26" s="20">
        <v>6.64761904761905</v>
      </c>
      <c r="E26" s="21">
        <v>0.222</v>
      </c>
      <c r="F26" s="21">
        <v>0.677</v>
      </c>
      <c r="G26" s="21">
        <v>0.455</v>
      </c>
      <c r="H26" s="21">
        <v>1.38</v>
      </c>
      <c r="I26" s="21">
        <v>1</v>
      </c>
      <c r="J26" s="22">
        <v>8.23</v>
      </c>
      <c r="K26" s="22">
        <v>0.0752</v>
      </c>
      <c r="L26" s="22">
        <v>0.138171</v>
      </c>
      <c r="M26" s="22">
        <v>0.03</v>
      </c>
      <c r="N26" s="22">
        <v>0.03</v>
      </c>
      <c r="O26" s="22">
        <v>11.7</v>
      </c>
      <c r="P26" s="26">
        <v>14.5</v>
      </c>
      <c r="Q26" s="31">
        <v>390</v>
      </c>
      <c r="R26" s="22">
        <v>9.358333</v>
      </c>
      <c r="S26" s="22">
        <v>20.8</v>
      </c>
      <c r="T26" s="22">
        <v>323.7</v>
      </c>
    </row>
    <row r="27" spans="1:20">
      <c r="A27" s="9">
        <v>41.7333333333333</v>
      </c>
      <c r="B27" s="9">
        <v>-0.766666666666667</v>
      </c>
      <c r="C27" s="9">
        <v>100</v>
      </c>
      <c r="D27" s="20">
        <v>6.09523809523809</v>
      </c>
      <c r="E27" s="21">
        <v>0.222</v>
      </c>
      <c r="F27" s="21">
        <v>0.677</v>
      </c>
      <c r="G27" s="21">
        <v>0.455</v>
      </c>
      <c r="H27" s="21">
        <v>1.38</v>
      </c>
      <c r="I27" s="21">
        <v>1</v>
      </c>
      <c r="J27" s="22">
        <v>8.23</v>
      </c>
      <c r="K27" s="22">
        <v>0.0752</v>
      </c>
      <c r="L27" s="22">
        <v>0.138171</v>
      </c>
      <c r="M27" s="22">
        <v>0.03</v>
      </c>
      <c r="N27" s="22">
        <v>0.03</v>
      </c>
      <c r="O27" s="22">
        <v>11.7</v>
      </c>
      <c r="P27" s="26">
        <v>14.5</v>
      </c>
      <c r="Q27" s="31">
        <v>390</v>
      </c>
      <c r="R27" s="22">
        <v>9.358333</v>
      </c>
      <c r="S27" s="22">
        <v>20.8</v>
      </c>
      <c r="T27" s="22">
        <v>323.7</v>
      </c>
    </row>
    <row r="28" spans="1:20">
      <c r="A28" s="9">
        <v>37.4</v>
      </c>
      <c r="B28" s="9">
        <v>-5.58333333333333</v>
      </c>
      <c r="C28" s="9">
        <v>100</v>
      </c>
      <c r="D28" s="20">
        <v>4.54398095238095</v>
      </c>
      <c r="E28" s="21">
        <v>0.535609855652</v>
      </c>
      <c r="F28" s="21">
        <v>0.785652542114</v>
      </c>
      <c r="G28" s="21">
        <v>0.250042686462</v>
      </c>
      <c r="H28" s="21">
        <v>1.43</v>
      </c>
      <c r="I28" s="21">
        <v>1</v>
      </c>
      <c r="J28" s="22">
        <v>6.7</v>
      </c>
      <c r="K28" s="22">
        <v>0.1797</v>
      </c>
      <c r="L28" s="22">
        <v>0.196936</v>
      </c>
      <c r="M28" s="22">
        <v>0.07</v>
      </c>
      <c r="N28" s="22">
        <v>0.04</v>
      </c>
      <c r="O28" s="22">
        <v>13.6</v>
      </c>
      <c r="P28" s="26">
        <v>16.7</v>
      </c>
      <c r="Q28" s="31">
        <v>515</v>
      </c>
      <c r="R28" s="22">
        <v>11.25833</v>
      </c>
      <c r="S28" s="22">
        <v>24.46667</v>
      </c>
      <c r="T28" s="22">
        <v>371.5</v>
      </c>
    </row>
    <row r="29" spans="1:20">
      <c r="A29" s="9">
        <v>37.4</v>
      </c>
      <c r="B29" s="9">
        <v>-5.58333333333333</v>
      </c>
      <c r="C29" s="9">
        <v>100</v>
      </c>
      <c r="D29" s="20">
        <v>4.91746666666667</v>
      </c>
      <c r="E29" s="21">
        <v>0.535609855652</v>
      </c>
      <c r="F29" s="21">
        <v>0.785652542114</v>
      </c>
      <c r="G29" s="21">
        <v>0.250042686462</v>
      </c>
      <c r="H29" s="21">
        <v>1.43</v>
      </c>
      <c r="I29" s="21">
        <v>1</v>
      </c>
      <c r="J29" s="22">
        <v>6.7</v>
      </c>
      <c r="K29" s="22">
        <v>0.1797</v>
      </c>
      <c r="L29" s="22">
        <v>0.196936</v>
      </c>
      <c r="M29" s="22">
        <v>0.07</v>
      </c>
      <c r="N29" s="22">
        <v>0.04</v>
      </c>
      <c r="O29" s="22">
        <v>13.6</v>
      </c>
      <c r="P29" s="26">
        <v>16.7</v>
      </c>
      <c r="Q29" s="31">
        <v>515</v>
      </c>
      <c r="R29" s="22">
        <v>11.25833</v>
      </c>
      <c r="S29" s="22">
        <v>24.46667</v>
      </c>
      <c r="T29" s="22">
        <v>371.5</v>
      </c>
    </row>
    <row r="30" spans="1:20">
      <c r="A30" s="9">
        <v>47.4833333333333</v>
      </c>
      <c r="B30" s="9">
        <v>8.9</v>
      </c>
      <c r="C30" s="9">
        <v>100</v>
      </c>
      <c r="D30" s="20">
        <v>9.40594285714286</v>
      </c>
      <c r="E30" s="21">
        <v>0.206932353973</v>
      </c>
      <c r="F30" s="21">
        <v>0.598295726776</v>
      </c>
      <c r="G30" s="21">
        <v>0.391363372803</v>
      </c>
      <c r="H30" s="21">
        <v>0.45</v>
      </c>
      <c r="I30" s="21">
        <v>0.43</v>
      </c>
      <c r="J30" s="22">
        <v>6.4</v>
      </c>
      <c r="K30" s="22">
        <v>0.7553</v>
      </c>
      <c r="L30" s="22">
        <v>0.440402</v>
      </c>
      <c r="M30" s="22">
        <v>1.36</v>
      </c>
      <c r="N30" s="22">
        <v>0.04</v>
      </c>
      <c r="O30" s="22">
        <v>15.2</v>
      </c>
      <c r="P30" s="26">
        <v>8.4</v>
      </c>
      <c r="Q30" s="31">
        <v>1183</v>
      </c>
      <c r="R30" s="22">
        <v>4.75</v>
      </c>
      <c r="S30" s="22">
        <v>12.7</v>
      </c>
      <c r="T30" s="22">
        <v>554.1</v>
      </c>
    </row>
    <row r="31" spans="1:20">
      <c r="A31" s="9">
        <v>45.19</v>
      </c>
      <c r="B31" s="9">
        <v>19.5</v>
      </c>
      <c r="C31" s="9">
        <v>100</v>
      </c>
      <c r="D31" s="20">
        <v>12.6927047619048</v>
      </c>
      <c r="E31" s="21">
        <v>0.231180324554</v>
      </c>
      <c r="F31" s="21">
        <v>0.602657527923</v>
      </c>
      <c r="G31" s="21">
        <v>0.371477203369</v>
      </c>
      <c r="H31" s="21">
        <v>1.3</v>
      </c>
      <c r="I31" s="21">
        <v>0.93</v>
      </c>
      <c r="J31" s="22">
        <v>6.4</v>
      </c>
      <c r="K31" s="22">
        <v>0.2004</v>
      </c>
      <c r="L31" s="22">
        <v>0.202931</v>
      </c>
      <c r="M31" s="22">
        <v>0.15</v>
      </c>
      <c r="N31" s="22">
        <v>-0.01</v>
      </c>
      <c r="O31" s="27">
        <v>14.3</v>
      </c>
      <c r="P31" s="26">
        <v>11.1</v>
      </c>
      <c r="Q31" s="31">
        <v>608</v>
      </c>
      <c r="R31" s="22">
        <v>6.083333</v>
      </c>
      <c r="S31" s="22">
        <v>15.50833</v>
      </c>
      <c r="T31" s="22">
        <v>674.5</v>
      </c>
    </row>
    <row r="32" spans="1:20">
      <c r="A32" s="9">
        <v>45.19</v>
      </c>
      <c r="B32" s="9">
        <v>19.5</v>
      </c>
      <c r="C32" s="9">
        <v>100</v>
      </c>
      <c r="D32" s="20">
        <v>13.9828571428571</v>
      </c>
      <c r="E32" s="21">
        <v>0.231180324554</v>
      </c>
      <c r="F32" s="21">
        <v>0.602657527923</v>
      </c>
      <c r="G32" s="21">
        <v>0.371477203369</v>
      </c>
      <c r="H32" s="21">
        <v>1.3</v>
      </c>
      <c r="I32" s="21">
        <v>0.93</v>
      </c>
      <c r="J32" s="22">
        <v>6.4</v>
      </c>
      <c r="K32" s="22">
        <v>0.2004</v>
      </c>
      <c r="L32" s="22">
        <v>0.202931</v>
      </c>
      <c r="M32" s="22">
        <v>0.15</v>
      </c>
      <c r="N32" s="22">
        <v>-0.01</v>
      </c>
      <c r="O32" s="27">
        <v>14.3</v>
      </c>
      <c r="P32" s="26">
        <v>11.1</v>
      </c>
      <c r="Q32" s="31">
        <v>608</v>
      </c>
      <c r="R32" s="22">
        <v>6.083333</v>
      </c>
      <c r="S32" s="22">
        <v>15.50833</v>
      </c>
      <c r="T32" s="22">
        <v>674.5</v>
      </c>
    </row>
    <row r="33" spans="1:20">
      <c r="A33" s="9">
        <v>44</v>
      </c>
      <c r="B33" s="9">
        <v>-81</v>
      </c>
      <c r="C33" s="9">
        <v>100</v>
      </c>
      <c r="D33" s="20">
        <v>19.8914285714286</v>
      </c>
      <c r="E33" s="21">
        <v>0.14718337059</v>
      </c>
      <c r="F33" s="21">
        <v>0.641572980881</v>
      </c>
      <c r="G33" s="21">
        <v>0.494389610291</v>
      </c>
      <c r="H33" s="21">
        <v>1.29</v>
      </c>
      <c r="I33" s="21">
        <v>1</v>
      </c>
      <c r="J33" s="22">
        <v>6.5</v>
      </c>
      <c r="K33" s="22">
        <v>0.3086</v>
      </c>
      <c r="L33" s="22">
        <v>0.228902</v>
      </c>
      <c r="M33" s="22">
        <v>0.07</v>
      </c>
      <c r="N33" s="22">
        <v>0.04</v>
      </c>
      <c r="O33" s="22">
        <v>15.7</v>
      </c>
      <c r="P33" s="26">
        <v>6.7</v>
      </c>
      <c r="Q33" s="31">
        <v>943</v>
      </c>
      <c r="R33" s="22">
        <v>1.4</v>
      </c>
      <c r="S33" s="22">
        <v>10.94167</v>
      </c>
      <c r="T33" s="22">
        <v>560.5</v>
      </c>
    </row>
    <row r="34" spans="1:20">
      <c r="A34" s="9">
        <v>44</v>
      </c>
      <c r="B34" s="9">
        <v>-81</v>
      </c>
      <c r="C34" s="9">
        <v>100</v>
      </c>
      <c r="D34" s="20">
        <v>20.8590476190476</v>
      </c>
      <c r="E34" s="21">
        <v>0.14718337059</v>
      </c>
      <c r="F34" s="21">
        <v>0.641572980881</v>
      </c>
      <c r="G34" s="21">
        <v>0.494389610291</v>
      </c>
      <c r="H34" s="21">
        <v>1.29</v>
      </c>
      <c r="I34" s="21">
        <v>1</v>
      </c>
      <c r="J34" s="22">
        <v>6.5</v>
      </c>
      <c r="K34" s="22">
        <v>0.3086</v>
      </c>
      <c r="L34" s="22">
        <v>0.228902</v>
      </c>
      <c r="M34" s="22">
        <v>0.07</v>
      </c>
      <c r="N34" s="22">
        <v>0.04</v>
      </c>
      <c r="O34" s="22">
        <v>15.7</v>
      </c>
      <c r="P34" s="26">
        <v>6.7</v>
      </c>
      <c r="Q34" s="31">
        <v>943</v>
      </c>
      <c r="R34" s="22">
        <v>1.4</v>
      </c>
      <c r="S34" s="22">
        <v>10.94167</v>
      </c>
      <c r="T34" s="22">
        <v>560.5</v>
      </c>
    </row>
    <row r="35" spans="1:20">
      <c r="A35" s="9">
        <v>44</v>
      </c>
      <c r="B35" s="9">
        <v>-81</v>
      </c>
      <c r="C35" s="9">
        <v>100</v>
      </c>
      <c r="D35" s="20">
        <v>11.3657142857143</v>
      </c>
      <c r="E35" s="21">
        <v>0.14718337059</v>
      </c>
      <c r="F35" s="21">
        <v>0.641572980881</v>
      </c>
      <c r="G35" s="21">
        <v>0.494389610291</v>
      </c>
      <c r="H35" s="21">
        <v>1.29</v>
      </c>
      <c r="I35" s="21">
        <v>1</v>
      </c>
      <c r="J35" s="22">
        <v>6.5</v>
      </c>
      <c r="K35" s="22">
        <v>0.3086</v>
      </c>
      <c r="L35" s="22">
        <v>0.228902</v>
      </c>
      <c r="M35" s="22">
        <v>0.07</v>
      </c>
      <c r="N35" s="22">
        <v>0.04</v>
      </c>
      <c r="O35" s="22">
        <v>15.7</v>
      </c>
      <c r="P35" s="26">
        <v>6.7</v>
      </c>
      <c r="Q35" s="31">
        <v>943</v>
      </c>
      <c r="R35" s="22">
        <v>1.4</v>
      </c>
      <c r="S35" s="22">
        <v>10.94167</v>
      </c>
      <c r="T35" s="22">
        <v>560.5</v>
      </c>
    </row>
    <row r="36" spans="1:20">
      <c r="A36" s="9">
        <v>45.3</v>
      </c>
      <c r="B36" s="9">
        <v>-73.35</v>
      </c>
      <c r="C36" s="9">
        <v>100</v>
      </c>
      <c r="D36" s="20">
        <v>14.2953324090867</v>
      </c>
      <c r="E36" s="21">
        <v>0.364</v>
      </c>
      <c r="F36" s="21">
        <v>0.796</v>
      </c>
      <c r="G36" s="21">
        <v>0.432</v>
      </c>
      <c r="H36" s="21">
        <v>1.22</v>
      </c>
      <c r="I36" s="21">
        <v>0.67</v>
      </c>
      <c r="J36" s="2">
        <v>6.3</v>
      </c>
      <c r="K36" s="2">
        <v>0.3607</v>
      </c>
      <c r="L36" s="2">
        <v>0.229127</v>
      </c>
      <c r="M36" s="2">
        <v>0.16</v>
      </c>
      <c r="N36" s="2">
        <v>0.08</v>
      </c>
      <c r="O36" s="2">
        <v>7.8</v>
      </c>
      <c r="P36" s="26">
        <v>6.3</v>
      </c>
      <c r="Q36" s="31">
        <v>1100</v>
      </c>
      <c r="R36" s="2">
        <v>1.158333</v>
      </c>
      <c r="S36" s="2">
        <v>11.25833</v>
      </c>
      <c r="T36" s="2">
        <v>462.6</v>
      </c>
    </row>
    <row r="37" spans="1:20">
      <c r="A37" s="9">
        <v>58.3833333333333</v>
      </c>
      <c r="B37" s="9">
        <v>-116.033333333333</v>
      </c>
      <c r="C37" s="9">
        <v>100</v>
      </c>
      <c r="D37" s="20">
        <v>9.41617475237165</v>
      </c>
      <c r="E37" s="21">
        <v>0.148095464706</v>
      </c>
      <c r="F37" s="21">
        <v>0.432733106613</v>
      </c>
      <c r="G37" s="21">
        <v>0.284637641907</v>
      </c>
      <c r="H37" s="21">
        <v>1.18</v>
      </c>
      <c r="I37" s="21">
        <v>0.67</v>
      </c>
      <c r="J37" s="2">
        <v>6.4</v>
      </c>
      <c r="K37" s="2">
        <v>0.4565</v>
      </c>
      <c r="L37" s="2">
        <v>0.221059</v>
      </c>
      <c r="M37" s="2">
        <v>0.14</v>
      </c>
      <c r="N37" s="2">
        <v>0.06</v>
      </c>
      <c r="O37" s="2">
        <v>15</v>
      </c>
      <c r="P37" s="28">
        <v>13.8</v>
      </c>
      <c r="Q37" s="31">
        <v>380</v>
      </c>
      <c r="R37" s="2">
        <v>-6.05833</v>
      </c>
      <c r="S37" s="2">
        <v>4.925</v>
      </c>
      <c r="T37" s="2">
        <v>427.9</v>
      </c>
    </row>
    <row r="38" spans="1:20">
      <c r="A38" s="9">
        <v>58.3833333333333</v>
      </c>
      <c r="B38" s="9">
        <v>-116.033333333333</v>
      </c>
      <c r="C38" s="9">
        <v>100</v>
      </c>
      <c r="D38" s="20">
        <v>10.2688620431083</v>
      </c>
      <c r="E38" s="21">
        <v>0.148095464706</v>
      </c>
      <c r="F38" s="21">
        <v>0.432733106613</v>
      </c>
      <c r="G38" s="21">
        <v>0.284637641907</v>
      </c>
      <c r="H38" s="21">
        <v>1.18</v>
      </c>
      <c r="I38" s="21">
        <v>0.67</v>
      </c>
      <c r="J38" s="2">
        <v>6.4</v>
      </c>
      <c r="K38" s="2">
        <v>0.4565</v>
      </c>
      <c r="L38" s="2">
        <v>0.221059</v>
      </c>
      <c r="M38" s="2">
        <v>0.14</v>
      </c>
      <c r="N38" s="2">
        <v>0.06</v>
      </c>
      <c r="O38" s="2">
        <v>15</v>
      </c>
      <c r="P38" s="28">
        <v>13.8</v>
      </c>
      <c r="Q38" s="31">
        <v>380</v>
      </c>
      <c r="R38" s="2">
        <v>-6.05833</v>
      </c>
      <c r="S38" s="2">
        <v>4.925</v>
      </c>
      <c r="T38" s="2">
        <v>427.9</v>
      </c>
    </row>
    <row r="39" spans="1:20">
      <c r="A39" s="9">
        <v>45.3666666666667</v>
      </c>
      <c r="B39" s="9">
        <v>-75.7166666666667</v>
      </c>
      <c r="C39" s="9">
        <v>100</v>
      </c>
      <c r="D39" s="20">
        <v>12.8519999186198</v>
      </c>
      <c r="E39" s="21">
        <v>0.260000019073</v>
      </c>
      <c r="F39" s="21">
        <v>0.654031734466</v>
      </c>
      <c r="G39" s="21">
        <v>0.394031715393</v>
      </c>
      <c r="H39" s="21">
        <v>1.19</v>
      </c>
      <c r="I39" s="21">
        <v>0.84</v>
      </c>
      <c r="J39" s="2">
        <v>5.8</v>
      </c>
      <c r="K39" s="2">
        <v>0.3399</v>
      </c>
      <c r="L39" s="2">
        <v>0.292405</v>
      </c>
      <c r="M39" s="2">
        <v>0.16</v>
      </c>
      <c r="N39" s="2">
        <v>0.08</v>
      </c>
      <c r="O39" s="2">
        <v>7.8</v>
      </c>
      <c r="P39" s="26">
        <v>5.8</v>
      </c>
      <c r="Q39" s="31">
        <v>880</v>
      </c>
      <c r="R39" s="2">
        <v>1.158333</v>
      </c>
      <c r="S39" s="2">
        <v>11.375</v>
      </c>
      <c r="T39" s="2">
        <v>474.1</v>
      </c>
    </row>
    <row r="40" spans="1:20">
      <c r="A40" s="9">
        <v>42.2166666666667</v>
      </c>
      <c r="B40" s="9">
        <v>-82.7333333333333</v>
      </c>
      <c r="C40" s="9">
        <v>100</v>
      </c>
      <c r="D40" s="20">
        <v>12.9136570521763</v>
      </c>
      <c r="E40" s="21">
        <v>0.361570014954</v>
      </c>
      <c r="F40" s="21">
        <v>0.801372337342</v>
      </c>
      <c r="G40" s="21">
        <v>0.439802322388</v>
      </c>
      <c r="H40" s="21">
        <v>1.24</v>
      </c>
      <c r="I40" s="21">
        <v>0.6</v>
      </c>
      <c r="J40" s="2">
        <v>5.5</v>
      </c>
      <c r="K40" s="2">
        <v>0.3682</v>
      </c>
      <c r="L40" s="2">
        <v>0.399397</v>
      </c>
      <c r="M40" s="2">
        <v>0.16</v>
      </c>
      <c r="N40" s="2">
        <v>0.08</v>
      </c>
      <c r="O40" s="2">
        <v>7.8</v>
      </c>
      <c r="P40" s="26">
        <v>8.7</v>
      </c>
      <c r="Q40" s="31">
        <v>827</v>
      </c>
      <c r="R40" s="2">
        <v>4.65</v>
      </c>
      <c r="S40" s="2">
        <v>13.75</v>
      </c>
      <c r="T40" s="2">
        <v>491.3</v>
      </c>
    </row>
    <row r="41" spans="1:20">
      <c r="A41" s="9">
        <v>43.5</v>
      </c>
      <c r="B41" s="9">
        <v>-80.25</v>
      </c>
      <c r="C41" s="9">
        <v>100</v>
      </c>
      <c r="D41" s="20">
        <v>13.1330666666667</v>
      </c>
      <c r="E41" s="21">
        <v>0.144440021515</v>
      </c>
      <c r="F41" s="21">
        <v>0.585560016632</v>
      </c>
      <c r="G41" s="21">
        <v>0.441119995117</v>
      </c>
      <c r="H41" s="21">
        <v>1.21</v>
      </c>
      <c r="I41" s="21">
        <v>1</v>
      </c>
      <c r="J41" s="2">
        <v>5.7</v>
      </c>
      <c r="K41" s="2">
        <v>0.3684</v>
      </c>
      <c r="L41" s="2">
        <v>0.24448</v>
      </c>
      <c r="M41" s="2">
        <v>0.07</v>
      </c>
      <c r="N41" s="2">
        <v>0.04</v>
      </c>
      <c r="O41" s="2">
        <v>15.7</v>
      </c>
      <c r="P41" s="26">
        <v>5.45</v>
      </c>
      <c r="Q41" s="31">
        <v>863</v>
      </c>
      <c r="R41" s="2">
        <v>2.208333</v>
      </c>
      <c r="S41" s="2">
        <v>11.95833</v>
      </c>
      <c r="T41" s="2">
        <v>553.2</v>
      </c>
    </row>
    <row r="42" spans="1:20">
      <c r="A42" s="9">
        <v>43.6333333333333</v>
      </c>
      <c r="B42" s="9">
        <v>-80.4166666666667</v>
      </c>
      <c r="C42" s="9">
        <v>100</v>
      </c>
      <c r="D42" s="20">
        <v>14.1564196632022</v>
      </c>
      <c r="E42" s="21">
        <v>0.17</v>
      </c>
      <c r="F42" s="21">
        <v>0.73</v>
      </c>
      <c r="G42" s="21">
        <v>0.56</v>
      </c>
      <c r="H42" s="21">
        <v>1.21</v>
      </c>
      <c r="I42" s="21">
        <v>1</v>
      </c>
      <c r="J42" s="22">
        <v>7.32</v>
      </c>
      <c r="K42" s="22">
        <v>0.3684</v>
      </c>
      <c r="L42" s="22">
        <v>0.244647</v>
      </c>
      <c r="M42" s="22">
        <v>0.07</v>
      </c>
      <c r="N42" s="22">
        <v>0.04</v>
      </c>
      <c r="O42" s="22">
        <v>15.7</v>
      </c>
      <c r="P42" s="26">
        <v>6.35</v>
      </c>
      <c r="Q42" s="31">
        <v>900</v>
      </c>
      <c r="R42" s="22">
        <v>1.483333</v>
      </c>
      <c r="S42" s="22">
        <v>11.10833</v>
      </c>
      <c r="T42" s="22">
        <v>461.9</v>
      </c>
    </row>
    <row r="43" spans="1:20">
      <c r="A43" s="9">
        <v>35.1833333333333</v>
      </c>
      <c r="B43" s="9">
        <v>-102.083333333333</v>
      </c>
      <c r="C43" s="9">
        <v>100</v>
      </c>
      <c r="D43" s="20">
        <v>7.09262857142857</v>
      </c>
      <c r="E43" s="21">
        <v>0.366156768799</v>
      </c>
      <c r="F43" s="21">
        <v>0.798574485779</v>
      </c>
      <c r="G43" s="21">
        <v>0.43241771698</v>
      </c>
      <c r="H43" s="21">
        <v>1.54</v>
      </c>
      <c r="I43" s="21">
        <v>1</v>
      </c>
      <c r="J43" s="22">
        <v>7.1</v>
      </c>
      <c r="K43" s="22">
        <v>0.282</v>
      </c>
      <c r="L43" s="22">
        <v>0.121553</v>
      </c>
      <c r="M43" s="22">
        <v>0.11</v>
      </c>
      <c r="N43" s="22">
        <v>0.04</v>
      </c>
      <c r="O43" s="22">
        <v>19.3</v>
      </c>
      <c r="P43" s="26">
        <v>14</v>
      </c>
      <c r="Q43" s="31">
        <v>473</v>
      </c>
      <c r="R43" s="22">
        <v>5.175</v>
      </c>
      <c r="S43" s="22">
        <v>21.475</v>
      </c>
      <c r="T43" s="22">
        <v>324.6</v>
      </c>
    </row>
    <row r="44" spans="1:20">
      <c r="A44" s="9">
        <v>35.1833333333333</v>
      </c>
      <c r="B44" s="9">
        <v>-102.083333333333</v>
      </c>
      <c r="C44" s="9">
        <v>100</v>
      </c>
      <c r="D44" s="20">
        <v>7.30986666666667</v>
      </c>
      <c r="E44" s="21">
        <v>0.366156768799</v>
      </c>
      <c r="F44" s="21">
        <v>0.798574485779</v>
      </c>
      <c r="G44" s="21">
        <v>0.43241771698</v>
      </c>
      <c r="H44" s="21">
        <v>1.54</v>
      </c>
      <c r="I44" s="21">
        <v>1</v>
      </c>
      <c r="J44" s="22">
        <v>7.1</v>
      </c>
      <c r="K44" s="22">
        <v>0.282</v>
      </c>
      <c r="L44" s="22">
        <v>0.121553</v>
      </c>
      <c r="M44" s="22">
        <v>0.11</v>
      </c>
      <c r="N44" s="22">
        <v>0.04</v>
      </c>
      <c r="O44" s="22">
        <v>19.3</v>
      </c>
      <c r="P44" s="26">
        <v>14</v>
      </c>
      <c r="Q44" s="31">
        <v>473</v>
      </c>
      <c r="R44" s="22">
        <v>5.175</v>
      </c>
      <c r="S44" s="22">
        <v>21.475</v>
      </c>
      <c r="T44" s="22">
        <v>324.6</v>
      </c>
    </row>
    <row r="45" spans="1:20">
      <c r="A45" s="9">
        <v>35.1833333333333</v>
      </c>
      <c r="B45" s="9">
        <v>-102.083333333333</v>
      </c>
      <c r="C45" s="9">
        <v>100</v>
      </c>
      <c r="D45" s="20">
        <v>7.17076190476191</v>
      </c>
      <c r="E45" s="21">
        <v>0.366156768799</v>
      </c>
      <c r="F45" s="21">
        <v>0.798574485779</v>
      </c>
      <c r="G45" s="21">
        <v>0.43241771698</v>
      </c>
      <c r="H45" s="21">
        <v>1.54</v>
      </c>
      <c r="I45" s="21">
        <v>1</v>
      </c>
      <c r="J45" s="22">
        <v>7.1</v>
      </c>
      <c r="K45" s="22">
        <v>0.282</v>
      </c>
      <c r="L45" s="22">
        <v>0.121553</v>
      </c>
      <c r="M45" s="22">
        <v>0.11</v>
      </c>
      <c r="N45" s="22">
        <v>0.04</v>
      </c>
      <c r="O45" s="22">
        <v>19.3</v>
      </c>
      <c r="P45" s="26">
        <v>14</v>
      </c>
      <c r="Q45" s="31">
        <v>473</v>
      </c>
      <c r="R45" s="22">
        <v>5.175</v>
      </c>
      <c r="S45" s="22">
        <v>21.475</v>
      </c>
      <c r="T45" s="22">
        <v>324.6</v>
      </c>
    </row>
    <row r="46" spans="1:20">
      <c r="A46" s="9">
        <v>35.1833333333333</v>
      </c>
      <c r="B46" s="9">
        <v>-102.083333333333</v>
      </c>
      <c r="C46" s="9">
        <v>100</v>
      </c>
      <c r="D46" s="20">
        <v>7.19870476190476</v>
      </c>
      <c r="E46" s="21">
        <v>0.366156768799</v>
      </c>
      <c r="F46" s="21">
        <v>0.798574485779</v>
      </c>
      <c r="G46" s="21">
        <v>0.43241771698</v>
      </c>
      <c r="H46" s="21">
        <v>1.54</v>
      </c>
      <c r="I46" s="21">
        <v>1</v>
      </c>
      <c r="J46" s="22">
        <v>7.1</v>
      </c>
      <c r="K46" s="22">
        <v>0.282</v>
      </c>
      <c r="L46" s="22">
        <v>0.121553</v>
      </c>
      <c r="M46" s="22">
        <v>0.11</v>
      </c>
      <c r="N46" s="22">
        <v>0.04</v>
      </c>
      <c r="O46" s="22">
        <v>19.3</v>
      </c>
      <c r="P46" s="26">
        <v>14</v>
      </c>
      <c r="Q46" s="31">
        <v>473</v>
      </c>
      <c r="R46" s="22">
        <v>5.175</v>
      </c>
      <c r="S46" s="22">
        <v>21.475</v>
      </c>
      <c r="T46" s="22">
        <v>324.6</v>
      </c>
    </row>
    <row r="47" spans="1:20">
      <c r="A47" s="9">
        <v>31.0833333333333</v>
      </c>
      <c r="B47" s="9">
        <v>-97.3333333333333</v>
      </c>
      <c r="C47" s="9">
        <v>100</v>
      </c>
      <c r="D47" s="20">
        <v>13.4637904761905</v>
      </c>
      <c r="E47" s="21">
        <v>0.562</v>
      </c>
      <c r="F47" s="21">
        <v>0.952</v>
      </c>
      <c r="G47" s="21">
        <v>0.39</v>
      </c>
      <c r="H47" s="21">
        <v>1.57</v>
      </c>
      <c r="I47" s="21">
        <v>0.54</v>
      </c>
      <c r="J47" s="22">
        <v>4.8</v>
      </c>
      <c r="K47" s="22">
        <v>0.0798</v>
      </c>
      <c r="L47" s="22">
        <v>0.266582</v>
      </c>
      <c r="M47" s="22">
        <v>0.07</v>
      </c>
      <c r="N47" s="22">
        <v>0.04</v>
      </c>
      <c r="O47" s="22">
        <v>14.1</v>
      </c>
      <c r="P47" s="26">
        <v>19</v>
      </c>
      <c r="Q47" s="31">
        <v>860</v>
      </c>
      <c r="R47" s="22">
        <v>13.1</v>
      </c>
      <c r="S47" s="22">
        <v>25.63333</v>
      </c>
      <c r="T47" s="22">
        <v>335.4</v>
      </c>
    </row>
    <row r="48" spans="1:20">
      <c r="A48" s="9">
        <v>31.0833333333333</v>
      </c>
      <c r="B48" s="9">
        <v>-97.3333333333333</v>
      </c>
      <c r="C48" s="9">
        <v>100</v>
      </c>
      <c r="D48" s="20">
        <v>13.0980571428571</v>
      </c>
      <c r="E48" s="21">
        <v>0.562</v>
      </c>
      <c r="F48" s="21">
        <v>0.952</v>
      </c>
      <c r="G48" s="21">
        <v>0.39</v>
      </c>
      <c r="H48" s="21">
        <v>1.57</v>
      </c>
      <c r="I48" s="21">
        <v>0.54</v>
      </c>
      <c r="J48" s="22">
        <v>4.8</v>
      </c>
      <c r="K48" s="22">
        <v>0.0798</v>
      </c>
      <c r="L48" s="22">
        <v>0.266582</v>
      </c>
      <c r="M48" s="22">
        <v>0.07</v>
      </c>
      <c r="N48" s="22">
        <v>0.04</v>
      </c>
      <c r="O48" s="22">
        <v>14.1</v>
      </c>
      <c r="P48" s="26">
        <v>19</v>
      </c>
      <c r="Q48" s="31">
        <v>860</v>
      </c>
      <c r="R48" s="22">
        <v>13.1</v>
      </c>
      <c r="S48" s="22">
        <v>25.63333</v>
      </c>
      <c r="T48" s="22">
        <v>335.4</v>
      </c>
    </row>
    <row r="49" spans="1:20">
      <c r="A49" s="9">
        <v>31.0833333333333</v>
      </c>
      <c r="B49" s="9">
        <v>-97.3333333333333</v>
      </c>
      <c r="C49" s="9">
        <v>100</v>
      </c>
      <c r="D49" s="20">
        <v>12.0552380952381</v>
      </c>
      <c r="E49" s="21">
        <v>0.562</v>
      </c>
      <c r="F49" s="21">
        <v>0.952</v>
      </c>
      <c r="G49" s="21">
        <v>0.39</v>
      </c>
      <c r="H49" s="21">
        <v>1.57</v>
      </c>
      <c r="I49" s="21">
        <v>0.54</v>
      </c>
      <c r="J49" s="22">
        <v>4.8</v>
      </c>
      <c r="K49" s="22">
        <v>0.0798</v>
      </c>
      <c r="L49" s="22">
        <v>0.266582</v>
      </c>
      <c r="M49" s="22">
        <v>0.07</v>
      </c>
      <c r="N49" s="22">
        <v>0.04</v>
      </c>
      <c r="O49" s="22">
        <v>14.1</v>
      </c>
      <c r="P49" s="26">
        <v>19</v>
      </c>
      <c r="Q49" s="31">
        <v>860</v>
      </c>
      <c r="R49" s="22">
        <v>13.1</v>
      </c>
      <c r="S49" s="22">
        <v>25.63333</v>
      </c>
      <c r="T49" s="22">
        <v>335.4</v>
      </c>
    </row>
    <row r="50" spans="1:20">
      <c r="A50" s="9">
        <v>31.0833333333333</v>
      </c>
      <c r="B50" s="9">
        <v>-97.3333333333333</v>
      </c>
      <c r="C50" s="9">
        <v>100</v>
      </c>
      <c r="D50" s="20">
        <v>11.9436952380952</v>
      </c>
      <c r="E50" s="21">
        <v>0.562</v>
      </c>
      <c r="F50" s="21">
        <v>0.952</v>
      </c>
      <c r="G50" s="21">
        <v>0.39</v>
      </c>
      <c r="H50" s="21">
        <v>1.57</v>
      </c>
      <c r="I50" s="21">
        <v>0.54</v>
      </c>
      <c r="J50" s="22">
        <v>4.8</v>
      </c>
      <c r="K50" s="22">
        <v>0.0798</v>
      </c>
      <c r="L50" s="22">
        <v>0.266582</v>
      </c>
      <c r="M50" s="22">
        <v>0.07</v>
      </c>
      <c r="N50" s="22">
        <v>0.04</v>
      </c>
      <c r="O50" s="22">
        <v>14.1</v>
      </c>
      <c r="P50" s="26">
        <v>19</v>
      </c>
      <c r="Q50" s="31">
        <v>860</v>
      </c>
      <c r="R50" s="22">
        <v>13.1</v>
      </c>
      <c r="S50" s="22">
        <v>25.63333</v>
      </c>
      <c r="T50" s="22">
        <v>335.4</v>
      </c>
    </row>
    <row r="51" spans="1:20">
      <c r="A51" s="9">
        <v>27.7666666666667</v>
      </c>
      <c r="B51" s="9">
        <v>-97.5</v>
      </c>
      <c r="C51" s="9">
        <v>100</v>
      </c>
      <c r="D51" s="20">
        <v>3.8355619047619</v>
      </c>
      <c r="E51" s="21">
        <v>0.235</v>
      </c>
      <c r="F51" s="21">
        <v>0.443</v>
      </c>
      <c r="G51" s="21">
        <v>0.208</v>
      </c>
      <c r="H51" s="21">
        <v>1.06</v>
      </c>
      <c r="I51" s="21">
        <v>0.65</v>
      </c>
      <c r="J51" s="22">
        <v>8.2</v>
      </c>
      <c r="K51" s="22">
        <v>0.0515</v>
      </c>
      <c r="L51" s="27">
        <v>0.2</v>
      </c>
      <c r="M51" s="22">
        <v>0.11</v>
      </c>
      <c r="N51" s="22">
        <v>0.08</v>
      </c>
      <c r="O51" s="22">
        <v>15.3</v>
      </c>
      <c r="P51" s="26">
        <v>22</v>
      </c>
      <c r="Q51" s="31">
        <v>660</v>
      </c>
      <c r="R51" s="22">
        <v>17.00833</v>
      </c>
      <c r="S51" s="22">
        <v>27.53333</v>
      </c>
      <c r="T51" s="22">
        <v>293.4</v>
      </c>
    </row>
    <row r="52" spans="1:20">
      <c r="A52" s="9">
        <v>26.15</v>
      </c>
      <c r="B52" s="9">
        <v>-97.95</v>
      </c>
      <c r="C52" s="9">
        <v>100</v>
      </c>
      <c r="D52" s="20">
        <v>8.5585511525472</v>
      </c>
      <c r="E52" s="21">
        <v>0.229</v>
      </c>
      <c r="F52" s="21">
        <v>0.434</v>
      </c>
      <c r="G52" s="21">
        <v>0.205</v>
      </c>
      <c r="H52" s="21">
        <v>1.72</v>
      </c>
      <c r="I52" s="21">
        <v>1</v>
      </c>
      <c r="J52" s="2">
        <v>7.9</v>
      </c>
      <c r="K52" s="2">
        <v>0.1842</v>
      </c>
      <c r="L52" s="2">
        <v>0.183106</v>
      </c>
      <c r="M52" s="2">
        <v>0.18</v>
      </c>
      <c r="N52" s="2">
        <v>0.04</v>
      </c>
      <c r="O52" s="2">
        <v>20.7</v>
      </c>
      <c r="P52" s="26">
        <v>23.1</v>
      </c>
      <c r="Q52" s="31">
        <v>603</v>
      </c>
      <c r="R52" s="2">
        <v>17.48333</v>
      </c>
      <c r="S52" s="2">
        <v>28.88333</v>
      </c>
      <c r="T52" s="2">
        <v>357.8</v>
      </c>
    </row>
    <row r="53" spans="1:20">
      <c r="A53" s="9">
        <v>30.5333333333333</v>
      </c>
      <c r="B53" s="9">
        <v>-94.4333333333333</v>
      </c>
      <c r="C53" s="9">
        <v>100</v>
      </c>
      <c r="D53" s="20">
        <v>6.73909187316895</v>
      </c>
      <c r="E53" s="21">
        <v>0.433</v>
      </c>
      <c r="F53" s="21">
        <v>0.885</v>
      </c>
      <c r="G53" s="21">
        <v>0.452</v>
      </c>
      <c r="H53" s="21">
        <v>0.31</v>
      </c>
      <c r="I53" s="21">
        <v>0.67</v>
      </c>
      <c r="J53" s="2">
        <v>8.2</v>
      </c>
      <c r="K53" s="2">
        <v>1.196</v>
      </c>
      <c r="L53" s="2">
        <v>0.358437</v>
      </c>
      <c r="M53" s="2">
        <v>1.86</v>
      </c>
      <c r="N53" s="2">
        <v>0.04</v>
      </c>
      <c r="O53" s="2">
        <v>10.8</v>
      </c>
      <c r="P53" s="26">
        <v>20</v>
      </c>
      <c r="Q53" s="31">
        <v>980</v>
      </c>
      <c r="R53" s="2">
        <v>13.11667</v>
      </c>
      <c r="S53" s="2">
        <v>25.35</v>
      </c>
      <c r="T53" s="2">
        <v>687.4</v>
      </c>
    </row>
    <row r="54" spans="1:20">
      <c r="A54" s="9">
        <v>30.5333333333333</v>
      </c>
      <c r="B54" s="9">
        <v>-94.4333333333333</v>
      </c>
      <c r="C54" s="9">
        <v>100</v>
      </c>
      <c r="D54" s="20">
        <v>6.20049449375698</v>
      </c>
      <c r="E54" s="21">
        <v>0.433</v>
      </c>
      <c r="F54" s="21">
        <v>0.885</v>
      </c>
      <c r="G54" s="21">
        <v>0.452</v>
      </c>
      <c r="H54" s="21">
        <v>0.31</v>
      </c>
      <c r="I54" s="21">
        <v>0.67</v>
      </c>
      <c r="J54" s="22">
        <v>8.2</v>
      </c>
      <c r="K54" s="22">
        <v>1.196</v>
      </c>
      <c r="L54" s="22">
        <v>0.358437</v>
      </c>
      <c r="M54" s="22">
        <v>1.86</v>
      </c>
      <c r="N54" s="22">
        <v>0.04</v>
      </c>
      <c r="O54" s="22">
        <v>10.8</v>
      </c>
      <c r="P54" s="26">
        <v>20</v>
      </c>
      <c r="Q54" s="31">
        <v>980</v>
      </c>
      <c r="R54" s="22">
        <v>13.11667</v>
      </c>
      <c r="S54" s="22">
        <v>25.35</v>
      </c>
      <c r="T54" s="22">
        <v>687.4</v>
      </c>
    </row>
    <row r="55" spans="1:20">
      <c r="A55" s="9">
        <v>30.5333333333333</v>
      </c>
      <c r="B55" s="9">
        <v>-94.4333333333333</v>
      </c>
      <c r="C55" s="9">
        <v>100</v>
      </c>
      <c r="D55" s="20">
        <v>5.71011179969424</v>
      </c>
      <c r="E55" s="21">
        <v>0.433</v>
      </c>
      <c r="F55" s="21">
        <v>0.885</v>
      </c>
      <c r="G55" s="21">
        <v>0.452</v>
      </c>
      <c r="H55" s="21">
        <v>0.31</v>
      </c>
      <c r="I55" s="21">
        <v>0.67</v>
      </c>
      <c r="J55" s="22">
        <v>8.2</v>
      </c>
      <c r="K55" s="22">
        <v>1.196</v>
      </c>
      <c r="L55" s="22">
        <v>0.358437</v>
      </c>
      <c r="M55" s="22">
        <v>1.86</v>
      </c>
      <c r="N55" s="22">
        <v>0.04</v>
      </c>
      <c r="O55" s="22">
        <v>10.8</v>
      </c>
      <c r="P55" s="26">
        <v>20</v>
      </c>
      <c r="Q55" s="31">
        <v>980</v>
      </c>
      <c r="R55" s="22">
        <v>13.11667</v>
      </c>
      <c r="S55" s="22">
        <v>25.35</v>
      </c>
      <c r="T55" s="22">
        <v>687.4</v>
      </c>
    </row>
    <row r="56" spans="1:20">
      <c r="A56" s="9">
        <v>40.1</v>
      </c>
      <c r="B56" s="9">
        <v>-88.2</v>
      </c>
      <c r="C56" s="9">
        <v>100</v>
      </c>
      <c r="D56" s="20">
        <v>10.7392381940569</v>
      </c>
      <c r="E56" s="21">
        <v>0.225664596558</v>
      </c>
      <c r="F56" s="21">
        <v>0.854366035462</v>
      </c>
      <c r="G56" s="21">
        <v>0.628701438904</v>
      </c>
      <c r="H56" s="21">
        <v>1.44</v>
      </c>
      <c r="I56" s="21">
        <v>0.91</v>
      </c>
      <c r="J56" s="22">
        <v>6.5</v>
      </c>
      <c r="K56" s="22">
        <v>0.2548</v>
      </c>
      <c r="L56" s="22">
        <v>0.231161</v>
      </c>
      <c r="M56" s="22">
        <v>0.2</v>
      </c>
      <c r="N56" s="22">
        <v>0.05</v>
      </c>
      <c r="O56" s="22">
        <v>15.7</v>
      </c>
      <c r="P56" s="26">
        <v>18.6</v>
      </c>
      <c r="Q56" s="31">
        <v>657</v>
      </c>
      <c r="R56" s="22">
        <v>5.608333</v>
      </c>
      <c r="S56" s="22">
        <v>16.64167</v>
      </c>
      <c r="T56" s="32">
        <v>517.6</v>
      </c>
    </row>
    <row r="57" spans="1:20">
      <c r="A57" s="9">
        <v>37.3666666666667</v>
      </c>
      <c r="B57" s="9">
        <v>-88.75</v>
      </c>
      <c r="C57" s="9">
        <v>100</v>
      </c>
      <c r="D57" s="20">
        <v>5.91457121712821</v>
      </c>
      <c r="E57" s="21">
        <v>0.248451576233</v>
      </c>
      <c r="F57" s="21">
        <v>0.894191169739</v>
      </c>
      <c r="G57" s="21">
        <v>0.645739593506</v>
      </c>
      <c r="H57" s="21">
        <v>1.52</v>
      </c>
      <c r="I57" s="21">
        <v>0.59</v>
      </c>
      <c r="J57" s="22">
        <v>5.5</v>
      </c>
      <c r="K57" s="22">
        <v>0.1317</v>
      </c>
      <c r="L57" s="22">
        <v>0.343367</v>
      </c>
      <c r="M57" s="22">
        <v>0.11</v>
      </c>
      <c r="N57" s="22">
        <v>0.04</v>
      </c>
      <c r="O57" s="22">
        <v>16.1</v>
      </c>
      <c r="P57" s="26">
        <v>21.3</v>
      </c>
      <c r="Q57" s="31">
        <v>750</v>
      </c>
      <c r="R57" s="22">
        <v>7.825</v>
      </c>
      <c r="S57" s="22">
        <v>19.69167</v>
      </c>
      <c r="T57" s="22">
        <v>650.7</v>
      </c>
    </row>
    <row r="58" spans="1:20">
      <c r="A58" s="9">
        <v>37.3666666666667</v>
      </c>
      <c r="B58" s="9">
        <v>-88.75</v>
      </c>
      <c r="C58" s="9">
        <v>100</v>
      </c>
      <c r="D58" s="20">
        <v>6.01428567795526</v>
      </c>
      <c r="E58" s="21">
        <v>0.248451576233</v>
      </c>
      <c r="F58" s="21">
        <v>0.894191169739</v>
      </c>
      <c r="G58" s="21">
        <v>0.645739593506</v>
      </c>
      <c r="H58" s="21">
        <v>1.52</v>
      </c>
      <c r="I58" s="21">
        <v>0.59</v>
      </c>
      <c r="J58" s="22">
        <v>5.5</v>
      </c>
      <c r="K58" s="22">
        <v>0.1317</v>
      </c>
      <c r="L58" s="22">
        <v>0.343367</v>
      </c>
      <c r="M58" s="22">
        <v>0.11</v>
      </c>
      <c r="N58" s="22">
        <v>0.04</v>
      </c>
      <c r="O58" s="22">
        <v>16.1</v>
      </c>
      <c r="P58" s="26">
        <v>21.3</v>
      </c>
      <c r="Q58" s="31">
        <v>750</v>
      </c>
      <c r="R58" s="22">
        <v>7.825</v>
      </c>
      <c r="S58" s="22">
        <v>19.69167</v>
      </c>
      <c r="T58" s="22">
        <v>650.7</v>
      </c>
    </row>
    <row r="59" spans="1:20">
      <c r="A59" s="9">
        <v>37.3666666666667</v>
      </c>
      <c r="B59" s="9">
        <v>-88.75</v>
      </c>
      <c r="C59" s="9">
        <v>100</v>
      </c>
      <c r="D59" s="20">
        <v>5.55276171366374</v>
      </c>
      <c r="E59" s="21">
        <v>0.17</v>
      </c>
      <c r="F59" s="21">
        <v>0.94</v>
      </c>
      <c r="G59" s="21">
        <v>0.77</v>
      </c>
      <c r="H59" s="21">
        <v>1.52</v>
      </c>
      <c r="I59" s="21">
        <v>0.59</v>
      </c>
      <c r="J59" s="22">
        <v>7.4</v>
      </c>
      <c r="K59" s="22">
        <v>0.1317</v>
      </c>
      <c r="L59" s="22">
        <v>0.343367</v>
      </c>
      <c r="M59" s="22">
        <v>0.11</v>
      </c>
      <c r="N59" s="22">
        <v>0.04</v>
      </c>
      <c r="O59" s="22">
        <v>16.1</v>
      </c>
      <c r="P59" s="26">
        <v>21.3</v>
      </c>
      <c r="Q59" s="31">
        <v>750</v>
      </c>
      <c r="R59" s="22">
        <v>7.825</v>
      </c>
      <c r="S59" s="22">
        <v>19.69167</v>
      </c>
      <c r="T59" s="22">
        <v>650.7</v>
      </c>
    </row>
    <row r="60" spans="1:20">
      <c r="A60" s="9">
        <v>42.4</v>
      </c>
      <c r="B60" s="9">
        <v>-85.4</v>
      </c>
      <c r="C60" s="9">
        <v>100</v>
      </c>
      <c r="D60" s="20">
        <v>7.9647619047619</v>
      </c>
      <c r="E60" s="21">
        <v>0.165</v>
      </c>
      <c r="F60" s="21">
        <v>0.49</v>
      </c>
      <c r="G60" s="21">
        <v>0.325</v>
      </c>
      <c r="H60" s="21">
        <v>1.45</v>
      </c>
      <c r="I60" s="21">
        <v>0.64</v>
      </c>
      <c r="J60" s="22">
        <v>5.6</v>
      </c>
      <c r="K60" s="22">
        <v>0.1418</v>
      </c>
      <c r="L60" s="22">
        <v>0.266171</v>
      </c>
      <c r="M60" s="22">
        <v>0.13</v>
      </c>
      <c r="N60" s="22">
        <v>0.04</v>
      </c>
      <c r="O60" s="22">
        <v>16</v>
      </c>
      <c r="P60" s="26">
        <v>9</v>
      </c>
      <c r="Q60" s="31">
        <v>920</v>
      </c>
      <c r="R60" s="22">
        <v>3.358333</v>
      </c>
      <c r="S60" s="22">
        <v>14.5</v>
      </c>
      <c r="T60" s="22">
        <v>581.5</v>
      </c>
    </row>
    <row r="61" spans="1:20">
      <c r="A61" s="9">
        <v>42.4333333333333</v>
      </c>
      <c r="B61" s="9">
        <v>-95.15</v>
      </c>
      <c r="C61" s="9">
        <v>100</v>
      </c>
      <c r="D61" s="20">
        <v>12.9481902349563</v>
      </c>
      <c r="E61" s="21">
        <v>0.379</v>
      </c>
      <c r="F61" s="21">
        <v>0.972</v>
      </c>
      <c r="G61" s="21">
        <v>0.593</v>
      </c>
      <c r="H61" s="21">
        <v>1.48</v>
      </c>
      <c r="I61" s="21">
        <v>0.93</v>
      </c>
      <c r="J61" s="22">
        <v>6.6</v>
      </c>
      <c r="K61" s="22">
        <v>0.3032</v>
      </c>
      <c r="L61" s="22">
        <v>0.188329</v>
      </c>
      <c r="M61" s="22">
        <v>0.18</v>
      </c>
      <c r="N61" s="22">
        <v>0.07</v>
      </c>
      <c r="O61" s="22">
        <v>16</v>
      </c>
      <c r="P61" s="26">
        <v>8</v>
      </c>
      <c r="Q61" s="31">
        <v>838</v>
      </c>
      <c r="R61" s="22">
        <v>2.358333</v>
      </c>
      <c r="S61" s="22">
        <v>14.475</v>
      </c>
      <c r="T61" s="22">
        <v>377.8</v>
      </c>
    </row>
    <row r="62" spans="1:20">
      <c r="A62" s="9">
        <v>44.75</v>
      </c>
      <c r="B62" s="9">
        <v>-93.0666666666667</v>
      </c>
      <c r="C62" s="9">
        <v>100</v>
      </c>
      <c r="D62" s="20">
        <v>17.5542856852214</v>
      </c>
      <c r="E62" s="21">
        <v>0.23</v>
      </c>
      <c r="F62" s="21">
        <v>0.78</v>
      </c>
      <c r="G62" s="21">
        <v>0.55</v>
      </c>
      <c r="H62" s="21">
        <v>1.5</v>
      </c>
      <c r="I62" s="21">
        <v>0.9</v>
      </c>
      <c r="J62" s="22">
        <v>6.3</v>
      </c>
      <c r="K62" s="22">
        <v>0.0942</v>
      </c>
      <c r="L62" s="22">
        <v>0.339092</v>
      </c>
      <c r="M62" s="22">
        <v>0.15</v>
      </c>
      <c r="N62" s="22">
        <v>0.04</v>
      </c>
      <c r="O62" s="22">
        <v>16.1</v>
      </c>
      <c r="P62" s="26">
        <v>6.4</v>
      </c>
      <c r="Q62" s="31">
        <v>879</v>
      </c>
      <c r="R62" s="22">
        <v>1.3</v>
      </c>
      <c r="S62" s="22">
        <v>12.65833</v>
      </c>
      <c r="T62" s="22">
        <v>409.7</v>
      </c>
    </row>
    <row r="63" spans="1:20">
      <c r="A63" s="9">
        <v>44.75</v>
      </c>
      <c r="B63" s="9">
        <v>-93.0666666666667</v>
      </c>
      <c r="C63" s="9">
        <v>100</v>
      </c>
      <c r="D63" s="20">
        <v>18.0990475245884</v>
      </c>
      <c r="E63" s="21">
        <v>0.23</v>
      </c>
      <c r="F63" s="21">
        <v>0.78</v>
      </c>
      <c r="G63" s="21">
        <v>0.55</v>
      </c>
      <c r="H63" s="21">
        <v>1.5</v>
      </c>
      <c r="I63" s="21">
        <v>0.9</v>
      </c>
      <c r="J63" s="22">
        <v>6.3</v>
      </c>
      <c r="K63" s="22">
        <v>0.0942</v>
      </c>
      <c r="L63" s="22">
        <v>0.339092</v>
      </c>
      <c r="M63" s="22">
        <v>0.15</v>
      </c>
      <c r="N63" s="22">
        <v>0.04</v>
      </c>
      <c r="O63" s="22">
        <v>16.1</v>
      </c>
      <c r="P63" s="26">
        <v>6.4</v>
      </c>
      <c r="Q63" s="31">
        <v>879</v>
      </c>
      <c r="R63" s="22">
        <v>1.3</v>
      </c>
      <c r="S63" s="22">
        <v>12.65833</v>
      </c>
      <c r="T63" s="22">
        <v>409.7</v>
      </c>
    </row>
    <row r="64" spans="1:20">
      <c r="A64" s="9">
        <v>40.4666666666667</v>
      </c>
      <c r="B64" s="9">
        <v>-87</v>
      </c>
      <c r="C64" s="9">
        <v>100</v>
      </c>
      <c r="D64" s="20">
        <v>16.0170480637323</v>
      </c>
      <c r="E64" s="21">
        <v>0.192628765106</v>
      </c>
      <c r="F64" s="21">
        <v>0.833879299164</v>
      </c>
      <c r="G64" s="21">
        <v>0.641250534058</v>
      </c>
      <c r="H64" s="21">
        <v>1.49</v>
      </c>
      <c r="I64" s="21">
        <v>0.88</v>
      </c>
      <c r="J64" s="22">
        <v>6.4</v>
      </c>
      <c r="K64" s="22">
        <v>0.1952</v>
      </c>
      <c r="L64" s="22">
        <v>0.237082</v>
      </c>
      <c r="M64" s="22">
        <v>0.19</v>
      </c>
      <c r="N64" s="22">
        <v>0.05</v>
      </c>
      <c r="O64" s="22">
        <v>14.7</v>
      </c>
      <c r="P64" s="26">
        <v>12</v>
      </c>
      <c r="Q64" s="31">
        <v>950</v>
      </c>
      <c r="R64" s="22">
        <v>4.716667</v>
      </c>
      <c r="S64" s="22">
        <v>16.08333</v>
      </c>
      <c r="T64" s="22">
        <v>573.7</v>
      </c>
    </row>
    <row r="65" spans="1:20">
      <c r="A65" s="9">
        <v>44.75</v>
      </c>
      <c r="B65" s="9">
        <v>-93.0666666666667</v>
      </c>
      <c r="C65" s="9">
        <v>100</v>
      </c>
      <c r="D65" s="20">
        <v>5.71726181393578</v>
      </c>
      <c r="E65" s="21">
        <v>0.23</v>
      </c>
      <c r="F65" s="21">
        <v>0.78</v>
      </c>
      <c r="G65" s="21">
        <v>0.55</v>
      </c>
      <c r="H65" s="21">
        <v>1.5</v>
      </c>
      <c r="I65" s="21">
        <v>0.9</v>
      </c>
      <c r="J65" s="22">
        <v>5.5</v>
      </c>
      <c r="K65" s="22">
        <v>0.0942</v>
      </c>
      <c r="L65" s="22">
        <v>0.339092</v>
      </c>
      <c r="M65" s="22">
        <v>0.15</v>
      </c>
      <c r="N65" s="22">
        <v>0.04</v>
      </c>
      <c r="O65" s="22">
        <v>16.1</v>
      </c>
      <c r="P65" s="26">
        <v>6.4</v>
      </c>
      <c r="Q65" s="31">
        <v>879</v>
      </c>
      <c r="R65" s="22">
        <v>1.3</v>
      </c>
      <c r="S65" s="22">
        <v>12.65833</v>
      </c>
      <c r="T65" s="22">
        <v>409.7</v>
      </c>
    </row>
    <row r="66" spans="1:20">
      <c r="A66" s="9">
        <v>44.75</v>
      </c>
      <c r="B66" s="9">
        <v>-93.0666666666667</v>
      </c>
      <c r="C66" s="9">
        <v>100</v>
      </c>
      <c r="D66" s="20">
        <v>18.8000001453218</v>
      </c>
      <c r="E66" s="21">
        <v>0.23</v>
      </c>
      <c r="F66" s="21">
        <v>0.78</v>
      </c>
      <c r="G66" s="21">
        <v>0.55</v>
      </c>
      <c r="H66" s="21">
        <v>1.5</v>
      </c>
      <c r="I66" s="21">
        <v>0.9</v>
      </c>
      <c r="J66" s="22">
        <v>6.5</v>
      </c>
      <c r="K66" s="22">
        <v>0.0942</v>
      </c>
      <c r="L66" s="22">
        <v>0.339092</v>
      </c>
      <c r="M66" s="22">
        <v>0.15</v>
      </c>
      <c r="N66" s="22">
        <v>0.04</v>
      </c>
      <c r="O66" s="22">
        <v>16.1</v>
      </c>
      <c r="P66" s="26">
        <v>7</v>
      </c>
      <c r="Q66" s="31">
        <v>820</v>
      </c>
      <c r="R66" s="22">
        <v>1.3</v>
      </c>
      <c r="S66" s="22">
        <v>12.65833</v>
      </c>
      <c r="T66" s="22">
        <v>409.7</v>
      </c>
    </row>
    <row r="67" spans="1:20">
      <c r="A67" s="9">
        <v>44.75</v>
      </c>
      <c r="B67" s="9">
        <v>-93.0666666666667</v>
      </c>
      <c r="C67" s="9">
        <v>100</v>
      </c>
      <c r="D67" s="20">
        <v>21.339047568185</v>
      </c>
      <c r="E67" s="21">
        <v>0.23</v>
      </c>
      <c r="F67" s="21">
        <v>0.78</v>
      </c>
      <c r="G67" s="21">
        <v>0.55</v>
      </c>
      <c r="H67" s="21">
        <v>1.5</v>
      </c>
      <c r="I67" s="21">
        <v>0.9</v>
      </c>
      <c r="J67" s="22">
        <v>6.5</v>
      </c>
      <c r="K67" s="22">
        <v>0.0942</v>
      </c>
      <c r="L67" s="22">
        <v>0.339092</v>
      </c>
      <c r="M67" s="22">
        <v>0.15</v>
      </c>
      <c r="N67" s="22">
        <v>0.04</v>
      </c>
      <c r="O67" s="22">
        <v>16.1</v>
      </c>
      <c r="P67" s="26">
        <v>7</v>
      </c>
      <c r="Q67" s="31">
        <v>820</v>
      </c>
      <c r="R67" s="22">
        <v>1.3</v>
      </c>
      <c r="S67" s="22">
        <v>12.65833</v>
      </c>
      <c r="T67" s="22">
        <v>409.7</v>
      </c>
    </row>
    <row r="68" spans="1:20">
      <c r="A68" s="9">
        <v>44.75</v>
      </c>
      <c r="B68" s="9">
        <v>-93.0666666666667</v>
      </c>
      <c r="C68" s="9">
        <v>100</v>
      </c>
      <c r="D68" s="20">
        <v>19.3714283534459</v>
      </c>
      <c r="E68" s="21">
        <v>0.23</v>
      </c>
      <c r="F68" s="21">
        <v>0.78</v>
      </c>
      <c r="G68" s="21">
        <v>0.55</v>
      </c>
      <c r="H68" s="21">
        <v>1.5</v>
      </c>
      <c r="I68" s="21">
        <v>0.9</v>
      </c>
      <c r="J68" s="22">
        <v>6.5</v>
      </c>
      <c r="K68" s="22">
        <v>0.0942</v>
      </c>
      <c r="L68" s="22">
        <v>0.339092</v>
      </c>
      <c r="M68" s="22">
        <v>0.15</v>
      </c>
      <c r="N68" s="22">
        <v>0.04</v>
      </c>
      <c r="O68" s="22">
        <v>16.1</v>
      </c>
      <c r="P68" s="26">
        <v>7</v>
      </c>
      <c r="Q68" s="31">
        <v>820</v>
      </c>
      <c r="R68" s="22">
        <v>1.3</v>
      </c>
      <c r="S68" s="22">
        <v>12.65833</v>
      </c>
      <c r="T68" s="22">
        <v>409.7</v>
      </c>
    </row>
    <row r="69" spans="1:20">
      <c r="A69" s="9">
        <v>44.75</v>
      </c>
      <c r="B69" s="9">
        <v>-93.0666666666667</v>
      </c>
      <c r="C69" s="9">
        <v>100</v>
      </c>
      <c r="D69" s="20">
        <v>20.533333551316</v>
      </c>
      <c r="E69" s="21">
        <v>0.23</v>
      </c>
      <c r="F69" s="21">
        <v>0.78</v>
      </c>
      <c r="G69" s="21">
        <v>0.55</v>
      </c>
      <c r="H69" s="21">
        <v>1.5</v>
      </c>
      <c r="I69" s="21">
        <v>0.9</v>
      </c>
      <c r="J69" s="22">
        <v>6.5</v>
      </c>
      <c r="K69" s="22">
        <v>0.0942</v>
      </c>
      <c r="L69" s="22">
        <v>0.339092</v>
      </c>
      <c r="M69" s="22">
        <v>0.15</v>
      </c>
      <c r="N69" s="22">
        <v>0.04</v>
      </c>
      <c r="O69" s="22">
        <v>16.1</v>
      </c>
      <c r="P69" s="26">
        <v>7</v>
      </c>
      <c r="Q69" s="31">
        <v>820</v>
      </c>
      <c r="R69" s="22">
        <v>1.3</v>
      </c>
      <c r="S69" s="22">
        <v>12.65833</v>
      </c>
      <c r="T69" s="22">
        <v>409.7</v>
      </c>
    </row>
    <row r="70" spans="1:20">
      <c r="A70" s="9">
        <v>40.5833333333333</v>
      </c>
      <c r="B70" s="9">
        <v>-81.79</v>
      </c>
      <c r="C70" s="9">
        <v>100</v>
      </c>
      <c r="D70" s="20">
        <v>7.30057162330264</v>
      </c>
      <c r="E70" s="21">
        <v>0.14</v>
      </c>
      <c r="F70" s="21">
        <v>0.825</v>
      </c>
      <c r="G70" s="21">
        <v>0.685</v>
      </c>
      <c r="H70" s="21">
        <v>1.4</v>
      </c>
      <c r="I70" s="21">
        <v>0.74</v>
      </c>
      <c r="J70" s="22">
        <v>5.7</v>
      </c>
      <c r="K70" s="22">
        <v>0.1433</v>
      </c>
      <c r="L70" s="22">
        <v>0.266912</v>
      </c>
      <c r="M70" s="22">
        <v>0.14</v>
      </c>
      <c r="N70" s="22">
        <v>0.05</v>
      </c>
      <c r="O70" s="22">
        <v>14</v>
      </c>
      <c r="P70" s="26">
        <v>10.5</v>
      </c>
      <c r="Q70" s="31">
        <v>999</v>
      </c>
      <c r="R70" s="22">
        <v>4.066667</v>
      </c>
      <c r="S70" s="22">
        <v>15.35</v>
      </c>
      <c r="T70" s="22">
        <v>678.5</v>
      </c>
    </row>
    <row r="71" spans="1:20">
      <c r="A71" s="9">
        <v>39.75</v>
      </c>
      <c r="B71" s="9">
        <v>-83.6</v>
      </c>
      <c r="C71" s="9">
        <v>100</v>
      </c>
      <c r="D71" s="20">
        <v>7.76266697474888</v>
      </c>
      <c r="E71" s="21">
        <v>0.2</v>
      </c>
      <c r="F71" s="21">
        <v>0.85</v>
      </c>
      <c r="G71" s="21">
        <v>0.65</v>
      </c>
      <c r="H71" s="21">
        <v>1.47</v>
      </c>
      <c r="I71" s="21">
        <v>0.73</v>
      </c>
      <c r="J71" s="2">
        <v>6.5</v>
      </c>
      <c r="K71" s="2">
        <v>0.1303</v>
      </c>
      <c r="L71" s="2">
        <v>0.246413</v>
      </c>
      <c r="M71" s="2">
        <v>0.12</v>
      </c>
      <c r="N71" s="2">
        <v>0.04</v>
      </c>
      <c r="O71" s="2">
        <v>16.4</v>
      </c>
      <c r="P71" s="26">
        <v>10.8</v>
      </c>
      <c r="Q71" s="31">
        <v>1037</v>
      </c>
      <c r="R71" s="2">
        <v>4.925</v>
      </c>
      <c r="S71" s="2">
        <v>16.11667</v>
      </c>
      <c r="T71" s="2">
        <v>510.8</v>
      </c>
    </row>
    <row r="72" spans="1:20">
      <c r="A72" s="9">
        <v>41.1833333333333</v>
      </c>
      <c r="B72" s="9">
        <v>-83.7833333333333</v>
      </c>
      <c r="C72" s="9">
        <v>100</v>
      </c>
      <c r="D72" s="20">
        <v>17.2072386968704</v>
      </c>
      <c r="E72" s="21">
        <v>0.4</v>
      </c>
      <c r="F72" s="21">
        <v>0.79</v>
      </c>
      <c r="G72" s="21">
        <v>0.39</v>
      </c>
      <c r="H72" s="21">
        <v>1.7</v>
      </c>
      <c r="I72" s="21">
        <v>0.93</v>
      </c>
      <c r="J72" s="22">
        <v>6.6</v>
      </c>
      <c r="K72" s="22">
        <v>0.2106</v>
      </c>
      <c r="L72" s="22">
        <v>0.216195</v>
      </c>
      <c r="M72" s="22">
        <v>0.34</v>
      </c>
      <c r="N72" s="22">
        <v>0.04</v>
      </c>
      <c r="O72" s="22">
        <v>14.9</v>
      </c>
      <c r="P72" s="26">
        <v>9.5</v>
      </c>
      <c r="Q72" s="31">
        <v>845</v>
      </c>
      <c r="R72" s="22">
        <v>4.175</v>
      </c>
      <c r="S72" s="22">
        <v>15.33333</v>
      </c>
      <c r="T72" s="22">
        <v>458.7</v>
      </c>
    </row>
    <row r="73" spans="1:20">
      <c r="A73" s="9">
        <v>40.4166666666667</v>
      </c>
      <c r="B73" s="9">
        <v>-83.25</v>
      </c>
      <c r="C73" s="9">
        <v>100</v>
      </c>
      <c r="D73" s="20">
        <v>10.4773332504999</v>
      </c>
      <c r="E73" s="21">
        <v>0.26</v>
      </c>
      <c r="F73" s="21">
        <v>0.86</v>
      </c>
      <c r="G73" s="21">
        <v>0.6</v>
      </c>
      <c r="H73" s="21">
        <v>1.53</v>
      </c>
      <c r="I73" s="21">
        <v>0.88</v>
      </c>
      <c r="J73" s="22">
        <v>6.4</v>
      </c>
      <c r="K73" s="22">
        <v>0.1867</v>
      </c>
      <c r="L73" s="22">
        <v>0.273679</v>
      </c>
      <c r="M73" s="22">
        <v>0.14</v>
      </c>
      <c r="N73" s="22">
        <v>0.04</v>
      </c>
      <c r="O73" s="22">
        <v>16.4</v>
      </c>
      <c r="P73" s="26">
        <v>13.3</v>
      </c>
      <c r="Q73" s="31">
        <v>1125</v>
      </c>
      <c r="R73" s="22">
        <v>4.391667</v>
      </c>
      <c r="S73" s="22">
        <v>15.86667</v>
      </c>
      <c r="T73" s="22">
        <v>498.6</v>
      </c>
    </row>
    <row r="74" spans="1:20">
      <c r="A74" s="9">
        <v>40.3333333333333</v>
      </c>
      <c r="B74" s="9">
        <v>-81.84</v>
      </c>
      <c r="C74" s="9">
        <v>100</v>
      </c>
      <c r="D74" s="20">
        <v>8.54990459623791</v>
      </c>
      <c r="E74" s="21">
        <v>0.25</v>
      </c>
      <c r="F74" s="21">
        <v>0.781</v>
      </c>
      <c r="G74" s="21">
        <v>0.531</v>
      </c>
      <c r="H74" s="21">
        <v>1.43</v>
      </c>
      <c r="I74" s="21">
        <v>0.46</v>
      </c>
      <c r="J74" s="22">
        <v>5.8</v>
      </c>
      <c r="K74" s="22">
        <v>0.0978</v>
      </c>
      <c r="L74" s="22">
        <v>0.285845</v>
      </c>
      <c r="M74" s="22">
        <v>0.12</v>
      </c>
      <c r="N74" s="22">
        <v>0.03</v>
      </c>
      <c r="O74" s="22">
        <v>14.3</v>
      </c>
      <c r="P74" s="26">
        <v>10.5</v>
      </c>
      <c r="Q74" s="31">
        <v>999</v>
      </c>
      <c r="R74" s="22">
        <v>4.441667</v>
      </c>
      <c r="S74" s="22">
        <v>16.26667</v>
      </c>
      <c r="T74" s="22">
        <v>652.35</v>
      </c>
    </row>
    <row r="75" spans="1:20">
      <c r="A75" s="9">
        <v>41.4833333333333</v>
      </c>
      <c r="B75" s="9">
        <v>-84.15</v>
      </c>
      <c r="C75" s="9">
        <v>100</v>
      </c>
      <c r="D75" s="20">
        <v>20.553713843936</v>
      </c>
      <c r="E75" s="21">
        <v>0.364</v>
      </c>
      <c r="F75" s="21">
        <v>0.624</v>
      </c>
      <c r="G75" s="21">
        <v>0.26</v>
      </c>
      <c r="H75" s="21">
        <v>1.5</v>
      </c>
      <c r="I75" s="21">
        <v>0.79</v>
      </c>
      <c r="J75" s="22">
        <v>6.6</v>
      </c>
      <c r="K75" s="22">
        <v>0.2004</v>
      </c>
      <c r="L75" s="22">
        <v>0.237845</v>
      </c>
      <c r="M75" s="22">
        <v>0.13</v>
      </c>
      <c r="N75" s="22">
        <v>0.04</v>
      </c>
      <c r="O75" s="22">
        <v>16.5</v>
      </c>
      <c r="P75" s="26">
        <v>9.5</v>
      </c>
      <c r="Q75" s="31">
        <v>845</v>
      </c>
      <c r="R75" s="22">
        <v>3.641667</v>
      </c>
      <c r="S75" s="22">
        <v>15.19167</v>
      </c>
      <c r="T75" s="22">
        <v>504.1</v>
      </c>
    </row>
    <row r="76" spans="1:20">
      <c r="A76" s="9">
        <v>38.7833333333333</v>
      </c>
      <c r="B76" s="9">
        <v>-87.0833333333333</v>
      </c>
      <c r="C76" s="9">
        <v>100</v>
      </c>
      <c r="D76" s="20">
        <v>7.63947595868792</v>
      </c>
      <c r="E76" s="21">
        <v>0.195525817871</v>
      </c>
      <c r="F76" s="21">
        <v>0.621531715393</v>
      </c>
      <c r="G76" s="21">
        <v>0.426005897522</v>
      </c>
      <c r="H76" s="21">
        <v>1.46</v>
      </c>
      <c r="I76" s="21">
        <v>1</v>
      </c>
      <c r="J76" s="22">
        <v>5.2</v>
      </c>
      <c r="K76" s="22">
        <v>0.0878</v>
      </c>
      <c r="L76" s="22">
        <v>0.271553</v>
      </c>
      <c r="M76" s="22">
        <v>0.08</v>
      </c>
      <c r="N76" s="22">
        <v>0.05</v>
      </c>
      <c r="O76" s="22">
        <v>15.8</v>
      </c>
      <c r="P76" s="26">
        <v>11</v>
      </c>
      <c r="Q76" s="31">
        <v>973</v>
      </c>
      <c r="R76" s="22">
        <v>6.358333</v>
      </c>
      <c r="S76" s="22">
        <v>18.16667</v>
      </c>
      <c r="T76" s="22">
        <v>632.4</v>
      </c>
    </row>
    <row r="77" spans="1:20">
      <c r="A77" s="9">
        <v>41.3593166666667</v>
      </c>
      <c r="B77" s="9">
        <v>-83.0868333333333</v>
      </c>
      <c r="C77" s="9">
        <v>100</v>
      </c>
      <c r="D77" s="20">
        <v>14.6219811212449</v>
      </c>
      <c r="E77" s="21">
        <v>0.281176986694</v>
      </c>
      <c r="F77" s="21">
        <v>0.78124759674</v>
      </c>
      <c r="G77" s="21">
        <v>0.500070610046</v>
      </c>
      <c r="H77" s="21">
        <v>1.58</v>
      </c>
      <c r="I77" s="21">
        <v>0.94</v>
      </c>
      <c r="J77" s="22">
        <v>6.3</v>
      </c>
      <c r="K77" s="22">
        <v>0.1379</v>
      </c>
      <c r="L77" s="22">
        <v>0.376494</v>
      </c>
      <c r="M77" s="22">
        <v>0.21</v>
      </c>
      <c r="N77" s="22">
        <v>0.05</v>
      </c>
      <c r="O77" s="22">
        <v>11.5</v>
      </c>
      <c r="P77" s="26">
        <v>9.2</v>
      </c>
      <c r="Q77" s="31">
        <v>837</v>
      </c>
      <c r="R77" s="22">
        <v>4.675</v>
      </c>
      <c r="S77" s="22">
        <v>15.075</v>
      </c>
      <c r="T77" s="22">
        <v>532.8</v>
      </c>
    </row>
    <row r="78" spans="1:20">
      <c r="A78" s="9">
        <v>40.8788333333333</v>
      </c>
      <c r="B78" s="9">
        <v>-81.64035</v>
      </c>
      <c r="C78" s="9">
        <v>100</v>
      </c>
      <c r="D78" s="20">
        <v>9.54091453552246</v>
      </c>
      <c r="E78" s="21">
        <v>0.200054759979</v>
      </c>
      <c r="F78" s="21">
        <v>0.795684452057</v>
      </c>
      <c r="G78" s="21">
        <v>0.595629692078</v>
      </c>
      <c r="H78" s="21">
        <v>1.41</v>
      </c>
      <c r="I78" s="21">
        <v>0.74</v>
      </c>
      <c r="J78" s="22">
        <v>6</v>
      </c>
      <c r="K78" s="22">
        <v>0.1987</v>
      </c>
      <c r="L78" s="22">
        <v>0.266912</v>
      </c>
      <c r="M78" s="22">
        <v>0.14</v>
      </c>
      <c r="N78" s="22">
        <v>0.05</v>
      </c>
      <c r="O78" s="22">
        <v>13.8</v>
      </c>
      <c r="P78" s="26">
        <v>9.8</v>
      </c>
      <c r="Q78" s="31">
        <v>935</v>
      </c>
      <c r="R78" s="22">
        <v>4.091667</v>
      </c>
      <c r="S78" s="22">
        <v>14.93333</v>
      </c>
      <c r="T78" s="22">
        <v>604.4</v>
      </c>
    </row>
    <row r="79" spans="1:20">
      <c r="A79" s="9">
        <v>41.2213333333333</v>
      </c>
      <c r="B79" s="9">
        <v>-80.076</v>
      </c>
      <c r="C79" s="9">
        <v>100</v>
      </c>
      <c r="D79" s="20">
        <v>13.0898099626814</v>
      </c>
      <c r="E79" s="21">
        <v>0.166911773682</v>
      </c>
      <c r="F79" s="21">
        <v>0.682481155396</v>
      </c>
      <c r="G79" s="21">
        <v>0.515569381714</v>
      </c>
      <c r="H79" s="21">
        <v>1.43</v>
      </c>
      <c r="I79" s="21">
        <v>0.33</v>
      </c>
      <c r="J79" s="22">
        <v>5.4</v>
      </c>
      <c r="K79" s="22">
        <v>0.1474</v>
      </c>
      <c r="L79" s="22">
        <v>0.308685</v>
      </c>
      <c r="M79" s="22">
        <v>0.24</v>
      </c>
      <c r="N79" s="22">
        <v>0.04</v>
      </c>
      <c r="O79" s="22">
        <v>14.4</v>
      </c>
      <c r="P79" s="26">
        <v>9.1</v>
      </c>
      <c r="Q79" s="31">
        <v>948</v>
      </c>
      <c r="R79" s="22">
        <v>2.85</v>
      </c>
      <c r="S79" s="22">
        <v>14.65833</v>
      </c>
      <c r="T79" s="22">
        <v>1164</v>
      </c>
    </row>
    <row r="80" spans="1:20">
      <c r="A80" s="9">
        <v>41.3233333333333</v>
      </c>
      <c r="B80" s="9">
        <v>-76.8666666666667</v>
      </c>
      <c r="C80" s="9">
        <v>100</v>
      </c>
      <c r="D80" s="20">
        <v>15.5326091221401</v>
      </c>
      <c r="E80" s="21">
        <v>0.174409694672</v>
      </c>
      <c r="F80" s="21">
        <v>0.693029537201</v>
      </c>
      <c r="G80" s="21">
        <v>0.518619842529</v>
      </c>
      <c r="H80" s="21">
        <v>1.41</v>
      </c>
      <c r="I80" s="21">
        <v>0.1</v>
      </c>
      <c r="J80" s="22">
        <v>5.4</v>
      </c>
      <c r="K80" s="22">
        <v>0.0898</v>
      </c>
      <c r="L80" s="22">
        <v>0.279296</v>
      </c>
      <c r="M80" s="22">
        <v>0.13</v>
      </c>
      <c r="N80" s="22">
        <v>0.03</v>
      </c>
      <c r="O80" s="22">
        <v>10.5</v>
      </c>
      <c r="P80" s="26">
        <v>9.9</v>
      </c>
      <c r="Q80" s="31">
        <v>1034</v>
      </c>
      <c r="R80" s="22">
        <v>3.15</v>
      </c>
      <c r="S80" s="22">
        <v>14.41667</v>
      </c>
      <c r="T80" s="22">
        <v>591.5</v>
      </c>
    </row>
    <row r="81" spans="1:20">
      <c r="A81" s="9">
        <v>38.22</v>
      </c>
      <c r="B81" s="9">
        <v>-84.48</v>
      </c>
      <c r="C81" s="9">
        <v>100</v>
      </c>
      <c r="D81" s="20">
        <v>10.3802759079706</v>
      </c>
      <c r="E81" s="21">
        <v>0.214111251831</v>
      </c>
      <c r="F81" s="21">
        <v>0.769758644104</v>
      </c>
      <c r="G81" s="21">
        <v>0.555647392273</v>
      </c>
      <c r="H81" s="21">
        <v>1.44</v>
      </c>
      <c r="I81" s="21">
        <v>0.64</v>
      </c>
      <c r="J81" s="22">
        <v>6.3</v>
      </c>
      <c r="K81" s="22">
        <v>0.1449</v>
      </c>
      <c r="L81" s="22">
        <v>0.305019</v>
      </c>
      <c r="M81" s="22">
        <v>0.13</v>
      </c>
      <c r="N81" s="22">
        <v>0.04</v>
      </c>
      <c r="O81" s="22">
        <v>16.2</v>
      </c>
      <c r="P81" s="26">
        <v>12.6333333333333</v>
      </c>
      <c r="Q81" s="31">
        <v>1103.33333333333</v>
      </c>
      <c r="R81" s="22">
        <v>6.258333</v>
      </c>
      <c r="S81" s="22">
        <v>18.375</v>
      </c>
      <c r="T81" s="22">
        <v>799.2</v>
      </c>
    </row>
    <row r="82" spans="1:20">
      <c r="A82" s="9">
        <v>37.002</v>
      </c>
      <c r="B82" s="9">
        <v>-85.9266666666667</v>
      </c>
      <c r="C82" s="9">
        <v>100</v>
      </c>
      <c r="D82" s="20">
        <v>7.77812349228632</v>
      </c>
      <c r="E82" s="21">
        <v>0.210183563232</v>
      </c>
      <c r="F82" s="21">
        <v>0.844588966369</v>
      </c>
      <c r="G82" s="21">
        <v>0.634405403137</v>
      </c>
      <c r="H82" s="21">
        <v>1.44</v>
      </c>
      <c r="I82" s="21">
        <v>0.55</v>
      </c>
      <c r="J82" s="22">
        <v>5.3</v>
      </c>
      <c r="K82" s="22">
        <v>0.0765</v>
      </c>
      <c r="L82" s="22">
        <v>0.302636</v>
      </c>
      <c r="M82" s="22">
        <v>0.1</v>
      </c>
      <c r="N82" s="22">
        <v>0.03</v>
      </c>
      <c r="O82" s="22">
        <v>6.9</v>
      </c>
      <c r="P82" s="26">
        <v>13.4</v>
      </c>
      <c r="Q82" s="31">
        <v>1128</v>
      </c>
      <c r="R82" s="22">
        <v>7.558333</v>
      </c>
      <c r="S82" s="22">
        <v>20.08333</v>
      </c>
      <c r="T82" s="22">
        <v>690.2</v>
      </c>
    </row>
    <row r="83" spans="1:20">
      <c r="A83" s="9">
        <v>37.4316666666667</v>
      </c>
      <c r="B83" s="9">
        <v>-83.6</v>
      </c>
      <c r="C83" s="9">
        <v>100</v>
      </c>
      <c r="D83" s="20">
        <v>14.193609328497</v>
      </c>
      <c r="E83" s="21">
        <v>0.0954041194916</v>
      </c>
      <c r="F83" s="21">
        <v>0.3784793186186</v>
      </c>
      <c r="G83" s="21">
        <v>0.283075199127</v>
      </c>
      <c r="H83" s="21">
        <v>1.6</v>
      </c>
      <c r="I83" s="21">
        <v>1</v>
      </c>
      <c r="J83" s="22">
        <v>8.5</v>
      </c>
      <c r="K83" s="22">
        <v>0.136</v>
      </c>
      <c r="L83" s="22">
        <v>0.336601</v>
      </c>
      <c r="M83" s="22">
        <v>0.06</v>
      </c>
      <c r="N83" s="22">
        <v>0.02</v>
      </c>
      <c r="O83" s="22">
        <v>18.6</v>
      </c>
      <c r="P83" s="26">
        <v>12.7</v>
      </c>
      <c r="Q83" s="31">
        <v>1132</v>
      </c>
      <c r="R83" s="22">
        <v>5.75</v>
      </c>
      <c r="S83" s="22">
        <v>19.49167</v>
      </c>
      <c r="T83" s="22">
        <v>734.8</v>
      </c>
    </row>
    <row r="84" spans="1:20">
      <c r="A84" s="9">
        <v>38.9733333333333</v>
      </c>
      <c r="B84" s="9">
        <v>-82.79</v>
      </c>
      <c r="C84" s="9">
        <v>100</v>
      </c>
      <c r="D84" s="20">
        <v>10.0583428882417</v>
      </c>
      <c r="E84" s="21">
        <v>0.174087333679</v>
      </c>
      <c r="F84" s="21">
        <v>0.8297423172</v>
      </c>
      <c r="G84" s="21">
        <v>0.655654983521</v>
      </c>
      <c r="H84" s="21">
        <v>1.36</v>
      </c>
      <c r="I84" s="21">
        <v>0.22</v>
      </c>
      <c r="J84" s="22">
        <v>5.8</v>
      </c>
      <c r="K84" s="22">
        <v>0.0816</v>
      </c>
      <c r="L84" s="22">
        <v>0.298257</v>
      </c>
      <c r="M84" s="22">
        <v>0.12</v>
      </c>
      <c r="N84" s="22">
        <v>0.03</v>
      </c>
      <c r="O84" s="22">
        <v>12.3</v>
      </c>
      <c r="P84" s="26">
        <v>10.8</v>
      </c>
      <c r="Q84" s="31">
        <v>967</v>
      </c>
      <c r="R84" s="22">
        <v>5.225</v>
      </c>
      <c r="S84" s="22">
        <v>18.04167</v>
      </c>
      <c r="T84" s="22">
        <v>721.4</v>
      </c>
    </row>
    <row r="85" spans="1:20">
      <c r="A85" s="9">
        <v>40.9666666666667</v>
      </c>
      <c r="B85" s="9">
        <v>-76.9316666666667</v>
      </c>
      <c r="C85" s="9">
        <v>100</v>
      </c>
      <c r="D85" s="20">
        <v>9.36628577822731</v>
      </c>
      <c r="E85" s="21">
        <v>0.256236076355</v>
      </c>
      <c r="F85" s="21">
        <v>0.780037727356</v>
      </c>
      <c r="G85" s="21">
        <v>0.523801651001</v>
      </c>
      <c r="H85" s="21">
        <v>1.4</v>
      </c>
      <c r="I85" s="21">
        <v>0.14</v>
      </c>
      <c r="J85" s="22">
        <v>5.8</v>
      </c>
      <c r="K85" s="22">
        <v>0.1012</v>
      </c>
      <c r="L85" s="22">
        <v>0.25932</v>
      </c>
      <c r="M85" s="22">
        <v>0.14</v>
      </c>
      <c r="N85" s="22">
        <v>0.03</v>
      </c>
      <c r="O85" s="22">
        <v>11.7</v>
      </c>
      <c r="P85" s="26">
        <v>9.9</v>
      </c>
      <c r="Q85" s="31">
        <v>1034</v>
      </c>
      <c r="R85" s="22">
        <v>4.075</v>
      </c>
      <c r="S85" s="22">
        <v>16.11667</v>
      </c>
      <c r="T85" s="22">
        <v>601</v>
      </c>
    </row>
    <row r="86" spans="1:20">
      <c r="A86" s="9">
        <v>38.1166666666667</v>
      </c>
      <c r="B86" s="9">
        <v>-84.4833333333333</v>
      </c>
      <c r="C86" s="9">
        <v>100</v>
      </c>
      <c r="D86" s="20">
        <v>10.6095235915411</v>
      </c>
      <c r="E86" s="21">
        <v>0.214111251831</v>
      </c>
      <c r="F86" s="21">
        <v>0.769758644104</v>
      </c>
      <c r="G86" s="21">
        <v>0.555647392273</v>
      </c>
      <c r="H86" s="21">
        <v>1.35</v>
      </c>
      <c r="I86" s="21">
        <v>0.77</v>
      </c>
      <c r="J86" s="22">
        <v>6.3</v>
      </c>
      <c r="K86" s="22">
        <v>0.1119</v>
      </c>
      <c r="L86" s="22">
        <v>0.305019</v>
      </c>
      <c r="M86" s="22">
        <v>0.14</v>
      </c>
      <c r="N86" s="22">
        <v>0.03</v>
      </c>
      <c r="O86" s="22">
        <v>11.6</v>
      </c>
      <c r="P86" s="26">
        <v>13</v>
      </c>
      <c r="Q86" s="31">
        <v>1140</v>
      </c>
      <c r="R86" s="22">
        <v>6.533333</v>
      </c>
      <c r="S86" s="22">
        <v>18.46667</v>
      </c>
      <c r="T86" s="22">
        <v>585.8</v>
      </c>
    </row>
    <row r="87" spans="1:20">
      <c r="A87" s="9">
        <v>46.7666666666667</v>
      </c>
      <c r="B87" s="9">
        <v>-100.916666666667</v>
      </c>
      <c r="C87" s="9">
        <v>100</v>
      </c>
      <c r="D87" s="20">
        <v>11.9509142857143</v>
      </c>
      <c r="E87" s="21">
        <v>0.205572414398</v>
      </c>
      <c r="F87" s="21">
        <v>0.789902248382</v>
      </c>
      <c r="G87" s="21">
        <v>0.584329833984</v>
      </c>
      <c r="H87" s="21">
        <v>1.47</v>
      </c>
      <c r="I87" s="21">
        <v>0.98</v>
      </c>
      <c r="J87" s="22">
        <v>7</v>
      </c>
      <c r="K87" s="22">
        <v>0.1598</v>
      </c>
      <c r="L87" s="22">
        <v>0.18618</v>
      </c>
      <c r="M87" s="22">
        <v>0.1</v>
      </c>
      <c r="N87" s="22">
        <v>0.06</v>
      </c>
      <c r="O87" s="22">
        <v>16.1</v>
      </c>
      <c r="P87" s="26">
        <v>5</v>
      </c>
      <c r="Q87" s="31">
        <v>402</v>
      </c>
      <c r="R87" s="22">
        <v>-1.00833</v>
      </c>
      <c r="S87" s="22">
        <v>12.35</v>
      </c>
      <c r="T87" s="22">
        <v>422.45</v>
      </c>
    </row>
    <row r="88" spans="1:20">
      <c r="A88" s="9">
        <v>46.7666666666667</v>
      </c>
      <c r="B88" s="9">
        <v>-100.916666666667</v>
      </c>
      <c r="C88" s="9">
        <v>100</v>
      </c>
      <c r="D88" s="20">
        <v>11.9002857142857</v>
      </c>
      <c r="E88" s="21">
        <v>0.205572414398</v>
      </c>
      <c r="F88" s="21">
        <v>0.789902248382</v>
      </c>
      <c r="G88" s="21">
        <v>0.584329833984</v>
      </c>
      <c r="H88" s="21">
        <v>1.47</v>
      </c>
      <c r="I88" s="21">
        <v>0.98</v>
      </c>
      <c r="J88" s="22">
        <v>7</v>
      </c>
      <c r="K88" s="22">
        <v>0.1598</v>
      </c>
      <c r="L88" s="22">
        <v>0.18618</v>
      </c>
      <c r="M88" s="22">
        <v>0.1</v>
      </c>
      <c r="N88" s="22">
        <v>0.06</v>
      </c>
      <c r="O88" s="22">
        <v>16.1</v>
      </c>
      <c r="P88" s="26">
        <v>5</v>
      </c>
      <c r="Q88" s="31">
        <v>402</v>
      </c>
      <c r="R88" s="22">
        <v>-1.00833</v>
      </c>
      <c r="S88" s="22">
        <v>12.35</v>
      </c>
      <c r="T88" s="22">
        <v>422.45</v>
      </c>
    </row>
    <row r="89" spans="1:20">
      <c r="A89" s="9">
        <v>46.7666666666667</v>
      </c>
      <c r="B89" s="9">
        <v>-100.916666666667</v>
      </c>
      <c r="C89" s="9">
        <v>100</v>
      </c>
      <c r="D89" s="20">
        <v>12.5244952380952</v>
      </c>
      <c r="E89" s="21">
        <v>0.205572414398</v>
      </c>
      <c r="F89" s="21">
        <v>0.789902248382</v>
      </c>
      <c r="G89" s="21">
        <v>0.584329833984</v>
      </c>
      <c r="H89" s="21">
        <v>1.47</v>
      </c>
      <c r="I89" s="21">
        <v>0.98</v>
      </c>
      <c r="J89" s="22">
        <v>7</v>
      </c>
      <c r="K89" s="22">
        <v>0.1598</v>
      </c>
      <c r="L89" s="22">
        <v>0.18618</v>
      </c>
      <c r="M89" s="22">
        <v>0.1</v>
      </c>
      <c r="N89" s="22">
        <v>0.06</v>
      </c>
      <c r="O89" s="22">
        <v>16.1</v>
      </c>
      <c r="P89" s="26">
        <v>5</v>
      </c>
      <c r="Q89" s="31">
        <v>402</v>
      </c>
      <c r="R89" s="22">
        <v>-1.00833</v>
      </c>
      <c r="S89" s="22">
        <v>12.35</v>
      </c>
      <c r="T89" s="22">
        <v>422.45</v>
      </c>
    </row>
    <row r="90" spans="1:20">
      <c r="A90" s="9">
        <v>46.7666666666667</v>
      </c>
      <c r="B90" s="9">
        <v>-100.916666666667</v>
      </c>
      <c r="C90" s="9">
        <v>100</v>
      </c>
      <c r="D90" s="20">
        <v>12.3895238095238</v>
      </c>
      <c r="E90" s="21">
        <v>0.205572414398</v>
      </c>
      <c r="F90" s="21">
        <v>0.789902248382</v>
      </c>
      <c r="G90" s="21">
        <v>0.584329833984</v>
      </c>
      <c r="H90" s="21">
        <v>1.47</v>
      </c>
      <c r="I90" s="21">
        <v>0.98</v>
      </c>
      <c r="J90" s="22">
        <v>7</v>
      </c>
      <c r="K90" s="22">
        <v>0.1598</v>
      </c>
      <c r="L90" s="22">
        <v>0.18618</v>
      </c>
      <c r="M90" s="22">
        <v>0.1</v>
      </c>
      <c r="N90" s="22">
        <v>0.06</v>
      </c>
      <c r="O90" s="22">
        <v>16.1</v>
      </c>
      <c r="P90" s="26">
        <v>5</v>
      </c>
      <c r="Q90" s="31">
        <v>402</v>
      </c>
      <c r="R90" s="22">
        <v>-1.00833</v>
      </c>
      <c r="S90" s="22">
        <v>12.35</v>
      </c>
      <c r="T90" s="22">
        <v>422.45</v>
      </c>
    </row>
    <row r="91" spans="1:20">
      <c r="A91" s="9">
        <v>46.7666666666667</v>
      </c>
      <c r="B91" s="9">
        <v>-100.916666666667</v>
      </c>
      <c r="C91" s="9">
        <v>100</v>
      </c>
      <c r="D91" s="20">
        <v>11.2308380952381</v>
      </c>
      <c r="E91" s="21">
        <v>0.205572414398</v>
      </c>
      <c r="F91" s="21">
        <v>0.789902248382</v>
      </c>
      <c r="G91" s="21">
        <v>0.584329833984</v>
      </c>
      <c r="H91" s="21">
        <v>1.47</v>
      </c>
      <c r="I91" s="21">
        <v>0.98</v>
      </c>
      <c r="J91" s="22">
        <v>7</v>
      </c>
      <c r="K91" s="22">
        <v>0.1598</v>
      </c>
      <c r="L91" s="22">
        <v>0.18618</v>
      </c>
      <c r="M91" s="22">
        <v>0.1</v>
      </c>
      <c r="N91" s="22">
        <v>0.06</v>
      </c>
      <c r="O91" s="22">
        <v>16.1</v>
      </c>
      <c r="P91" s="26">
        <v>5</v>
      </c>
      <c r="Q91" s="31">
        <v>402</v>
      </c>
      <c r="R91" s="22">
        <v>-1.00833</v>
      </c>
      <c r="S91" s="22">
        <v>12.35</v>
      </c>
      <c r="T91" s="22">
        <v>422.45</v>
      </c>
    </row>
    <row r="92" spans="1:20">
      <c r="A92" s="9">
        <v>46.7666666666667</v>
      </c>
      <c r="B92" s="9">
        <v>-100.916666666667</v>
      </c>
      <c r="C92" s="9">
        <v>100</v>
      </c>
      <c r="D92" s="20">
        <v>12.0466857142857</v>
      </c>
      <c r="E92" s="21">
        <v>0.205572414398</v>
      </c>
      <c r="F92" s="21">
        <v>0.789902248382</v>
      </c>
      <c r="G92" s="21">
        <v>0.584329833984</v>
      </c>
      <c r="H92" s="21">
        <v>1.47</v>
      </c>
      <c r="I92" s="21">
        <v>0.98</v>
      </c>
      <c r="J92" s="22">
        <v>7</v>
      </c>
      <c r="K92" s="22">
        <v>0.1598</v>
      </c>
      <c r="L92" s="22">
        <v>0.18618</v>
      </c>
      <c r="M92" s="22">
        <v>0.1</v>
      </c>
      <c r="N92" s="22">
        <v>0.06</v>
      </c>
      <c r="O92" s="22">
        <v>16.1</v>
      </c>
      <c r="P92" s="26">
        <v>5</v>
      </c>
      <c r="Q92" s="31">
        <v>402</v>
      </c>
      <c r="R92" s="22">
        <v>-1.00833</v>
      </c>
      <c r="S92" s="22">
        <v>12.35</v>
      </c>
      <c r="T92" s="22">
        <v>422.45</v>
      </c>
    </row>
    <row r="93" spans="1:20">
      <c r="A93" s="9">
        <v>39.1166666666667</v>
      </c>
      <c r="B93" s="9">
        <v>-96.6166666666667</v>
      </c>
      <c r="C93" s="9">
        <v>100</v>
      </c>
      <c r="D93" s="20">
        <v>9.64297766912551</v>
      </c>
      <c r="E93" s="21">
        <v>0.328438072205</v>
      </c>
      <c r="F93" s="21">
        <v>0.804775161744</v>
      </c>
      <c r="G93" s="21">
        <v>0.476337089539</v>
      </c>
      <c r="H93" s="21">
        <v>1.44</v>
      </c>
      <c r="I93" s="21">
        <v>0.97</v>
      </c>
      <c r="J93" s="22">
        <v>7</v>
      </c>
      <c r="K93" s="22">
        <v>0.1686</v>
      </c>
      <c r="L93" s="22">
        <v>0.274125</v>
      </c>
      <c r="M93" s="22">
        <v>0.13</v>
      </c>
      <c r="N93" s="22">
        <v>0.06</v>
      </c>
      <c r="O93" s="22">
        <v>17.4</v>
      </c>
      <c r="P93" s="26">
        <v>12.8</v>
      </c>
      <c r="Q93" s="31">
        <v>835</v>
      </c>
      <c r="R93" s="22">
        <v>6.05</v>
      </c>
      <c r="S93" s="22">
        <v>19.05833</v>
      </c>
      <c r="T93" s="22">
        <v>351.1</v>
      </c>
    </row>
    <row r="94" spans="1:20">
      <c r="A94" s="9">
        <v>39.1166666666667</v>
      </c>
      <c r="B94" s="9">
        <v>-96.6166666666667</v>
      </c>
      <c r="C94" s="9">
        <v>100</v>
      </c>
      <c r="D94" s="20">
        <v>8.40318788800921</v>
      </c>
      <c r="E94" s="21">
        <v>0.328438072205</v>
      </c>
      <c r="F94" s="21">
        <v>0.804775161744</v>
      </c>
      <c r="G94" s="21">
        <v>0.476337089539</v>
      </c>
      <c r="H94" s="21">
        <v>1.44</v>
      </c>
      <c r="I94" s="21">
        <v>0.97</v>
      </c>
      <c r="J94" s="22">
        <v>7</v>
      </c>
      <c r="K94" s="22">
        <v>0.1686</v>
      </c>
      <c r="L94" s="22">
        <v>0.274125</v>
      </c>
      <c r="M94" s="22">
        <v>0.13</v>
      </c>
      <c r="N94" s="22">
        <v>0.06</v>
      </c>
      <c r="O94" s="22">
        <v>17.4</v>
      </c>
      <c r="P94" s="26">
        <v>12.8</v>
      </c>
      <c r="Q94" s="31">
        <v>835</v>
      </c>
      <c r="R94" s="22">
        <v>6.05</v>
      </c>
      <c r="S94" s="22">
        <v>19.05833</v>
      </c>
      <c r="T94" s="22">
        <v>351.1</v>
      </c>
    </row>
    <row r="95" spans="1:20">
      <c r="A95" s="9">
        <v>39.1166666666667</v>
      </c>
      <c r="B95" s="9">
        <v>-96.6166666666667</v>
      </c>
      <c r="C95" s="9">
        <v>100</v>
      </c>
      <c r="D95" s="20">
        <v>8.99591391427176</v>
      </c>
      <c r="E95" s="21">
        <v>0.328438072205</v>
      </c>
      <c r="F95" s="21">
        <v>0.804775161744</v>
      </c>
      <c r="G95" s="21">
        <v>0.476337089539</v>
      </c>
      <c r="H95" s="21">
        <v>1.44</v>
      </c>
      <c r="I95" s="21">
        <v>0.97</v>
      </c>
      <c r="J95" s="22">
        <v>7</v>
      </c>
      <c r="K95" s="22">
        <v>0.1686</v>
      </c>
      <c r="L95" s="22">
        <v>0.274125</v>
      </c>
      <c r="M95" s="22">
        <v>0.13</v>
      </c>
      <c r="N95" s="22">
        <v>0.06</v>
      </c>
      <c r="O95" s="22">
        <v>17.4</v>
      </c>
      <c r="P95" s="26">
        <v>12.8</v>
      </c>
      <c r="Q95" s="31">
        <v>835</v>
      </c>
      <c r="R95" s="22">
        <v>6.05</v>
      </c>
      <c r="S95" s="22">
        <v>19.05833</v>
      </c>
      <c r="T95" s="22">
        <v>351.1</v>
      </c>
    </row>
    <row r="96" spans="1:20">
      <c r="A96" s="9">
        <v>39.2166666666667</v>
      </c>
      <c r="B96" s="9">
        <v>-96.6</v>
      </c>
      <c r="C96" s="9">
        <v>100</v>
      </c>
      <c r="D96" s="20">
        <v>9.2317864554269</v>
      </c>
      <c r="E96" s="21">
        <v>0.254328937531</v>
      </c>
      <c r="F96" s="21">
        <v>0.824328899384</v>
      </c>
      <c r="G96" s="21">
        <v>0.569999961853</v>
      </c>
      <c r="H96" s="21">
        <v>1.56</v>
      </c>
      <c r="I96" s="21">
        <v>0.98</v>
      </c>
      <c r="J96" s="22">
        <v>6.6</v>
      </c>
      <c r="K96" s="22">
        <v>0.2144</v>
      </c>
      <c r="L96" s="22">
        <v>0.274125</v>
      </c>
      <c r="M96" s="22">
        <v>0.11</v>
      </c>
      <c r="N96" s="22">
        <v>0.04</v>
      </c>
      <c r="O96" s="22">
        <v>17.9</v>
      </c>
      <c r="P96" s="26">
        <v>11.4</v>
      </c>
      <c r="Q96" s="31">
        <v>800</v>
      </c>
      <c r="R96" s="22">
        <v>6.041667</v>
      </c>
      <c r="S96" s="22">
        <v>19.03333</v>
      </c>
      <c r="T96" s="22">
        <v>392.8</v>
      </c>
    </row>
    <row r="97" spans="1:20">
      <c r="A97" s="9">
        <v>39.2166666666667</v>
      </c>
      <c r="B97" s="9">
        <v>-96.6</v>
      </c>
      <c r="C97" s="9">
        <v>100</v>
      </c>
      <c r="D97" s="20">
        <v>9.3780163356236</v>
      </c>
      <c r="E97" s="21">
        <v>0.254328937531</v>
      </c>
      <c r="F97" s="21">
        <v>0.824328899384</v>
      </c>
      <c r="G97" s="21">
        <v>0.569999961853</v>
      </c>
      <c r="H97" s="21">
        <v>1.56</v>
      </c>
      <c r="I97" s="21">
        <v>0.98</v>
      </c>
      <c r="J97" s="22">
        <v>6.6</v>
      </c>
      <c r="K97" s="22">
        <v>0.2144</v>
      </c>
      <c r="L97" s="22">
        <v>0.274125</v>
      </c>
      <c r="M97" s="22">
        <v>0.11</v>
      </c>
      <c r="N97" s="22">
        <v>0.04</v>
      </c>
      <c r="O97" s="22">
        <v>17.9</v>
      </c>
      <c r="P97" s="26">
        <v>11.4</v>
      </c>
      <c r="Q97" s="31">
        <v>800</v>
      </c>
      <c r="R97" s="22">
        <v>6.041667</v>
      </c>
      <c r="S97" s="22">
        <v>19.03333</v>
      </c>
      <c r="T97" s="22">
        <v>392.8</v>
      </c>
    </row>
    <row r="98" spans="1:20">
      <c r="A98" s="9">
        <v>39.2166666666667</v>
      </c>
      <c r="B98" s="9">
        <v>-96.6</v>
      </c>
      <c r="C98" s="9">
        <v>100</v>
      </c>
      <c r="D98" s="20">
        <v>9.47837993076869</v>
      </c>
      <c r="E98" s="21">
        <v>0.254328937531</v>
      </c>
      <c r="F98" s="21">
        <v>0.824328899384</v>
      </c>
      <c r="G98" s="21">
        <v>0.569999961853</v>
      </c>
      <c r="H98" s="21">
        <v>1.56</v>
      </c>
      <c r="I98" s="21">
        <v>0.98</v>
      </c>
      <c r="J98" s="22">
        <v>6.6</v>
      </c>
      <c r="K98" s="22">
        <v>0.2144</v>
      </c>
      <c r="L98" s="22">
        <v>0.274125</v>
      </c>
      <c r="M98" s="22">
        <v>0.11</v>
      </c>
      <c r="N98" s="22">
        <v>0.04</v>
      </c>
      <c r="O98" s="22">
        <v>17.9</v>
      </c>
      <c r="P98" s="26">
        <v>11.4</v>
      </c>
      <c r="Q98" s="31">
        <v>800</v>
      </c>
      <c r="R98" s="22">
        <v>6.041667</v>
      </c>
      <c r="S98" s="22">
        <v>19.03333</v>
      </c>
      <c r="T98" s="22">
        <v>392.8</v>
      </c>
    </row>
    <row r="99" spans="1:20">
      <c r="A99" s="9">
        <v>39.2166666666667</v>
      </c>
      <c r="B99" s="9">
        <v>-96.6</v>
      </c>
      <c r="C99" s="9">
        <v>100</v>
      </c>
      <c r="D99" s="20">
        <v>9.09171985444569</v>
      </c>
      <c r="E99" s="21">
        <v>0.254328937531</v>
      </c>
      <c r="F99" s="21">
        <v>0.824328899384</v>
      </c>
      <c r="G99" s="21">
        <v>0.569999961853</v>
      </c>
      <c r="H99" s="21">
        <v>1.56</v>
      </c>
      <c r="I99" s="21">
        <v>0.98</v>
      </c>
      <c r="J99" s="22">
        <v>6.6</v>
      </c>
      <c r="K99" s="22">
        <v>0.2144</v>
      </c>
      <c r="L99" s="22">
        <v>0.274125</v>
      </c>
      <c r="M99" s="22">
        <v>0.11</v>
      </c>
      <c r="N99" s="22">
        <v>0.04</v>
      </c>
      <c r="O99" s="22">
        <v>17.9</v>
      </c>
      <c r="P99" s="26">
        <v>11.4</v>
      </c>
      <c r="Q99" s="31">
        <v>800</v>
      </c>
      <c r="R99" s="22">
        <v>6.041667</v>
      </c>
      <c r="S99" s="22">
        <v>19.03333</v>
      </c>
      <c r="T99" s="22">
        <v>392.8</v>
      </c>
    </row>
    <row r="100" spans="1:20">
      <c r="A100" s="9">
        <v>40.5666666666667</v>
      </c>
      <c r="B100" s="9">
        <v>-86.9333333333333</v>
      </c>
      <c r="C100" s="9">
        <v>100</v>
      </c>
      <c r="D100" s="20">
        <v>15.3142857142857</v>
      </c>
      <c r="E100" s="21">
        <v>0.268668937683</v>
      </c>
      <c r="F100" s="21">
        <v>0.868668899536</v>
      </c>
      <c r="G100" s="21">
        <v>0.599999961853</v>
      </c>
      <c r="H100" s="21">
        <v>1.49</v>
      </c>
      <c r="I100" s="21">
        <v>0.88</v>
      </c>
      <c r="J100" s="22">
        <v>6.5</v>
      </c>
      <c r="K100" s="22">
        <v>0.1952</v>
      </c>
      <c r="L100" s="22">
        <v>0.219475</v>
      </c>
      <c r="M100" s="22">
        <v>0.19</v>
      </c>
      <c r="N100" s="22">
        <v>0.05</v>
      </c>
      <c r="O100" s="22">
        <v>14.7</v>
      </c>
      <c r="P100" s="26">
        <v>11</v>
      </c>
      <c r="Q100" s="31">
        <v>1043</v>
      </c>
      <c r="R100" s="22">
        <v>4.566667</v>
      </c>
      <c r="S100" s="22">
        <v>16.01667</v>
      </c>
      <c r="T100" s="22">
        <v>431.6</v>
      </c>
    </row>
    <row r="101" spans="1:20">
      <c r="A101" s="9">
        <v>40.5666666666667</v>
      </c>
      <c r="B101" s="9">
        <v>-86.9333333333333</v>
      </c>
      <c r="C101" s="9">
        <v>100</v>
      </c>
      <c r="D101" s="20">
        <v>16.3809523809524</v>
      </c>
      <c r="E101" s="21">
        <v>0.268668937683</v>
      </c>
      <c r="F101" s="21">
        <v>0.868668899536</v>
      </c>
      <c r="G101" s="21">
        <v>0.599999961853</v>
      </c>
      <c r="H101" s="21">
        <v>1.49</v>
      </c>
      <c r="I101" s="21">
        <v>0.88</v>
      </c>
      <c r="J101" s="22">
        <v>6.5</v>
      </c>
      <c r="K101" s="22">
        <v>0.1952</v>
      </c>
      <c r="L101" s="22">
        <v>0.219475</v>
      </c>
      <c r="M101" s="22">
        <v>0.19</v>
      </c>
      <c r="N101" s="22">
        <v>0.05</v>
      </c>
      <c r="O101" s="22">
        <v>14.7</v>
      </c>
      <c r="P101" s="26">
        <v>11</v>
      </c>
      <c r="Q101" s="31">
        <v>1043</v>
      </c>
      <c r="R101" s="22">
        <v>4.566667</v>
      </c>
      <c r="S101" s="22">
        <v>16.01667</v>
      </c>
      <c r="T101" s="22">
        <v>431.6</v>
      </c>
    </row>
    <row r="102" spans="1:20">
      <c r="A102" s="9">
        <v>40.075</v>
      </c>
      <c r="B102" s="9">
        <v>-83.0666666666667</v>
      </c>
      <c r="C102" s="9">
        <v>100</v>
      </c>
      <c r="D102" s="20">
        <v>16.3809523809524</v>
      </c>
      <c r="E102" s="21">
        <v>0.230705127716</v>
      </c>
      <c r="F102" s="21">
        <v>0.755887317657</v>
      </c>
      <c r="G102" s="21">
        <v>0.525182189941</v>
      </c>
      <c r="H102" s="21">
        <v>1.49</v>
      </c>
      <c r="I102" s="21">
        <v>0.71</v>
      </c>
      <c r="J102" s="22">
        <v>6.4</v>
      </c>
      <c r="K102" s="22">
        <v>0.1579</v>
      </c>
      <c r="L102" s="22">
        <v>0.273679</v>
      </c>
      <c r="M102" s="22">
        <v>0.12</v>
      </c>
      <c r="N102" s="22">
        <v>0.04</v>
      </c>
      <c r="O102" s="22">
        <v>16.6</v>
      </c>
      <c r="P102" s="26">
        <v>10.5</v>
      </c>
      <c r="Q102" s="31">
        <v>930</v>
      </c>
      <c r="R102" s="22">
        <v>5.366667</v>
      </c>
      <c r="S102" s="22">
        <v>16.9</v>
      </c>
      <c r="T102" s="22">
        <v>573.8</v>
      </c>
    </row>
    <row r="103" spans="1:20">
      <c r="A103" s="9">
        <v>41</v>
      </c>
      <c r="B103" s="9">
        <v>-84</v>
      </c>
      <c r="C103" s="9">
        <v>100</v>
      </c>
      <c r="D103" s="20">
        <v>13.3098002842494</v>
      </c>
      <c r="E103" s="21">
        <v>0.281176986694</v>
      </c>
      <c r="F103" s="21">
        <v>0.78124759674</v>
      </c>
      <c r="G103" s="21">
        <v>0.500070610046</v>
      </c>
      <c r="H103" s="21">
        <v>1.74</v>
      </c>
      <c r="I103" s="21">
        <v>0.95</v>
      </c>
      <c r="J103" s="22">
        <v>6.3</v>
      </c>
      <c r="K103" s="22">
        <v>0.2214</v>
      </c>
      <c r="L103" s="22">
        <v>0.239739</v>
      </c>
      <c r="M103" s="22">
        <v>0.23</v>
      </c>
      <c r="N103" s="22">
        <v>0.06</v>
      </c>
      <c r="O103" s="22">
        <v>9.9</v>
      </c>
      <c r="P103" s="26">
        <v>9.9</v>
      </c>
      <c r="Q103" s="31">
        <v>845</v>
      </c>
      <c r="R103" s="22">
        <v>4.391667</v>
      </c>
      <c r="S103" s="22">
        <v>15.425</v>
      </c>
      <c r="T103" s="22">
        <v>496.6</v>
      </c>
    </row>
    <row r="104" spans="1:20">
      <c r="A104" s="9">
        <v>40.8</v>
      </c>
      <c r="B104" s="9">
        <v>-82</v>
      </c>
      <c r="C104" s="9">
        <v>100</v>
      </c>
      <c r="D104" s="20">
        <v>7.75063124157134</v>
      </c>
      <c r="E104" s="21">
        <v>0.171576385498</v>
      </c>
      <c r="F104" s="21">
        <v>0.701534309387</v>
      </c>
      <c r="G104" s="21">
        <v>0.529957923889</v>
      </c>
      <c r="H104" s="21">
        <v>1.45</v>
      </c>
      <c r="I104" s="21">
        <v>0.5</v>
      </c>
      <c r="J104" s="22">
        <v>5.7</v>
      </c>
      <c r="K104" s="22">
        <v>0.1045</v>
      </c>
      <c r="L104" s="22">
        <v>0.266912</v>
      </c>
      <c r="M104" s="22">
        <v>0.13</v>
      </c>
      <c r="N104" s="22">
        <v>0.04</v>
      </c>
      <c r="O104" s="22">
        <v>15.1</v>
      </c>
      <c r="P104" s="26">
        <v>9.1</v>
      </c>
      <c r="Q104" s="31">
        <v>905</v>
      </c>
      <c r="R104" s="22">
        <v>4.025</v>
      </c>
      <c r="S104" s="22">
        <v>15.26667</v>
      </c>
      <c r="T104" s="22">
        <v>614.6</v>
      </c>
    </row>
    <row r="105" spans="1:20">
      <c r="A105" s="9">
        <v>41.85</v>
      </c>
      <c r="B105" s="9">
        <v>-83.5333333333333</v>
      </c>
      <c r="C105" s="9">
        <v>100</v>
      </c>
      <c r="D105" s="20">
        <v>19.2483818417504</v>
      </c>
      <c r="E105" s="21">
        <v>0.148679256439</v>
      </c>
      <c r="F105" s="21">
        <v>0.393083877563</v>
      </c>
      <c r="G105" s="21">
        <v>0.244404621124</v>
      </c>
      <c r="H105" s="21">
        <v>1.48</v>
      </c>
      <c r="I105" s="21">
        <v>0.82</v>
      </c>
      <c r="J105" s="22">
        <v>6.5</v>
      </c>
      <c r="K105" s="22">
        <v>0.0884</v>
      </c>
      <c r="L105" s="22">
        <v>0.209768</v>
      </c>
      <c r="M105" s="22">
        <v>0.15</v>
      </c>
      <c r="N105" s="22">
        <v>0.05</v>
      </c>
      <c r="O105" s="22">
        <v>17.2</v>
      </c>
      <c r="P105" s="26">
        <v>8.5</v>
      </c>
      <c r="Q105" s="31">
        <v>837.5</v>
      </c>
      <c r="R105" s="22">
        <v>4.15</v>
      </c>
      <c r="S105" s="22">
        <v>14.875</v>
      </c>
      <c r="T105" s="22">
        <v>529.7</v>
      </c>
    </row>
    <row r="106" spans="1:20">
      <c r="A106" s="9">
        <v>41.7833333333333</v>
      </c>
      <c r="B106" s="9">
        <v>-83.7666666666667</v>
      </c>
      <c r="C106" s="9">
        <v>100</v>
      </c>
      <c r="D106" s="20">
        <v>16.1425710405622</v>
      </c>
      <c r="E106" s="21">
        <v>0.38997543335</v>
      </c>
      <c r="F106" s="21">
        <v>0.7256224823</v>
      </c>
      <c r="G106" s="21">
        <v>0.33564704895</v>
      </c>
      <c r="H106" s="21">
        <v>1.7</v>
      </c>
      <c r="I106" s="21">
        <v>0.93</v>
      </c>
      <c r="J106" s="22">
        <v>6.6</v>
      </c>
      <c r="K106" s="22">
        <v>0.2106</v>
      </c>
      <c r="L106" s="22">
        <v>0.209768</v>
      </c>
      <c r="M106" s="22">
        <v>0.34</v>
      </c>
      <c r="N106" s="22">
        <v>0.04</v>
      </c>
      <c r="O106" s="22">
        <v>14.9</v>
      </c>
      <c r="P106" s="26">
        <v>8.5</v>
      </c>
      <c r="Q106" s="31">
        <v>837.5</v>
      </c>
      <c r="R106" s="22">
        <v>3.758333</v>
      </c>
      <c r="S106" s="22">
        <v>14.95</v>
      </c>
      <c r="T106" s="22">
        <v>509.6</v>
      </c>
    </row>
    <row r="107" spans="1:20">
      <c r="A107" s="9">
        <v>39.0833333333333</v>
      </c>
      <c r="B107" s="9">
        <v>-83</v>
      </c>
      <c r="C107" s="9">
        <v>100</v>
      </c>
      <c r="D107" s="20">
        <v>22.5377144586472</v>
      </c>
      <c r="E107" s="21">
        <v>0.233001613617</v>
      </c>
      <c r="F107" s="21">
        <v>0.67422246933</v>
      </c>
      <c r="G107" s="21">
        <v>0.441220855713</v>
      </c>
      <c r="H107" s="21">
        <v>1.36</v>
      </c>
      <c r="I107" s="21">
        <v>1</v>
      </c>
      <c r="J107" s="22">
        <v>6.5</v>
      </c>
      <c r="K107" s="22">
        <v>0.1727</v>
      </c>
      <c r="L107" s="22">
        <v>0.352453</v>
      </c>
      <c r="M107" s="22">
        <v>0.11</v>
      </c>
      <c r="N107" s="22">
        <v>0.04</v>
      </c>
      <c r="O107" s="22">
        <v>18.4</v>
      </c>
      <c r="P107" s="26">
        <v>10.5</v>
      </c>
      <c r="Q107" s="31">
        <v>1042.5</v>
      </c>
      <c r="R107" s="22">
        <v>5.291667</v>
      </c>
      <c r="S107" s="22">
        <v>18.125</v>
      </c>
      <c r="T107" s="22">
        <v>592.8</v>
      </c>
    </row>
    <row r="108" spans="1:20">
      <c r="A108" s="9">
        <v>40.9</v>
      </c>
      <c r="B108" s="9">
        <v>-81.55</v>
      </c>
      <c r="C108" s="9">
        <v>100</v>
      </c>
      <c r="D108" s="20">
        <v>11.2915238879976</v>
      </c>
      <c r="E108" s="21">
        <v>0.149835834503</v>
      </c>
      <c r="F108" s="21">
        <v>0.641213359833</v>
      </c>
      <c r="G108" s="21">
        <v>0.49137752533</v>
      </c>
      <c r="H108" s="21">
        <v>1.45</v>
      </c>
      <c r="I108" s="21">
        <v>0.47</v>
      </c>
      <c r="J108" s="22">
        <v>5.8</v>
      </c>
      <c r="K108" s="22">
        <v>0.1114</v>
      </c>
      <c r="L108" s="22">
        <v>0.266912</v>
      </c>
      <c r="M108" s="22">
        <v>0.16</v>
      </c>
      <c r="N108" s="22">
        <v>0.04</v>
      </c>
      <c r="O108" s="22">
        <v>15.4</v>
      </c>
      <c r="P108" s="26">
        <v>8.5</v>
      </c>
      <c r="Q108" s="31">
        <v>1067.5</v>
      </c>
      <c r="R108" s="22">
        <v>4.216667</v>
      </c>
      <c r="S108" s="22">
        <v>15.13333</v>
      </c>
      <c r="T108" s="22">
        <v>661.6</v>
      </c>
    </row>
    <row r="109" spans="1:20">
      <c r="A109" s="9">
        <v>39.75</v>
      </c>
      <c r="B109" s="9">
        <v>-79.0833333333333</v>
      </c>
      <c r="C109" s="9">
        <v>100</v>
      </c>
      <c r="D109" s="20">
        <v>15.5772381737119</v>
      </c>
      <c r="E109" s="21">
        <v>0.215682621002</v>
      </c>
      <c r="F109" s="21">
        <v>0.738393955231</v>
      </c>
      <c r="G109" s="21">
        <v>0.522711334229</v>
      </c>
      <c r="H109" s="21">
        <v>1.34</v>
      </c>
      <c r="I109" s="21">
        <v>0.26</v>
      </c>
      <c r="J109" s="22">
        <v>4.8</v>
      </c>
      <c r="K109" s="22">
        <v>0.0842</v>
      </c>
      <c r="L109" s="22">
        <v>0.336739</v>
      </c>
      <c r="M109" s="22">
        <v>0.12</v>
      </c>
      <c r="N109" s="22">
        <v>0.03</v>
      </c>
      <c r="O109" s="22">
        <v>10.6</v>
      </c>
      <c r="P109" s="26">
        <v>9</v>
      </c>
      <c r="Q109" s="31">
        <v>1282.5</v>
      </c>
      <c r="R109" s="22">
        <v>3.091667</v>
      </c>
      <c r="S109" s="22">
        <v>14.225</v>
      </c>
      <c r="T109" s="22">
        <v>680.9</v>
      </c>
    </row>
    <row r="110" spans="1:20">
      <c r="A110" s="9">
        <v>46.7666666666667</v>
      </c>
      <c r="B110" s="9">
        <v>-100.95</v>
      </c>
      <c r="C110" s="9">
        <v>100</v>
      </c>
      <c r="D110" s="20">
        <v>12.3831047619048</v>
      </c>
      <c r="E110" s="21">
        <v>0.205572414398</v>
      </c>
      <c r="F110" s="21">
        <v>0.789902248382</v>
      </c>
      <c r="G110" s="21">
        <v>0.584329833984</v>
      </c>
      <c r="H110" s="21">
        <v>1.35</v>
      </c>
      <c r="I110" s="21">
        <v>0.99</v>
      </c>
      <c r="J110" s="22">
        <v>7</v>
      </c>
      <c r="K110" s="22">
        <v>0.1746</v>
      </c>
      <c r="L110" s="22">
        <v>0.18618</v>
      </c>
      <c r="M110" s="22">
        <v>0.11</v>
      </c>
      <c r="N110" s="22">
        <v>0.04</v>
      </c>
      <c r="O110" s="22">
        <v>18</v>
      </c>
      <c r="P110" s="26">
        <v>5</v>
      </c>
      <c r="Q110" s="31">
        <v>418</v>
      </c>
      <c r="R110" s="22">
        <v>-1.025</v>
      </c>
      <c r="S110" s="22">
        <v>12.35</v>
      </c>
      <c r="T110" s="22">
        <v>369.9</v>
      </c>
    </row>
    <row r="111" spans="1:20">
      <c r="A111" s="9">
        <v>46.7666666666667</v>
      </c>
      <c r="B111" s="9">
        <v>-100.95</v>
      </c>
      <c r="C111" s="9">
        <v>100</v>
      </c>
      <c r="D111" s="20">
        <v>12.1173904761905</v>
      </c>
      <c r="E111" s="21">
        <v>0.205572414398</v>
      </c>
      <c r="F111" s="21">
        <v>0.789902248382</v>
      </c>
      <c r="G111" s="21">
        <v>0.584329833984</v>
      </c>
      <c r="H111" s="21">
        <v>1.35</v>
      </c>
      <c r="I111" s="21">
        <v>0.99</v>
      </c>
      <c r="J111" s="22">
        <v>7</v>
      </c>
      <c r="K111" s="22">
        <v>0.1746</v>
      </c>
      <c r="L111" s="22">
        <v>0.18618</v>
      </c>
      <c r="M111" s="22">
        <v>0.11</v>
      </c>
      <c r="N111" s="22">
        <v>0.04</v>
      </c>
      <c r="O111" s="22">
        <v>18</v>
      </c>
      <c r="P111" s="26">
        <v>5</v>
      </c>
      <c r="Q111" s="31">
        <v>418</v>
      </c>
      <c r="R111" s="22">
        <v>-1.025</v>
      </c>
      <c r="S111" s="22">
        <v>12.35</v>
      </c>
      <c r="T111" s="22">
        <v>369.9</v>
      </c>
    </row>
    <row r="112" spans="1:20">
      <c r="A112" s="9">
        <v>-28.5166666666667</v>
      </c>
      <c r="B112" s="9">
        <v>150.366666666667</v>
      </c>
      <c r="C112" s="9">
        <v>100</v>
      </c>
      <c r="D112" s="20">
        <v>5.42857142857143</v>
      </c>
      <c r="E112" s="21">
        <v>0.530008239746</v>
      </c>
      <c r="F112" s="21">
        <v>0.723638629913</v>
      </c>
      <c r="G112" s="21">
        <v>0.193630390167</v>
      </c>
      <c r="H112" s="21">
        <v>1.6</v>
      </c>
      <c r="I112" s="21">
        <v>0.97</v>
      </c>
      <c r="J112" s="22">
        <v>7.5</v>
      </c>
      <c r="K112" s="22">
        <v>0.2483</v>
      </c>
      <c r="L112" s="22">
        <v>0.182698</v>
      </c>
      <c r="M112" s="22">
        <v>0.07</v>
      </c>
      <c r="N112" s="22">
        <v>0.05</v>
      </c>
      <c r="O112" s="22">
        <v>16.3</v>
      </c>
      <c r="P112" s="26">
        <v>19.825</v>
      </c>
      <c r="Q112" s="31">
        <v>620</v>
      </c>
      <c r="R112" s="22">
        <v>12.6</v>
      </c>
      <c r="S112" s="22">
        <v>26.39167</v>
      </c>
      <c r="T112" s="22">
        <v>340</v>
      </c>
    </row>
    <row r="113" spans="1:20">
      <c r="A113" s="9">
        <v>-25.3333333333333</v>
      </c>
      <c r="B113" s="9">
        <v>-50.3333333333333</v>
      </c>
      <c r="C113" s="9">
        <v>100</v>
      </c>
      <c r="D113" s="20">
        <v>15.4099047619048</v>
      </c>
      <c r="E113" s="21">
        <v>0.567274398804</v>
      </c>
      <c r="F113" s="21">
        <v>0.794137115479</v>
      </c>
      <c r="G113" s="21">
        <v>0.226862716675</v>
      </c>
      <c r="H113" s="21">
        <v>1.25</v>
      </c>
      <c r="I113" s="21">
        <v>0.44</v>
      </c>
      <c r="J113" s="22">
        <v>4.5</v>
      </c>
      <c r="K113" s="22">
        <v>0.1489</v>
      </c>
      <c r="L113" s="22">
        <v>0.265982</v>
      </c>
      <c r="M113" s="22">
        <v>0.19</v>
      </c>
      <c r="N113" s="22">
        <v>0.03</v>
      </c>
      <c r="O113" s="22">
        <v>7.3</v>
      </c>
      <c r="P113" s="26">
        <v>18.7</v>
      </c>
      <c r="Q113" s="31">
        <v>1545</v>
      </c>
      <c r="R113" s="22">
        <v>11.54167</v>
      </c>
      <c r="S113" s="22">
        <v>23.05</v>
      </c>
      <c r="T113" s="22">
        <v>928.7</v>
      </c>
    </row>
    <row r="114" spans="1:20">
      <c r="A114" s="9">
        <v>-28.25</v>
      </c>
      <c r="B114" s="9">
        <v>-52.4</v>
      </c>
      <c r="C114" s="9">
        <v>100</v>
      </c>
      <c r="D114" s="20">
        <v>12.9714288257417</v>
      </c>
      <c r="E114" s="21">
        <v>0.5</v>
      </c>
      <c r="F114" s="21">
        <v>0.66</v>
      </c>
      <c r="G114" s="21">
        <v>0.16</v>
      </c>
      <c r="H114" s="21">
        <v>1.17</v>
      </c>
      <c r="I114" s="21">
        <v>0.14</v>
      </c>
      <c r="J114" s="22">
        <v>4.5</v>
      </c>
      <c r="K114" s="22">
        <v>0.1181</v>
      </c>
      <c r="L114" s="22">
        <v>0.306829</v>
      </c>
      <c r="M114" s="22">
        <v>0.15</v>
      </c>
      <c r="N114" s="22">
        <v>0.02</v>
      </c>
      <c r="O114" s="22">
        <v>0.6</v>
      </c>
      <c r="P114" s="26">
        <v>19.4</v>
      </c>
      <c r="Q114" s="31">
        <v>1746</v>
      </c>
      <c r="R114" s="22">
        <v>12.29167</v>
      </c>
      <c r="S114" s="22">
        <v>23.03333</v>
      </c>
      <c r="T114" s="22">
        <v>1183.6</v>
      </c>
    </row>
    <row r="115" spans="1:20">
      <c r="A115" s="9">
        <v>-28.25</v>
      </c>
      <c r="B115" s="9">
        <v>-52.4</v>
      </c>
      <c r="C115" s="9">
        <v>100</v>
      </c>
      <c r="D115" s="20">
        <v>12.4380950927734</v>
      </c>
      <c r="E115" s="21">
        <v>0.5</v>
      </c>
      <c r="F115" s="21">
        <v>0.66</v>
      </c>
      <c r="G115" s="21">
        <v>0.16</v>
      </c>
      <c r="H115" s="21">
        <v>1.17</v>
      </c>
      <c r="I115" s="21">
        <v>0.14</v>
      </c>
      <c r="J115" s="22">
        <v>4.5</v>
      </c>
      <c r="K115" s="22">
        <v>0.1181</v>
      </c>
      <c r="L115" s="22">
        <v>0.306829</v>
      </c>
      <c r="M115" s="22">
        <v>0.15</v>
      </c>
      <c r="N115" s="22">
        <v>0.02</v>
      </c>
      <c r="O115" s="22">
        <v>0.6</v>
      </c>
      <c r="P115" s="26">
        <v>19.4</v>
      </c>
      <c r="Q115" s="31">
        <v>1746</v>
      </c>
      <c r="R115" s="22">
        <v>12.29167</v>
      </c>
      <c r="S115" s="22">
        <v>23.03333</v>
      </c>
      <c r="T115" s="22">
        <v>1183.6</v>
      </c>
    </row>
    <row r="116" spans="1:20">
      <c r="A116" s="9">
        <v>-19.4333333333333</v>
      </c>
      <c r="B116" s="9">
        <v>-44.1666666666667</v>
      </c>
      <c r="C116" s="9">
        <v>100</v>
      </c>
      <c r="D116" s="20">
        <v>13.9047619047619</v>
      </c>
      <c r="E116" s="21">
        <v>0.37</v>
      </c>
      <c r="F116" s="21">
        <v>0.42</v>
      </c>
      <c r="G116" s="21">
        <v>0.05</v>
      </c>
      <c r="H116" s="21">
        <v>1.44</v>
      </c>
      <c r="I116" s="21">
        <v>0.68</v>
      </c>
      <c r="J116" s="22">
        <v>4.8</v>
      </c>
      <c r="K116" s="22">
        <v>0.052</v>
      </c>
      <c r="L116" s="22">
        <v>0.142815</v>
      </c>
      <c r="M116" s="22">
        <v>0.06</v>
      </c>
      <c r="N116" s="22">
        <v>0.05</v>
      </c>
      <c r="O116" s="22">
        <v>12.6</v>
      </c>
      <c r="P116" s="26">
        <v>22.1</v>
      </c>
      <c r="Q116" s="31">
        <v>1340</v>
      </c>
      <c r="R116" s="22">
        <v>14.775</v>
      </c>
      <c r="S116" s="22">
        <v>27.75</v>
      </c>
      <c r="T116" s="22">
        <v>1018.7</v>
      </c>
    </row>
    <row r="117" spans="1:20">
      <c r="A117" s="9">
        <v>-22.25</v>
      </c>
      <c r="B117" s="9">
        <v>-47.0666666666667</v>
      </c>
      <c r="C117" s="9">
        <v>100</v>
      </c>
      <c r="D117" s="20">
        <v>11.1040231613886</v>
      </c>
      <c r="E117" s="21">
        <v>0.391044654846</v>
      </c>
      <c r="F117" s="21">
        <v>0.492423801422</v>
      </c>
      <c r="G117" s="21">
        <v>0.101379146576</v>
      </c>
      <c r="H117" s="21">
        <v>1.39</v>
      </c>
      <c r="I117" s="21">
        <v>0.36</v>
      </c>
      <c r="J117" s="22">
        <v>5.3</v>
      </c>
      <c r="K117" s="22">
        <v>0.1143</v>
      </c>
      <c r="L117" s="22">
        <v>0.229985</v>
      </c>
      <c r="M117" s="22">
        <v>0.16</v>
      </c>
      <c r="N117" s="22">
        <v>0.02</v>
      </c>
      <c r="O117" s="22">
        <v>0.6</v>
      </c>
      <c r="P117" s="26">
        <v>23</v>
      </c>
      <c r="Q117" s="31">
        <v>1060</v>
      </c>
      <c r="R117" s="22">
        <v>14.66667</v>
      </c>
      <c r="S117" s="22">
        <v>26.46667</v>
      </c>
      <c r="T117" s="22">
        <v>1177.4</v>
      </c>
    </row>
    <row r="118" spans="1:20">
      <c r="A118" s="9">
        <v>-28.25</v>
      </c>
      <c r="B118" s="9">
        <v>-52.4</v>
      </c>
      <c r="C118" s="9">
        <v>100</v>
      </c>
      <c r="D118" s="20">
        <v>11.847619047619</v>
      </c>
      <c r="E118" s="21">
        <v>0.5</v>
      </c>
      <c r="F118" s="21">
        <v>0.66</v>
      </c>
      <c r="G118" s="21">
        <v>0.16</v>
      </c>
      <c r="H118" s="21">
        <v>1.17</v>
      </c>
      <c r="I118" s="21">
        <v>0.14</v>
      </c>
      <c r="J118" s="22">
        <v>4.5</v>
      </c>
      <c r="K118" s="22">
        <v>0.1181</v>
      </c>
      <c r="L118" s="22">
        <v>0.306829</v>
      </c>
      <c r="M118" s="22">
        <v>0.15</v>
      </c>
      <c r="N118" s="22">
        <v>0.02</v>
      </c>
      <c r="O118" s="22">
        <v>0.6</v>
      </c>
      <c r="P118" s="26">
        <v>19.4</v>
      </c>
      <c r="Q118" s="31">
        <v>1746</v>
      </c>
      <c r="R118" s="22">
        <v>12.29167</v>
      </c>
      <c r="S118" s="22">
        <v>23.03333</v>
      </c>
      <c r="T118" s="22">
        <v>1183.6</v>
      </c>
    </row>
    <row r="119" spans="1:20">
      <c r="A119" s="9">
        <v>-28.25</v>
      </c>
      <c r="B119" s="9">
        <v>-52.4</v>
      </c>
      <c r="C119" s="9">
        <v>100</v>
      </c>
      <c r="D119" s="20">
        <v>11.2952380952381</v>
      </c>
      <c r="E119" s="21">
        <v>0.5</v>
      </c>
      <c r="F119" s="21">
        <v>0.66</v>
      </c>
      <c r="G119" s="21">
        <v>0.16</v>
      </c>
      <c r="H119" s="21">
        <v>1.17</v>
      </c>
      <c r="I119" s="21">
        <v>0.14</v>
      </c>
      <c r="J119" s="22">
        <v>4.5</v>
      </c>
      <c r="K119" s="22">
        <v>0.1181</v>
      </c>
      <c r="L119" s="22">
        <v>0.306829</v>
      </c>
      <c r="M119" s="22">
        <v>0.15</v>
      </c>
      <c r="N119" s="22">
        <v>0.02</v>
      </c>
      <c r="O119" s="22">
        <v>0.6</v>
      </c>
      <c r="P119" s="26">
        <v>19.4</v>
      </c>
      <c r="Q119" s="31">
        <v>1746</v>
      </c>
      <c r="R119" s="22">
        <v>12.29167</v>
      </c>
      <c r="S119" s="22">
        <v>23.03333</v>
      </c>
      <c r="T119" s="22">
        <v>1183.6</v>
      </c>
    </row>
    <row r="120" spans="1:20">
      <c r="A120" s="9">
        <v>-28.25</v>
      </c>
      <c r="B120" s="9">
        <v>-52.4</v>
      </c>
      <c r="C120" s="9">
        <v>100</v>
      </c>
      <c r="D120" s="20">
        <v>11.5238095238095</v>
      </c>
      <c r="E120" s="21">
        <v>0.5</v>
      </c>
      <c r="F120" s="21">
        <v>0.66</v>
      </c>
      <c r="G120" s="21">
        <v>0.16</v>
      </c>
      <c r="H120" s="21">
        <v>1.17</v>
      </c>
      <c r="I120" s="21">
        <v>0.14</v>
      </c>
      <c r="J120" s="22">
        <v>4.5</v>
      </c>
      <c r="K120" s="22">
        <v>0.1181</v>
      </c>
      <c r="L120" s="22">
        <v>0.306829</v>
      </c>
      <c r="M120" s="22">
        <v>0.15</v>
      </c>
      <c r="N120" s="22">
        <v>0.02</v>
      </c>
      <c r="O120" s="22">
        <v>0.6</v>
      </c>
      <c r="P120" s="26">
        <v>19.4</v>
      </c>
      <c r="Q120" s="31">
        <v>1746</v>
      </c>
      <c r="R120" s="22">
        <v>12.29167</v>
      </c>
      <c r="S120" s="22">
        <v>23.03333</v>
      </c>
      <c r="T120" s="22">
        <v>1183.6</v>
      </c>
    </row>
    <row r="121" spans="1:20">
      <c r="A121" s="9">
        <v>-30.85</v>
      </c>
      <c r="B121" s="9">
        <v>-51.6333333333333</v>
      </c>
      <c r="C121" s="9">
        <v>100</v>
      </c>
      <c r="D121" s="20">
        <v>8.5147619047619</v>
      </c>
      <c r="E121" s="21">
        <v>0.155456819534</v>
      </c>
      <c r="F121" s="21">
        <v>0.544286966324</v>
      </c>
      <c r="G121" s="21">
        <v>0.38883014679</v>
      </c>
      <c r="H121" s="21">
        <v>1.44</v>
      </c>
      <c r="I121" s="21">
        <v>0.45</v>
      </c>
      <c r="J121" s="22">
        <v>5.1</v>
      </c>
      <c r="K121" s="22">
        <v>0.0609</v>
      </c>
      <c r="L121" s="22">
        <v>0.3353</v>
      </c>
      <c r="M121" s="22">
        <v>0.09</v>
      </c>
      <c r="N121" s="22">
        <v>0.04</v>
      </c>
      <c r="O121" s="22">
        <v>10.3</v>
      </c>
      <c r="P121" s="26">
        <v>19.4</v>
      </c>
      <c r="Q121" s="31">
        <v>1440</v>
      </c>
      <c r="R121" s="22">
        <v>15.4</v>
      </c>
      <c r="S121" s="22">
        <v>23.4</v>
      </c>
      <c r="T121" s="22">
        <v>770.2</v>
      </c>
    </row>
    <row r="122" spans="1:20">
      <c r="A122" s="9">
        <v>-30.85</v>
      </c>
      <c r="B122" s="9">
        <v>-51.6333333333333</v>
      </c>
      <c r="C122" s="9">
        <v>100</v>
      </c>
      <c r="D122" s="20">
        <v>9.57047619047619</v>
      </c>
      <c r="E122" s="21">
        <v>0.155456819534</v>
      </c>
      <c r="F122" s="21">
        <v>0.544286966324</v>
      </c>
      <c r="G122" s="21">
        <v>0.38883014679</v>
      </c>
      <c r="H122" s="21">
        <v>1.44</v>
      </c>
      <c r="I122" s="21">
        <v>0.45</v>
      </c>
      <c r="J122" s="22">
        <v>5.1</v>
      </c>
      <c r="K122" s="22">
        <v>0.0609</v>
      </c>
      <c r="L122" s="22">
        <v>0.3353</v>
      </c>
      <c r="M122" s="22">
        <v>0.09</v>
      </c>
      <c r="N122" s="22">
        <v>0.04</v>
      </c>
      <c r="O122" s="22">
        <v>10.3</v>
      </c>
      <c r="P122" s="26">
        <v>19.4</v>
      </c>
      <c r="Q122" s="31">
        <v>1440</v>
      </c>
      <c r="R122" s="22">
        <v>15.4</v>
      </c>
      <c r="S122" s="22">
        <v>23.4</v>
      </c>
      <c r="T122" s="22">
        <v>770.2</v>
      </c>
    </row>
    <row r="123" spans="1:20">
      <c r="A123" s="9">
        <v>-30.85</v>
      </c>
      <c r="B123" s="9">
        <v>-51.6333333333333</v>
      </c>
      <c r="C123" s="9">
        <v>100</v>
      </c>
      <c r="D123" s="20">
        <v>7.15782864888509</v>
      </c>
      <c r="E123" s="21">
        <v>0.155456819534</v>
      </c>
      <c r="F123" s="21">
        <v>0.544286966324</v>
      </c>
      <c r="G123" s="21">
        <v>0.38883014679</v>
      </c>
      <c r="H123" s="21">
        <v>1.44</v>
      </c>
      <c r="I123" s="21">
        <v>0.45</v>
      </c>
      <c r="J123" s="22">
        <v>5.1</v>
      </c>
      <c r="K123" s="22">
        <v>0.0609</v>
      </c>
      <c r="L123" s="22">
        <v>0.3353</v>
      </c>
      <c r="M123" s="22">
        <v>0.09</v>
      </c>
      <c r="N123" s="22">
        <v>0.04</v>
      </c>
      <c r="O123" s="22">
        <v>10.3</v>
      </c>
      <c r="P123" s="26">
        <v>19.4</v>
      </c>
      <c r="Q123" s="31">
        <v>1440</v>
      </c>
      <c r="R123" s="22">
        <v>15.4</v>
      </c>
      <c r="S123" s="22">
        <v>23.4</v>
      </c>
      <c r="T123" s="22">
        <v>770.2</v>
      </c>
    </row>
    <row r="124" spans="1:20">
      <c r="A124" s="9">
        <v>-30.85</v>
      </c>
      <c r="B124" s="9">
        <v>-51.6333333333333</v>
      </c>
      <c r="C124" s="9">
        <v>100</v>
      </c>
      <c r="D124" s="20">
        <v>8.0231108438401</v>
      </c>
      <c r="E124" s="21">
        <v>0.155456819534</v>
      </c>
      <c r="F124" s="21">
        <v>0.544286966324</v>
      </c>
      <c r="G124" s="21">
        <v>0.38883014679</v>
      </c>
      <c r="H124" s="21">
        <v>1.44</v>
      </c>
      <c r="I124" s="21">
        <v>0.45</v>
      </c>
      <c r="J124" s="22">
        <v>5.1</v>
      </c>
      <c r="K124" s="22">
        <v>0.0609</v>
      </c>
      <c r="L124" s="22">
        <v>0.3353</v>
      </c>
      <c r="M124" s="22">
        <v>0.09</v>
      </c>
      <c r="N124" s="22">
        <v>0.04</v>
      </c>
      <c r="O124" s="22">
        <v>10.3</v>
      </c>
      <c r="P124" s="26">
        <v>19.4</v>
      </c>
      <c r="Q124" s="31">
        <v>1440</v>
      </c>
      <c r="R124" s="22">
        <v>15.4</v>
      </c>
      <c r="S124" s="22">
        <v>23.4</v>
      </c>
      <c r="T124" s="22">
        <v>770.2</v>
      </c>
    </row>
    <row r="125" spans="1:20">
      <c r="A125" s="9">
        <v>-30.85</v>
      </c>
      <c r="B125" s="9">
        <v>-51.6333333333333</v>
      </c>
      <c r="C125" s="9">
        <v>100</v>
      </c>
      <c r="D125" s="20">
        <v>8.19442735399519</v>
      </c>
      <c r="E125" s="21">
        <v>0.155456819534</v>
      </c>
      <c r="F125" s="21">
        <v>0.544286966324</v>
      </c>
      <c r="G125" s="21">
        <v>0.38883014679</v>
      </c>
      <c r="H125" s="21">
        <v>1.44</v>
      </c>
      <c r="I125" s="21">
        <v>0.45</v>
      </c>
      <c r="J125" s="22">
        <v>5.1</v>
      </c>
      <c r="K125" s="22">
        <v>0.0609</v>
      </c>
      <c r="L125" s="22">
        <v>0.3353</v>
      </c>
      <c r="M125" s="22">
        <v>0.09</v>
      </c>
      <c r="N125" s="22">
        <v>0.04</v>
      </c>
      <c r="O125" s="22">
        <v>10.3</v>
      </c>
      <c r="P125" s="26">
        <v>19.4</v>
      </c>
      <c r="Q125" s="31">
        <v>1440</v>
      </c>
      <c r="R125" s="22">
        <v>15.4</v>
      </c>
      <c r="S125" s="22">
        <v>23.4</v>
      </c>
      <c r="T125" s="22">
        <v>770.2</v>
      </c>
    </row>
    <row r="126" spans="1:20">
      <c r="A126" s="9">
        <v>-30.85</v>
      </c>
      <c r="B126" s="9">
        <v>-51.6333333333333</v>
      </c>
      <c r="C126" s="9">
        <v>100</v>
      </c>
      <c r="D126" s="20">
        <v>7.71799291883196</v>
      </c>
      <c r="E126" s="21">
        <v>0.155456819534</v>
      </c>
      <c r="F126" s="21">
        <v>0.544286966324</v>
      </c>
      <c r="G126" s="21">
        <v>0.38883014679</v>
      </c>
      <c r="H126" s="21">
        <v>1.44</v>
      </c>
      <c r="I126" s="21">
        <v>0.45</v>
      </c>
      <c r="J126" s="22">
        <v>5.1</v>
      </c>
      <c r="K126" s="22">
        <v>0.0609</v>
      </c>
      <c r="L126" s="22">
        <v>0.3353</v>
      </c>
      <c r="M126" s="22">
        <v>0.09</v>
      </c>
      <c r="N126" s="22">
        <v>0.04</v>
      </c>
      <c r="O126" s="22">
        <v>10.3</v>
      </c>
      <c r="P126" s="26">
        <v>19.4</v>
      </c>
      <c r="Q126" s="31">
        <v>1440</v>
      </c>
      <c r="R126" s="22">
        <v>15.4</v>
      </c>
      <c r="S126" s="22">
        <v>23.4</v>
      </c>
      <c r="T126" s="22">
        <v>770.2</v>
      </c>
    </row>
    <row r="127" spans="1:20">
      <c r="A127" s="9">
        <v>-30.85</v>
      </c>
      <c r="B127" s="9">
        <v>-51.6333333333333</v>
      </c>
      <c r="C127" s="9">
        <v>100</v>
      </c>
      <c r="D127" s="20">
        <v>8.15357076554071</v>
      </c>
      <c r="E127" s="21">
        <v>0.155456819534</v>
      </c>
      <c r="F127" s="21">
        <v>0.544286966324</v>
      </c>
      <c r="G127" s="21">
        <v>0.38883014679</v>
      </c>
      <c r="H127" s="21">
        <v>1.44</v>
      </c>
      <c r="I127" s="21">
        <v>0.45</v>
      </c>
      <c r="J127" s="22">
        <v>5.1</v>
      </c>
      <c r="K127" s="22">
        <v>0.0609</v>
      </c>
      <c r="L127" s="22">
        <v>0.3353</v>
      </c>
      <c r="M127" s="22">
        <v>0.09</v>
      </c>
      <c r="N127" s="22">
        <v>0.04</v>
      </c>
      <c r="O127" s="22">
        <v>10.3</v>
      </c>
      <c r="P127" s="26">
        <v>19.4</v>
      </c>
      <c r="Q127" s="31">
        <v>1440</v>
      </c>
      <c r="R127" s="22">
        <v>15.4</v>
      </c>
      <c r="S127" s="22">
        <v>23.4</v>
      </c>
      <c r="T127" s="22">
        <v>770.2</v>
      </c>
    </row>
    <row r="128" spans="1:20">
      <c r="A128" s="9">
        <v>-30.85</v>
      </c>
      <c r="B128" s="9">
        <v>-51.6333333333333</v>
      </c>
      <c r="C128" s="9">
        <v>100</v>
      </c>
      <c r="D128" s="20">
        <v>8.33386752718971</v>
      </c>
      <c r="E128" s="21">
        <v>0.155456819534</v>
      </c>
      <c r="F128" s="21">
        <v>0.544286966324</v>
      </c>
      <c r="G128" s="21">
        <v>0.38883014679</v>
      </c>
      <c r="H128" s="21">
        <v>1.44</v>
      </c>
      <c r="I128" s="21">
        <v>0.45</v>
      </c>
      <c r="J128" s="22">
        <v>5.1</v>
      </c>
      <c r="K128" s="22">
        <v>0.0609</v>
      </c>
      <c r="L128" s="22">
        <v>0.3353</v>
      </c>
      <c r="M128" s="22">
        <v>0.09</v>
      </c>
      <c r="N128" s="22">
        <v>0.04</v>
      </c>
      <c r="O128" s="22">
        <v>10.3</v>
      </c>
      <c r="P128" s="26">
        <v>19.4</v>
      </c>
      <c r="Q128" s="31">
        <v>1440</v>
      </c>
      <c r="R128" s="22">
        <v>15.4</v>
      </c>
      <c r="S128" s="22">
        <v>23.4</v>
      </c>
      <c r="T128" s="22">
        <v>770.2</v>
      </c>
    </row>
    <row r="129" spans="1:20">
      <c r="A129" s="9">
        <v>-16.5833333333333</v>
      </c>
      <c r="B129" s="9">
        <v>-49.35</v>
      </c>
      <c r="C129" s="9">
        <v>100</v>
      </c>
      <c r="D129" s="20">
        <v>11.3928571428571</v>
      </c>
      <c r="E129" s="21">
        <v>0.384702301025</v>
      </c>
      <c r="F129" s="21">
        <v>0.550274162292</v>
      </c>
      <c r="G129" s="21">
        <v>0.165571861267</v>
      </c>
      <c r="H129" s="21">
        <v>1.11</v>
      </c>
      <c r="I129" s="21">
        <v>0.35</v>
      </c>
      <c r="J129" s="22">
        <v>5.2</v>
      </c>
      <c r="K129" s="22">
        <v>0.0946</v>
      </c>
      <c r="L129" s="22">
        <v>0.218895</v>
      </c>
      <c r="M129" s="22">
        <v>0.14</v>
      </c>
      <c r="N129" s="22">
        <v>0.02</v>
      </c>
      <c r="O129" s="22">
        <v>5.7</v>
      </c>
      <c r="P129" s="26">
        <v>22.5</v>
      </c>
      <c r="Q129" s="31">
        <v>1500</v>
      </c>
      <c r="R129" s="22">
        <v>17.55833</v>
      </c>
      <c r="S129" s="22">
        <v>28.41667</v>
      </c>
      <c r="T129" s="22">
        <v>837</v>
      </c>
    </row>
    <row r="130" spans="1:20">
      <c r="A130" s="9">
        <v>-15.65</v>
      </c>
      <c r="B130" s="9">
        <v>-47.7333333333333</v>
      </c>
      <c r="C130" s="9">
        <v>100</v>
      </c>
      <c r="D130" s="20">
        <v>10.152380952381</v>
      </c>
      <c r="E130" s="21">
        <v>0.616666666666667</v>
      </c>
      <c r="F130" s="21">
        <v>0.694</v>
      </c>
      <c r="G130" s="21">
        <v>0.0773333333333333</v>
      </c>
      <c r="H130" s="21">
        <v>1.11</v>
      </c>
      <c r="I130" s="21">
        <v>0.35</v>
      </c>
      <c r="J130" s="22">
        <v>4.96666666666667</v>
      </c>
      <c r="K130" s="22">
        <v>0.0946</v>
      </c>
      <c r="L130" s="22">
        <v>0.201807</v>
      </c>
      <c r="M130" s="22">
        <v>0.14</v>
      </c>
      <c r="N130" s="22">
        <v>0.02</v>
      </c>
      <c r="O130" s="22">
        <v>5.7</v>
      </c>
      <c r="P130" s="26">
        <v>26</v>
      </c>
      <c r="Q130" s="31">
        <v>1500</v>
      </c>
      <c r="R130" s="22">
        <v>14.95</v>
      </c>
      <c r="S130" s="22">
        <v>26.10833</v>
      </c>
      <c r="T130" s="22">
        <v>509.8</v>
      </c>
    </row>
    <row r="131" spans="1:20">
      <c r="A131" s="9">
        <v>-26.1166666666667</v>
      </c>
      <c r="B131" s="9">
        <v>-52.6833333333333</v>
      </c>
      <c r="C131" s="9">
        <v>100</v>
      </c>
      <c r="D131" s="20">
        <v>15.1257133483887</v>
      </c>
      <c r="E131" s="21">
        <v>0.62</v>
      </c>
      <c r="F131" s="21">
        <v>0.87</v>
      </c>
      <c r="G131" s="21">
        <v>0.25</v>
      </c>
      <c r="H131" s="21">
        <v>1.2</v>
      </c>
      <c r="I131" s="21">
        <v>0.35</v>
      </c>
      <c r="J131" s="22">
        <v>5.3</v>
      </c>
      <c r="K131" s="22">
        <v>0.1017</v>
      </c>
      <c r="L131" s="22">
        <v>0.337018</v>
      </c>
      <c r="M131" s="22">
        <v>0.13</v>
      </c>
      <c r="N131" s="22">
        <v>0.02</v>
      </c>
      <c r="O131" s="22">
        <v>0.6</v>
      </c>
      <c r="P131" s="26">
        <v>18.35</v>
      </c>
      <c r="Q131" s="31">
        <v>1350</v>
      </c>
      <c r="R131" s="22">
        <v>10.70833</v>
      </c>
      <c r="S131" s="22">
        <v>24.525</v>
      </c>
      <c r="T131" s="22">
        <v>965.5</v>
      </c>
    </row>
    <row r="132" spans="1:20">
      <c r="A132" s="9">
        <v>-26.1166666666667</v>
      </c>
      <c r="B132" s="9">
        <v>-52.6833333333333</v>
      </c>
      <c r="C132" s="9">
        <v>100</v>
      </c>
      <c r="D132" s="20">
        <v>17.3443806966146</v>
      </c>
      <c r="E132" s="21">
        <v>0.62</v>
      </c>
      <c r="F132" s="21">
        <v>0.87</v>
      </c>
      <c r="G132" s="21">
        <v>0.25</v>
      </c>
      <c r="H132" s="21">
        <v>1.2</v>
      </c>
      <c r="I132" s="21">
        <v>0.35</v>
      </c>
      <c r="J132" s="22">
        <v>5.3</v>
      </c>
      <c r="K132" s="22">
        <v>0.1017</v>
      </c>
      <c r="L132" s="22">
        <v>0.337018</v>
      </c>
      <c r="M132" s="22">
        <v>0.13</v>
      </c>
      <c r="N132" s="22">
        <v>0.02</v>
      </c>
      <c r="O132" s="22">
        <v>0.6</v>
      </c>
      <c r="P132" s="26">
        <v>18.35</v>
      </c>
      <c r="Q132" s="31">
        <v>1350</v>
      </c>
      <c r="R132" s="22">
        <v>10.70833</v>
      </c>
      <c r="S132" s="22">
        <v>24.525</v>
      </c>
      <c r="T132" s="22">
        <v>965.5</v>
      </c>
    </row>
    <row r="133" spans="1:20">
      <c r="A133" s="9">
        <v>-25.3333333333333</v>
      </c>
      <c r="B133" s="9">
        <v>-50.3333333333333</v>
      </c>
      <c r="C133" s="9">
        <v>100</v>
      </c>
      <c r="D133" s="20">
        <v>17.3368952380952</v>
      </c>
      <c r="E133" s="21">
        <v>0.567274398804</v>
      </c>
      <c r="F133" s="21">
        <v>0.794137115479</v>
      </c>
      <c r="G133" s="21">
        <v>0.226862716675</v>
      </c>
      <c r="H133" s="21">
        <v>1.25</v>
      </c>
      <c r="I133" s="21">
        <v>0.44</v>
      </c>
      <c r="J133" s="22">
        <v>4.5</v>
      </c>
      <c r="K133" s="22">
        <v>0.1489</v>
      </c>
      <c r="L133" s="22">
        <v>0.265982</v>
      </c>
      <c r="M133" s="22">
        <v>0.19</v>
      </c>
      <c r="N133" s="22">
        <v>0.03</v>
      </c>
      <c r="O133" s="22">
        <v>7.3</v>
      </c>
      <c r="P133" s="26">
        <v>18.5</v>
      </c>
      <c r="Q133" s="31">
        <v>1545</v>
      </c>
      <c r="R133" s="22">
        <v>11.54167</v>
      </c>
      <c r="S133" s="22">
        <v>23.05</v>
      </c>
      <c r="T133" s="22">
        <v>928.7</v>
      </c>
    </row>
    <row r="134" spans="1:20">
      <c r="A134" s="9">
        <v>-23.3833333333333</v>
      </c>
      <c r="B134" s="9">
        <v>-51.1833333333333</v>
      </c>
      <c r="C134" s="9">
        <v>100</v>
      </c>
      <c r="D134" s="20">
        <v>9.80952380952381</v>
      </c>
      <c r="E134" s="21">
        <v>0.62</v>
      </c>
      <c r="F134" s="21">
        <v>0.87</v>
      </c>
      <c r="G134" s="21">
        <v>0.25</v>
      </c>
      <c r="H134" s="21">
        <v>1.2</v>
      </c>
      <c r="I134" s="21">
        <v>0.35</v>
      </c>
      <c r="J134" s="22">
        <v>5.3</v>
      </c>
      <c r="K134" s="22">
        <v>0.1017</v>
      </c>
      <c r="L134" s="22">
        <v>0.294089</v>
      </c>
      <c r="M134" s="22">
        <v>0.13</v>
      </c>
      <c r="N134" s="22">
        <v>0.02</v>
      </c>
      <c r="O134" s="22">
        <v>0.6</v>
      </c>
      <c r="P134" s="26">
        <v>20.7</v>
      </c>
      <c r="Q134" s="31">
        <v>1622</v>
      </c>
      <c r="R134" s="22">
        <v>14.28333</v>
      </c>
      <c r="S134" s="22">
        <v>27.00833</v>
      </c>
      <c r="T134" s="22">
        <v>979.8</v>
      </c>
    </row>
    <row r="135" spans="1:20">
      <c r="A135" s="9">
        <v>20.52</v>
      </c>
      <c r="B135" s="9">
        <v>-100.82</v>
      </c>
      <c r="C135" s="9">
        <v>100</v>
      </c>
      <c r="D135" s="20">
        <v>8.36190476190476</v>
      </c>
      <c r="E135" s="21">
        <v>0.390485725403</v>
      </c>
      <c r="F135" s="21">
        <v>0.635242862702</v>
      </c>
      <c r="G135" s="21">
        <v>0.244757137299</v>
      </c>
      <c r="H135" s="21">
        <v>1.24</v>
      </c>
      <c r="I135" s="21">
        <v>0.9</v>
      </c>
      <c r="J135" s="22">
        <v>7.1</v>
      </c>
      <c r="K135" s="22">
        <v>0.209</v>
      </c>
      <c r="L135" s="22">
        <v>0.202816</v>
      </c>
      <c r="M135" s="22">
        <v>0.13</v>
      </c>
      <c r="N135" s="22">
        <v>0.09</v>
      </c>
      <c r="O135" s="22">
        <v>10.1</v>
      </c>
      <c r="P135" s="26">
        <v>20</v>
      </c>
      <c r="Q135" s="31">
        <v>598</v>
      </c>
      <c r="R135" s="22">
        <v>10.59167</v>
      </c>
      <c r="S135" s="22">
        <v>27.15</v>
      </c>
      <c r="T135" s="22">
        <v>767.35</v>
      </c>
    </row>
    <row r="136" spans="1:20">
      <c r="A136" s="9">
        <v>20.52</v>
      </c>
      <c r="B136" s="9">
        <v>-100.82</v>
      </c>
      <c r="C136" s="9">
        <v>100</v>
      </c>
      <c r="D136" s="20">
        <v>9.5047619047619</v>
      </c>
      <c r="E136" s="21">
        <v>0.390485725403</v>
      </c>
      <c r="F136" s="21">
        <v>0.635242862702</v>
      </c>
      <c r="G136" s="21">
        <v>0.244757137299</v>
      </c>
      <c r="H136" s="21">
        <v>1.24</v>
      </c>
      <c r="I136" s="21">
        <v>0.9</v>
      </c>
      <c r="J136" s="22">
        <v>7.1</v>
      </c>
      <c r="K136" s="22">
        <v>0.209</v>
      </c>
      <c r="L136" s="22">
        <v>0.202816</v>
      </c>
      <c r="M136" s="22">
        <v>0.13</v>
      </c>
      <c r="N136" s="22">
        <v>0.09</v>
      </c>
      <c r="O136" s="22">
        <v>10.1</v>
      </c>
      <c r="P136" s="26">
        <v>20</v>
      </c>
      <c r="Q136" s="31">
        <v>598</v>
      </c>
      <c r="R136" s="22">
        <v>10.59167</v>
      </c>
      <c r="S136" s="22">
        <v>27.15</v>
      </c>
      <c r="T136" s="22">
        <v>767.35</v>
      </c>
    </row>
    <row r="137" spans="1:20">
      <c r="A137" s="9">
        <v>20.52</v>
      </c>
      <c r="B137" s="9">
        <v>-100.82</v>
      </c>
      <c r="C137" s="9">
        <v>100</v>
      </c>
      <c r="D137" s="20">
        <v>9.69523809523809</v>
      </c>
      <c r="E137" s="21">
        <v>0.390485725403</v>
      </c>
      <c r="F137" s="21">
        <v>0.635242862702</v>
      </c>
      <c r="G137" s="21">
        <v>0.244757137299</v>
      </c>
      <c r="H137" s="21">
        <v>1.24</v>
      </c>
      <c r="I137" s="21">
        <v>0.9</v>
      </c>
      <c r="J137" s="22">
        <v>7.1</v>
      </c>
      <c r="K137" s="22">
        <v>0.209</v>
      </c>
      <c r="L137" s="22">
        <v>0.202816</v>
      </c>
      <c r="M137" s="22">
        <v>0.13</v>
      </c>
      <c r="N137" s="22">
        <v>0.09</v>
      </c>
      <c r="O137" s="22">
        <v>10.1</v>
      </c>
      <c r="P137" s="26">
        <v>20</v>
      </c>
      <c r="Q137" s="31">
        <v>598</v>
      </c>
      <c r="R137" s="22">
        <v>10.59167</v>
      </c>
      <c r="S137" s="22">
        <v>27.15</v>
      </c>
      <c r="T137" s="22">
        <v>767.35</v>
      </c>
    </row>
    <row r="138" spans="1:20">
      <c r="A138" s="9">
        <v>20.52</v>
      </c>
      <c r="B138" s="9">
        <v>-100.82</v>
      </c>
      <c r="C138" s="9">
        <v>100</v>
      </c>
      <c r="D138" s="20">
        <v>8.60952380952381</v>
      </c>
      <c r="E138" s="21">
        <v>0.390485725403</v>
      </c>
      <c r="F138" s="21">
        <v>0.635242862702</v>
      </c>
      <c r="G138" s="21">
        <v>0.244757137299</v>
      </c>
      <c r="H138" s="21">
        <v>1.24</v>
      </c>
      <c r="I138" s="21">
        <v>0.9</v>
      </c>
      <c r="J138" s="22">
        <v>7.1</v>
      </c>
      <c r="K138" s="22">
        <v>0.209</v>
      </c>
      <c r="L138" s="22">
        <v>0.202816</v>
      </c>
      <c r="M138" s="22">
        <v>0.13</v>
      </c>
      <c r="N138" s="22">
        <v>0.09</v>
      </c>
      <c r="O138" s="22">
        <v>10.1</v>
      </c>
      <c r="P138" s="26">
        <v>20</v>
      </c>
      <c r="Q138" s="31">
        <v>598</v>
      </c>
      <c r="R138" s="22">
        <v>10.59167</v>
      </c>
      <c r="S138" s="22">
        <v>27.15</v>
      </c>
      <c r="T138" s="22">
        <v>767.35</v>
      </c>
    </row>
    <row r="139" spans="1:20">
      <c r="A139" s="9">
        <v>20.52</v>
      </c>
      <c r="B139" s="9">
        <v>-100.82</v>
      </c>
      <c r="C139" s="9">
        <v>100</v>
      </c>
      <c r="D139" s="20">
        <v>8.64761904761905</v>
      </c>
      <c r="E139" s="21">
        <v>0.390485725403</v>
      </c>
      <c r="F139" s="21">
        <v>0.635242862702</v>
      </c>
      <c r="G139" s="21">
        <v>0.244757137299</v>
      </c>
      <c r="H139" s="21">
        <v>1.24</v>
      </c>
      <c r="I139" s="21">
        <v>0.9</v>
      </c>
      <c r="J139" s="22">
        <v>7.1</v>
      </c>
      <c r="K139" s="22">
        <v>0.209</v>
      </c>
      <c r="L139" s="22">
        <v>0.202816</v>
      </c>
      <c r="M139" s="22">
        <v>0.13</v>
      </c>
      <c r="N139" s="22">
        <v>0.09</v>
      </c>
      <c r="O139" s="22">
        <v>10.1</v>
      </c>
      <c r="P139" s="26">
        <v>20</v>
      </c>
      <c r="Q139" s="31">
        <v>598</v>
      </c>
      <c r="R139" s="22">
        <v>10.59167</v>
      </c>
      <c r="S139" s="22">
        <v>27.15</v>
      </c>
      <c r="T139" s="22">
        <v>767.35</v>
      </c>
    </row>
    <row r="140" spans="1:20">
      <c r="A140" s="9">
        <v>20.52</v>
      </c>
      <c r="B140" s="9">
        <v>-100.82</v>
      </c>
      <c r="C140" s="9">
        <v>100</v>
      </c>
      <c r="D140" s="20">
        <v>8.64761904761905</v>
      </c>
      <c r="E140" s="21">
        <v>0.390485725403</v>
      </c>
      <c r="F140" s="21">
        <v>0.635242862702</v>
      </c>
      <c r="G140" s="21">
        <v>0.244757137299</v>
      </c>
      <c r="H140" s="21">
        <v>1.24</v>
      </c>
      <c r="I140" s="21">
        <v>0.9</v>
      </c>
      <c r="J140" s="22">
        <v>7.1</v>
      </c>
      <c r="K140" s="22">
        <v>0.209</v>
      </c>
      <c r="L140" s="22">
        <v>0.202816</v>
      </c>
      <c r="M140" s="22">
        <v>0.13</v>
      </c>
      <c r="N140" s="22">
        <v>0.09</v>
      </c>
      <c r="O140" s="22">
        <v>10.1</v>
      </c>
      <c r="P140" s="26">
        <v>20</v>
      </c>
      <c r="Q140" s="31">
        <v>598</v>
      </c>
      <c r="R140" s="22">
        <v>10.59167</v>
      </c>
      <c r="S140" s="22">
        <v>27.15</v>
      </c>
      <c r="T140" s="22">
        <v>767.35</v>
      </c>
    </row>
    <row r="141" spans="1:20">
      <c r="A141" s="9">
        <v>-32.35</v>
      </c>
      <c r="B141" s="9">
        <v>-58.0333333333333</v>
      </c>
      <c r="C141" s="9">
        <v>100</v>
      </c>
      <c r="D141" s="20">
        <v>13.2518095238095</v>
      </c>
      <c r="E141" s="21">
        <v>0.405401191711</v>
      </c>
      <c r="F141" s="21">
        <v>0.685733432769</v>
      </c>
      <c r="G141" s="21">
        <v>0.280332241058</v>
      </c>
      <c r="H141" s="21">
        <v>1.13</v>
      </c>
      <c r="I141" s="21">
        <v>0.9</v>
      </c>
      <c r="J141" s="22">
        <v>6.8</v>
      </c>
      <c r="K141" s="22">
        <v>0.1792</v>
      </c>
      <c r="L141" s="22">
        <v>0.307523</v>
      </c>
      <c r="M141" s="22">
        <v>0.12</v>
      </c>
      <c r="N141" s="22">
        <v>0.05</v>
      </c>
      <c r="O141" s="22">
        <v>11.8</v>
      </c>
      <c r="P141" s="26">
        <v>17</v>
      </c>
      <c r="Q141" s="31">
        <v>1200</v>
      </c>
      <c r="R141" s="22">
        <v>12.29167</v>
      </c>
      <c r="S141" s="22">
        <v>24.14167</v>
      </c>
      <c r="T141" s="22">
        <v>672.7</v>
      </c>
    </row>
    <row r="142" spans="1:20">
      <c r="A142" s="9">
        <v>-17.7166666666667</v>
      </c>
      <c r="B142" s="9">
        <v>31.1</v>
      </c>
      <c r="C142" s="9">
        <v>100</v>
      </c>
      <c r="D142" s="20">
        <v>11.6211962018694</v>
      </c>
      <c r="E142" s="21">
        <v>0.514201889038</v>
      </c>
      <c r="F142" s="21">
        <v>0.705798091888</v>
      </c>
      <c r="G142" s="21">
        <v>0.19159620285</v>
      </c>
      <c r="H142" s="21">
        <v>1.4</v>
      </c>
      <c r="I142" s="21">
        <v>0.78</v>
      </c>
      <c r="J142" s="22">
        <v>6.1</v>
      </c>
      <c r="K142" s="22">
        <v>0.1125</v>
      </c>
      <c r="L142" s="22">
        <v>0.114387</v>
      </c>
      <c r="M142" s="22">
        <v>0.12</v>
      </c>
      <c r="N142" s="22">
        <v>0.07</v>
      </c>
      <c r="O142" s="22">
        <v>13.9</v>
      </c>
      <c r="P142" s="26">
        <v>22</v>
      </c>
      <c r="Q142" s="31">
        <v>900</v>
      </c>
      <c r="R142" s="22">
        <v>11.70833</v>
      </c>
      <c r="S142" s="22">
        <v>24.59167</v>
      </c>
      <c r="T142" s="32">
        <v>517.6</v>
      </c>
    </row>
    <row r="143" spans="1:20">
      <c r="A143" s="9">
        <v>-17.7166666666667</v>
      </c>
      <c r="B143" s="9">
        <v>31.1</v>
      </c>
      <c r="C143" s="9">
        <v>100</v>
      </c>
      <c r="D143" s="20">
        <v>3.58783031645275</v>
      </c>
      <c r="E143" s="21">
        <v>0.514201889038</v>
      </c>
      <c r="F143" s="21">
        <v>0.705798091888</v>
      </c>
      <c r="G143" s="21">
        <v>0.19159620285</v>
      </c>
      <c r="H143" s="21">
        <v>1.4</v>
      </c>
      <c r="I143" s="21">
        <v>0.78</v>
      </c>
      <c r="J143" s="22">
        <v>6.1</v>
      </c>
      <c r="K143" s="22">
        <v>0.1125</v>
      </c>
      <c r="L143" s="22">
        <v>0.114387</v>
      </c>
      <c r="M143" s="22">
        <v>0.12</v>
      </c>
      <c r="N143" s="22">
        <v>0.07</v>
      </c>
      <c r="O143" s="22">
        <v>13.9</v>
      </c>
      <c r="P143" s="26">
        <v>22</v>
      </c>
      <c r="Q143" s="31">
        <v>900</v>
      </c>
      <c r="R143" s="22">
        <v>11.70833</v>
      </c>
      <c r="S143" s="22">
        <v>24.59167</v>
      </c>
      <c r="T143" s="32">
        <v>517.6</v>
      </c>
    </row>
    <row r="144" spans="1:20">
      <c r="A144" s="9">
        <v>-20.35</v>
      </c>
      <c r="B144" s="9">
        <v>32.35</v>
      </c>
      <c r="C144" s="9">
        <v>100</v>
      </c>
      <c r="D144" s="20">
        <v>2.70476205008371</v>
      </c>
      <c r="E144" s="21">
        <v>0.204075813293</v>
      </c>
      <c r="F144" s="21">
        <v>0.3009932613368</v>
      </c>
      <c r="G144" s="21">
        <v>0.0969174480438</v>
      </c>
      <c r="H144" s="21">
        <v>1.45</v>
      </c>
      <c r="I144" s="21">
        <v>1</v>
      </c>
      <c r="J144" s="22">
        <v>7.6</v>
      </c>
      <c r="K144" s="22">
        <v>0.1247</v>
      </c>
      <c r="L144" s="22">
        <v>0.111818</v>
      </c>
      <c r="M144" s="22">
        <v>0.05</v>
      </c>
      <c r="N144" s="22">
        <v>0.02</v>
      </c>
      <c r="O144" s="22">
        <v>12.4</v>
      </c>
      <c r="P144" s="26">
        <v>24</v>
      </c>
      <c r="Q144" s="31">
        <v>482</v>
      </c>
      <c r="R144" s="22">
        <v>15.3</v>
      </c>
      <c r="S144" s="22">
        <v>29.46667</v>
      </c>
      <c r="T144" s="22">
        <v>618.1</v>
      </c>
    </row>
    <row r="145" spans="1:20">
      <c r="A145" s="9">
        <v>-6.16666666666667</v>
      </c>
      <c r="B145" s="9">
        <v>36.4333333333333</v>
      </c>
      <c r="C145" s="9">
        <v>100</v>
      </c>
      <c r="D145" s="20">
        <v>3.41711416698637</v>
      </c>
      <c r="E145" s="21">
        <v>0.487805557251</v>
      </c>
      <c r="F145" s="21">
        <v>0.648126544952</v>
      </c>
      <c r="G145" s="21">
        <v>0.160320987701</v>
      </c>
      <c r="H145" s="21">
        <v>1.45</v>
      </c>
      <c r="I145" s="21">
        <v>0.83</v>
      </c>
      <c r="J145" s="22">
        <v>6.2</v>
      </c>
      <c r="K145" s="22">
        <v>0.2329</v>
      </c>
      <c r="L145" s="22">
        <v>0.141859</v>
      </c>
      <c r="M145" s="22">
        <v>0.19</v>
      </c>
      <c r="N145" s="22">
        <v>0.03</v>
      </c>
      <c r="O145" s="22">
        <v>11.4</v>
      </c>
      <c r="P145" s="26">
        <v>21.5</v>
      </c>
      <c r="Q145" s="31">
        <v>575</v>
      </c>
      <c r="R145" s="22">
        <v>15.91667</v>
      </c>
      <c r="S145" s="22">
        <v>28.51667</v>
      </c>
      <c r="T145" s="22">
        <v>431</v>
      </c>
    </row>
    <row r="146" spans="1:20">
      <c r="A146" s="9">
        <v>42.5333333333333</v>
      </c>
      <c r="B146" s="9">
        <v>122.333333333333</v>
      </c>
      <c r="C146" s="9">
        <v>100</v>
      </c>
      <c r="D146" s="20">
        <v>7.6552000499907</v>
      </c>
      <c r="E146" s="21">
        <v>0.0565611028671</v>
      </c>
      <c r="F146" s="21">
        <v>0.2067443704601</v>
      </c>
      <c r="G146" s="21">
        <v>0.150183267593</v>
      </c>
      <c r="H146" s="21">
        <v>1.31</v>
      </c>
      <c r="I146" s="21">
        <v>0.97</v>
      </c>
      <c r="J146" s="22">
        <v>7.8</v>
      </c>
      <c r="K146" s="22">
        <v>0.0457</v>
      </c>
      <c r="L146" s="22">
        <v>0.089475</v>
      </c>
      <c r="M146" s="22">
        <v>0.01</v>
      </c>
      <c r="N146" s="22">
        <v>0.07</v>
      </c>
      <c r="O146" s="22">
        <v>15</v>
      </c>
      <c r="P146" s="26">
        <v>7.2</v>
      </c>
      <c r="Q146" s="31">
        <v>510</v>
      </c>
      <c r="R146" s="22">
        <v>1.508333</v>
      </c>
      <c r="S146" s="22">
        <v>13.48333</v>
      </c>
      <c r="T146" s="22">
        <v>293.7</v>
      </c>
    </row>
    <row r="147" spans="1:20">
      <c r="A147" s="9">
        <v>38.1</v>
      </c>
      <c r="B147" s="9">
        <v>113</v>
      </c>
      <c r="C147" s="9">
        <v>100</v>
      </c>
      <c r="D147" s="20">
        <v>7.06505693708147</v>
      </c>
      <c r="E147" s="21">
        <v>0.201333333333333</v>
      </c>
      <c r="F147" s="21">
        <v>0.540333333333333</v>
      </c>
      <c r="G147" s="21">
        <v>0.339</v>
      </c>
      <c r="H147" s="21">
        <v>1.4</v>
      </c>
      <c r="I147" s="21">
        <v>0.92</v>
      </c>
      <c r="J147" s="22">
        <v>8.029045</v>
      </c>
      <c r="K147" s="22">
        <v>0.187</v>
      </c>
      <c r="L147" s="22">
        <v>0.131009</v>
      </c>
      <c r="M147" s="22">
        <v>0.08</v>
      </c>
      <c r="N147" s="22">
        <v>0.05</v>
      </c>
      <c r="O147" s="22">
        <v>21.1</v>
      </c>
      <c r="P147" s="26">
        <v>10.7</v>
      </c>
      <c r="Q147" s="31">
        <v>555</v>
      </c>
      <c r="R147" s="22">
        <v>0.2</v>
      </c>
      <c r="S147" s="22">
        <v>14</v>
      </c>
      <c r="T147" s="22">
        <v>284.7</v>
      </c>
    </row>
    <row r="148" spans="1:20">
      <c r="A148" s="9">
        <v>34.5</v>
      </c>
      <c r="B148" s="9">
        <v>113</v>
      </c>
      <c r="C148" s="9">
        <v>100</v>
      </c>
      <c r="D148" s="20">
        <v>5.29358509608677</v>
      </c>
      <c r="E148" s="21">
        <v>0.154327068329</v>
      </c>
      <c r="F148" s="21">
        <v>0.579999980927</v>
      </c>
      <c r="G148" s="21">
        <v>0.425672912598</v>
      </c>
      <c r="H148" s="21">
        <v>1.31</v>
      </c>
      <c r="I148" s="21">
        <v>0.87</v>
      </c>
      <c r="J148" s="22">
        <v>7.6</v>
      </c>
      <c r="K148" s="22">
        <v>0.1658</v>
      </c>
      <c r="L148" s="22">
        <v>0.125502</v>
      </c>
      <c r="M148" s="22">
        <v>0.08</v>
      </c>
      <c r="N148" s="22">
        <v>0.06</v>
      </c>
      <c r="O148" s="22">
        <v>20.1</v>
      </c>
      <c r="P148" s="26">
        <v>10.1</v>
      </c>
      <c r="Q148" s="31">
        <v>746.333333333333</v>
      </c>
      <c r="R148" s="22">
        <v>7.508333</v>
      </c>
      <c r="S148" s="22">
        <v>17.59167</v>
      </c>
      <c r="T148" s="32">
        <v>517.6</v>
      </c>
    </row>
    <row r="149" spans="1:20">
      <c r="A149" s="9">
        <v>30.4333333333333</v>
      </c>
      <c r="B149" s="9">
        <v>106.433333333333</v>
      </c>
      <c r="C149" s="9">
        <v>100</v>
      </c>
      <c r="D149" s="20">
        <v>16.0307973225911</v>
      </c>
      <c r="E149" s="21">
        <v>0.218940525055</v>
      </c>
      <c r="F149" s="21">
        <v>0.645960407257</v>
      </c>
      <c r="G149" s="21">
        <v>0.427019882202</v>
      </c>
      <c r="H149" s="21">
        <v>1.28</v>
      </c>
      <c r="I149" s="21">
        <v>0.86</v>
      </c>
      <c r="J149" s="22">
        <v>6.6</v>
      </c>
      <c r="K149" s="22">
        <v>0.1158</v>
      </c>
      <c r="L149" s="22">
        <v>0.316193</v>
      </c>
      <c r="M149" s="22">
        <v>0.14</v>
      </c>
      <c r="N149" s="22">
        <v>0.04</v>
      </c>
      <c r="O149" s="22">
        <v>19</v>
      </c>
      <c r="P149" s="26">
        <v>18.3</v>
      </c>
      <c r="Q149" s="31">
        <v>1105.4</v>
      </c>
      <c r="R149" s="22">
        <v>14.10833</v>
      </c>
      <c r="S149" s="22">
        <v>20.75</v>
      </c>
      <c r="T149" s="22">
        <v>523.2</v>
      </c>
    </row>
    <row r="150" spans="1:20">
      <c r="A150" s="9">
        <v>30.4333333333333</v>
      </c>
      <c r="B150" s="9">
        <v>106.433333333333</v>
      </c>
      <c r="C150" s="9">
        <v>100</v>
      </c>
      <c r="D150" s="20">
        <v>10.5400161743164</v>
      </c>
      <c r="E150" s="21">
        <v>0.218940525055</v>
      </c>
      <c r="F150" s="21">
        <v>0.645960407257</v>
      </c>
      <c r="G150" s="21">
        <v>0.427019882202</v>
      </c>
      <c r="H150" s="21">
        <v>1.28</v>
      </c>
      <c r="I150" s="21">
        <v>0.86</v>
      </c>
      <c r="J150" s="22">
        <v>6.6</v>
      </c>
      <c r="K150" s="22">
        <v>0.1158</v>
      </c>
      <c r="L150" s="22">
        <v>0.316193</v>
      </c>
      <c r="M150" s="22">
        <v>0.14</v>
      </c>
      <c r="N150" s="22">
        <v>0.04</v>
      </c>
      <c r="O150" s="22">
        <v>19</v>
      </c>
      <c r="P150" s="26">
        <v>18.3</v>
      </c>
      <c r="Q150" s="31">
        <v>1105.4</v>
      </c>
      <c r="R150" s="22">
        <v>14.10833</v>
      </c>
      <c r="S150" s="22">
        <v>20.75</v>
      </c>
      <c r="T150" s="22">
        <v>523.2</v>
      </c>
    </row>
    <row r="151" spans="1:20">
      <c r="A151" s="9">
        <v>36.125</v>
      </c>
      <c r="B151" s="9">
        <v>111.441666666667</v>
      </c>
      <c r="C151" s="9">
        <v>100</v>
      </c>
      <c r="D151" s="20">
        <v>5.49092392694382</v>
      </c>
      <c r="E151" s="21">
        <v>0.209314041138</v>
      </c>
      <c r="F151" s="21">
        <v>0.729972610474</v>
      </c>
      <c r="G151" s="21">
        <v>0.520658569336</v>
      </c>
      <c r="H151" s="21">
        <v>1.4</v>
      </c>
      <c r="I151" s="21">
        <v>0.92</v>
      </c>
      <c r="J151" s="22">
        <v>8</v>
      </c>
      <c r="K151" s="22">
        <v>0.1743</v>
      </c>
      <c r="L151" s="22">
        <v>0.119626</v>
      </c>
      <c r="M151" s="22">
        <v>0.11</v>
      </c>
      <c r="N151" s="22">
        <v>0.06</v>
      </c>
      <c r="O151" s="22">
        <v>16.1</v>
      </c>
      <c r="P151" s="26">
        <v>10.7</v>
      </c>
      <c r="Q151" s="31">
        <v>555</v>
      </c>
      <c r="R151" s="22">
        <v>6.908333</v>
      </c>
      <c r="S151" s="22">
        <v>18.775</v>
      </c>
      <c r="T151" s="32">
        <v>517.6</v>
      </c>
    </row>
    <row r="152" spans="1:20">
      <c r="A152" s="9">
        <v>37.8833333333333</v>
      </c>
      <c r="B152" s="9">
        <v>114.683333333333</v>
      </c>
      <c r="C152" s="9">
        <v>100</v>
      </c>
      <c r="D152" s="20">
        <v>8.59765724908738</v>
      </c>
      <c r="E152" s="21">
        <v>0.0731125640869</v>
      </c>
      <c r="F152" s="21">
        <v>0.2599999999999</v>
      </c>
      <c r="G152" s="21">
        <v>0.186887435913</v>
      </c>
      <c r="H152" s="21">
        <v>1.33</v>
      </c>
      <c r="I152" s="21">
        <v>0.87</v>
      </c>
      <c r="J152" s="22">
        <v>7.5</v>
      </c>
      <c r="K152" s="22">
        <v>0.1246</v>
      </c>
      <c r="L152" s="22">
        <v>0.10874</v>
      </c>
      <c r="M152" s="22">
        <v>0.06</v>
      </c>
      <c r="N152" s="22">
        <v>0.04</v>
      </c>
      <c r="O152" s="22">
        <v>18.1</v>
      </c>
      <c r="P152" s="26">
        <v>12.2</v>
      </c>
      <c r="Q152" s="31">
        <v>536</v>
      </c>
      <c r="R152" s="22">
        <v>7.483333</v>
      </c>
      <c r="S152" s="22">
        <v>18.98333</v>
      </c>
      <c r="T152" s="22">
        <v>351.4</v>
      </c>
    </row>
    <row r="153" spans="1:20">
      <c r="A153" s="9">
        <v>44.2</v>
      </c>
      <c r="B153" s="9">
        <v>125.55</v>
      </c>
      <c r="C153" s="9">
        <v>100</v>
      </c>
      <c r="D153" s="20">
        <v>12.2658095586868</v>
      </c>
      <c r="E153" s="21">
        <v>0.241487827301</v>
      </c>
      <c r="F153" s="21">
        <v>0.76599817276</v>
      </c>
      <c r="G153" s="21">
        <v>0.524510345459</v>
      </c>
      <c r="H153" s="21">
        <v>1.16</v>
      </c>
      <c r="I153" s="21">
        <v>0.9</v>
      </c>
      <c r="J153" s="22">
        <v>6.5</v>
      </c>
      <c r="K153" s="22">
        <v>0.2707</v>
      </c>
      <c r="L153" s="22">
        <v>0.182879</v>
      </c>
      <c r="M153" s="22">
        <v>0.1</v>
      </c>
      <c r="N153" s="22">
        <v>0.04</v>
      </c>
      <c r="O153" s="22">
        <v>23.4</v>
      </c>
      <c r="P153" s="26">
        <v>4.4</v>
      </c>
      <c r="Q153" s="31">
        <v>520.3</v>
      </c>
      <c r="R153" s="22">
        <v>-1.125</v>
      </c>
      <c r="S153" s="22">
        <v>10.6</v>
      </c>
      <c r="T153" s="22">
        <v>326.1</v>
      </c>
    </row>
    <row r="154" spans="1:20">
      <c r="A154" s="9">
        <v>36.8333333333333</v>
      </c>
      <c r="B154" s="9">
        <v>116.566666666667</v>
      </c>
      <c r="C154" s="9">
        <v>100</v>
      </c>
      <c r="D154" s="20">
        <v>5.79140952380952</v>
      </c>
      <c r="E154" s="21">
        <v>0.108714838028</v>
      </c>
      <c r="F154" s="21">
        <v>0.738226060867</v>
      </c>
      <c r="G154" s="21">
        <v>0.629511222839</v>
      </c>
      <c r="H154" s="21">
        <v>1.34</v>
      </c>
      <c r="I154" s="21">
        <v>0.94</v>
      </c>
      <c r="J154" s="22">
        <v>7.9</v>
      </c>
      <c r="K154" s="22">
        <v>0.0792</v>
      </c>
      <c r="L154" s="22">
        <v>0.108149</v>
      </c>
      <c r="M154" s="22">
        <v>0.05</v>
      </c>
      <c r="N154" s="22">
        <v>0.05</v>
      </c>
      <c r="O154" s="22">
        <v>17.9</v>
      </c>
      <c r="P154" s="26">
        <v>13.4</v>
      </c>
      <c r="Q154" s="31">
        <v>567</v>
      </c>
      <c r="R154" s="22">
        <v>8.166667</v>
      </c>
      <c r="S154" s="22">
        <v>18.10833</v>
      </c>
      <c r="T154" s="22">
        <v>314.7</v>
      </c>
    </row>
    <row r="155" spans="1:20">
      <c r="A155" s="9">
        <v>36.8333333333333</v>
      </c>
      <c r="B155" s="9">
        <v>116.566666666667</v>
      </c>
      <c r="C155" s="9">
        <v>100</v>
      </c>
      <c r="D155" s="20">
        <v>5.79140952380952</v>
      </c>
      <c r="E155" s="21">
        <v>0.108714838028</v>
      </c>
      <c r="F155" s="21">
        <v>0.738226060867</v>
      </c>
      <c r="G155" s="21">
        <v>0.629511222839</v>
      </c>
      <c r="H155" s="21">
        <v>1.34</v>
      </c>
      <c r="I155" s="21">
        <v>0.94</v>
      </c>
      <c r="J155" s="22">
        <v>7.9</v>
      </c>
      <c r="K155" s="22">
        <v>0.0792</v>
      </c>
      <c r="L155" s="22">
        <v>0.108149</v>
      </c>
      <c r="M155" s="22">
        <v>0.05</v>
      </c>
      <c r="N155" s="22">
        <v>0.05</v>
      </c>
      <c r="O155" s="22">
        <v>17.9</v>
      </c>
      <c r="P155" s="26">
        <v>13.4</v>
      </c>
      <c r="Q155" s="31">
        <v>567</v>
      </c>
      <c r="R155" s="22">
        <v>8.166667</v>
      </c>
      <c r="S155" s="22">
        <v>18.10833</v>
      </c>
      <c r="T155" s="22">
        <v>314.7</v>
      </c>
    </row>
    <row r="156" spans="1:20">
      <c r="A156" s="9">
        <v>34.6433333333333</v>
      </c>
      <c r="B156" s="9">
        <v>-99.3266666666667</v>
      </c>
      <c r="C156" s="9">
        <v>100</v>
      </c>
      <c r="D156" s="20">
        <v>7.22613333333334</v>
      </c>
      <c r="E156" s="21">
        <v>0.08</v>
      </c>
      <c r="F156" s="21">
        <v>0.247245101929</v>
      </c>
      <c r="G156" s="21">
        <v>0.167245101929</v>
      </c>
      <c r="H156" s="21">
        <v>1.48</v>
      </c>
      <c r="I156" s="21">
        <v>0.81</v>
      </c>
      <c r="J156" s="22">
        <v>5.8</v>
      </c>
      <c r="K156" s="22">
        <v>0.0586</v>
      </c>
      <c r="L156" s="22">
        <v>0.19064</v>
      </c>
      <c r="M156" s="22">
        <v>0.04</v>
      </c>
      <c r="N156" s="22">
        <v>0.05</v>
      </c>
      <c r="O156" s="22">
        <v>17.3</v>
      </c>
      <c r="P156" s="26">
        <v>15</v>
      </c>
      <c r="Q156" s="31">
        <v>741</v>
      </c>
      <c r="R156" s="22">
        <v>9.166667</v>
      </c>
      <c r="S156" s="22">
        <v>23.94167</v>
      </c>
      <c r="T156" s="22">
        <v>267.3</v>
      </c>
    </row>
    <row r="157" spans="1:20">
      <c r="A157" s="9">
        <v>34.6433333333333</v>
      </c>
      <c r="B157" s="9">
        <v>-99.3266666666667</v>
      </c>
      <c r="C157" s="9">
        <v>100</v>
      </c>
      <c r="D157" s="20">
        <v>7.40337142857143</v>
      </c>
      <c r="E157" s="21">
        <v>0.08</v>
      </c>
      <c r="F157" s="21">
        <v>0.247245101929</v>
      </c>
      <c r="G157" s="21">
        <v>0.167245101929</v>
      </c>
      <c r="H157" s="21">
        <v>1.48</v>
      </c>
      <c r="I157" s="21">
        <v>0.81</v>
      </c>
      <c r="J157" s="22">
        <v>5.8</v>
      </c>
      <c r="K157" s="22">
        <v>0.0586</v>
      </c>
      <c r="L157" s="22">
        <v>0.19064</v>
      </c>
      <c r="M157" s="22">
        <v>0.04</v>
      </c>
      <c r="N157" s="22">
        <v>0.05</v>
      </c>
      <c r="O157" s="22">
        <v>17.3</v>
      </c>
      <c r="P157" s="26">
        <v>15</v>
      </c>
      <c r="Q157" s="31">
        <v>741</v>
      </c>
      <c r="R157" s="22">
        <v>9.166667</v>
      </c>
      <c r="S157" s="22">
        <v>23.94167</v>
      </c>
      <c r="T157" s="22">
        <v>267.3</v>
      </c>
    </row>
    <row r="158" spans="1:20">
      <c r="A158" s="9">
        <v>34.6433333333333</v>
      </c>
      <c r="B158" s="9">
        <v>-99.3266666666667</v>
      </c>
      <c r="C158" s="9">
        <v>100</v>
      </c>
      <c r="D158" s="20">
        <v>7.47849523809524</v>
      </c>
      <c r="E158" s="21">
        <v>0.08</v>
      </c>
      <c r="F158" s="21">
        <v>0.247245101929</v>
      </c>
      <c r="G158" s="21">
        <v>0.167245101929</v>
      </c>
      <c r="H158" s="21">
        <v>1.48</v>
      </c>
      <c r="I158" s="21">
        <v>0.81</v>
      </c>
      <c r="J158" s="22">
        <v>5.8</v>
      </c>
      <c r="K158" s="22">
        <v>0.0586</v>
      </c>
      <c r="L158" s="22">
        <v>0.19064</v>
      </c>
      <c r="M158" s="22">
        <v>0.04</v>
      </c>
      <c r="N158" s="22">
        <v>0.05</v>
      </c>
      <c r="O158" s="22">
        <v>17.3</v>
      </c>
      <c r="P158" s="26">
        <v>15</v>
      </c>
      <c r="Q158" s="31">
        <v>741</v>
      </c>
      <c r="R158" s="22">
        <v>9.166667</v>
      </c>
      <c r="S158" s="22">
        <v>23.94167</v>
      </c>
      <c r="T158" s="22">
        <v>267.3</v>
      </c>
    </row>
    <row r="159" spans="1:20">
      <c r="A159" s="9">
        <v>34.6433333333333</v>
      </c>
      <c r="B159" s="9">
        <v>-99.3266666666667</v>
      </c>
      <c r="C159" s="9">
        <v>100</v>
      </c>
      <c r="D159" s="20">
        <v>7.46445714285714</v>
      </c>
      <c r="E159" s="21">
        <v>0.08</v>
      </c>
      <c r="F159" s="21">
        <v>0.247245101929</v>
      </c>
      <c r="G159" s="21">
        <v>0.167245101929</v>
      </c>
      <c r="H159" s="21">
        <v>1.48</v>
      </c>
      <c r="I159" s="21">
        <v>0.81</v>
      </c>
      <c r="J159" s="22">
        <v>5.8</v>
      </c>
      <c r="K159" s="22">
        <v>0.0586</v>
      </c>
      <c r="L159" s="22">
        <v>0.19064</v>
      </c>
      <c r="M159" s="22">
        <v>0.04</v>
      </c>
      <c r="N159" s="22">
        <v>0.05</v>
      </c>
      <c r="O159" s="22">
        <v>17.3</v>
      </c>
      <c r="P159" s="26">
        <v>15</v>
      </c>
      <c r="Q159" s="31">
        <v>741</v>
      </c>
      <c r="R159" s="22">
        <v>9.166667</v>
      </c>
      <c r="S159" s="22">
        <v>23.94167</v>
      </c>
      <c r="T159" s="22">
        <v>267.3</v>
      </c>
    </row>
    <row r="160" spans="1:20">
      <c r="A160" s="9">
        <v>34.6433333333333</v>
      </c>
      <c r="B160" s="9">
        <v>-99.3266666666667</v>
      </c>
      <c r="C160" s="9">
        <v>100</v>
      </c>
      <c r="D160" s="20">
        <v>7.07537142857143</v>
      </c>
      <c r="E160" s="21">
        <v>0.08</v>
      </c>
      <c r="F160" s="21">
        <v>0.247245101929</v>
      </c>
      <c r="G160" s="21">
        <v>0.167245101929</v>
      </c>
      <c r="H160" s="21">
        <v>1.48</v>
      </c>
      <c r="I160" s="21">
        <v>0.81</v>
      </c>
      <c r="J160" s="22">
        <v>5.8</v>
      </c>
      <c r="K160" s="22">
        <v>0.0586</v>
      </c>
      <c r="L160" s="22">
        <v>0.19064</v>
      </c>
      <c r="M160" s="22">
        <v>0.04</v>
      </c>
      <c r="N160" s="22">
        <v>0.05</v>
      </c>
      <c r="O160" s="22">
        <v>17.3</v>
      </c>
      <c r="P160" s="26">
        <v>15</v>
      </c>
      <c r="Q160" s="31">
        <v>741</v>
      </c>
      <c r="R160" s="22">
        <v>9.166667</v>
      </c>
      <c r="S160" s="22">
        <v>23.94167</v>
      </c>
      <c r="T160" s="22">
        <v>267.3</v>
      </c>
    </row>
    <row r="161" spans="1:20">
      <c r="A161" s="9">
        <v>34.6433333333333</v>
      </c>
      <c r="B161" s="9">
        <v>-99.3266666666667</v>
      </c>
      <c r="C161" s="9">
        <v>100</v>
      </c>
      <c r="D161" s="20">
        <v>7.85773333333333</v>
      </c>
      <c r="E161" s="21">
        <v>0.08</v>
      </c>
      <c r="F161" s="21">
        <v>0.247245101929</v>
      </c>
      <c r="G161" s="21">
        <v>0.167245101929</v>
      </c>
      <c r="H161" s="21">
        <v>1.48</v>
      </c>
      <c r="I161" s="21">
        <v>0.81</v>
      </c>
      <c r="J161" s="22">
        <v>5.8</v>
      </c>
      <c r="K161" s="22">
        <v>0.0586</v>
      </c>
      <c r="L161" s="22">
        <v>0.19064</v>
      </c>
      <c r="M161" s="22">
        <v>0.04</v>
      </c>
      <c r="N161" s="22">
        <v>0.05</v>
      </c>
      <c r="O161" s="22">
        <v>17.3</v>
      </c>
      <c r="P161" s="26">
        <v>15</v>
      </c>
      <c r="Q161" s="31">
        <v>741</v>
      </c>
      <c r="R161" s="22">
        <v>9.166667</v>
      </c>
      <c r="S161" s="22">
        <v>23.94167</v>
      </c>
      <c r="T161" s="22">
        <v>267.3</v>
      </c>
    </row>
    <row r="162" spans="1:20">
      <c r="A162" s="9">
        <v>34.6433333333333</v>
      </c>
      <c r="B162" s="9">
        <v>-99.3266666666667</v>
      </c>
      <c r="C162" s="9">
        <v>100</v>
      </c>
      <c r="D162" s="20">
        <v>7.44733333333333</v>
      </c>
      <c r="E162" s="21">
        <v>0.08</v>
      </c>
      <c r="F162" s="21">
        <v>0.247245101929</v>
      </c>
      <c r="G162" s="21">
        <v>0.167245101929</v>
      </c>
      <c r="H162" s="21">
        <v>1.48</v>
      </c>
      <c r="I162" s="21">
        <v>0.81</v>
      </c>
      <c r="J162" s="22">
        <v>5.8</v>
      </c>
      <c r="K162" s="22">
        <v>0.0586</v>
      </c>
      <c r="L162" s="22">
        <v>0.19064</v>
      </c>
      <c r="M162" s="22">
        <v>0.04</v>
      </c>
      <c r="N162" s="22">
        <v>0.05</v>
      </c>
      <c r="O162" s="22">
        <v>17.3</v>
      </c>
      <c r="P162" s="26">
        <v>15</v>
      </c>
      <c r="Q162" s="31">
        <v>741</v>
      </c>
      <c r="R162" s="22">
        <v>9.166667</v>
      </c>
      <c r="S162" s="22">
        <v>23.94167</v>
      </c>
      <c r="T162" s="22">
        <v>267.3</v>
      </c>
    </row>
    <row r="163" spans="1:20">
      <c r="A163" s="9">
        <v>36.3883333333333</v>
      </c>
      <c r="B163" s="9">
        <v>-98.0883333333333</v>
      </c>
      <c r="C163" s="9">
        <v>100</v>
      </c>
      <c r="D163" s="20">
        <v>7.43180952380952</v>
      </c>
      <c r="E163" s="21">
        <v>0.201598873138</v>
      </c>
      <c r="F163" s="21">
        <v>0.499929447174</v>
      </c>
      <c r="G163" s="21">
        <v>0.298330574036</v>
      </c>
      <c r="H163" s="21">
        <v>1.54</v>
      </c>
      <c r="I163" s="21">
        <v>0.25</v>
      </c>
      <c r="J163" s="22">
        <v>4.9</v>
      </c>
      <c r="K163" s="22">
        <v>0.0644</v>
      </c>
      <c r="L163" s="22">
        <v>0.138178</v>
      </c>
      <c r="M163" s="22">
        <v>0.06</v>
      </c>
      <c r="N163" s="22">
        <v>0.04</v>
      </c>
      <c r="O163" s="22">
        <v>10.1</v>
      </c>
      <c r="P163" s="26">
        <v>15.6</v>
      </c>
      <c r="Q163" s="31">
        <v>800</v>
      </c>
      <c r="R163" s="22">
        <v>8.216667</v>
      </c>
      <c r="S163" s="22">
        <v>21.43333</v>
      </c>
      <c r="T163" s="22">
        <v>351.6</v>
      </c>
    </row>
    <row r="164" spans="1:20">
      <c r="A164" s="9">
        <v>36.8566666666667</v>
      </c>
      <c r="B164" s="9">
        <v>-94.7883333333333</v>
      </c>
      <c r="C164" s="9">
        <v>100</v>
      </c>
      <c r="D164" s="20">
        <v>7.78910476190476</v>
      </c>
      <c r="E164" s="21">
        <v>0.179997177124</v>
      </c>
      <c r="F164" s="21">
        <v>0.636923065186</v>
      </c>
      <c r="G164" s="21">
        <v>0.456925888062</v>
      </c>
      <c r="H164" s="21">
        <v>1.41</v>
      </c>
      <c r="I164" s="21">
        <v>0.89</v>
      </c>
      <c r="J164" s="22">
        <v>5.8</v>
      </c>
      <c r="K164" s="22">
        <v>0.1103</v>
      </c>
      <c r="L164" s="22">
        <v>0.283787</v>
      </c>
      <c r="M164" s="22">
        <v>0.14</v>
      </c>
      <c r="N164" s="22">
        <v>0.04</v>
      </c>
      <c r="O164" s="22">
        <v>14</v>
      </c>
      <c r="P164" s="26">
        <v>14.7</v>
      </c>
      <c r="Q164" s="31">
        <v>1139</v>
      </c>
      <c r="R164" s="22">
        <v>7.891667</v>
      </c>
      <c r="S164" s="22">
        <v>20.75</v>
      </c>
      <c r="T164" s="22">
        <v>397.5</v>
      </c>
    </row>
    <row r="165" spans="1:20">
      <c r="A165" s="9">
        <v>35.14</v>
      </c>
      <c r="B165" s="9">
        <v>-97.395</v>
      </c>
      <c r="C165" s="9">
        <v>100</v>
      </c>
      <c r="D165" s="20">
        <v>7.07786666666667</v>
      </c>
      <c r="E165" s="21">
        <v>0.136660261154</v>
      </c>
      <c r="F165" s="21">
        <v>0.556436948776</v>
      </c>
      <c r="G165" s="21">
        <v>0.419776687622</v>
      </c>
      <c r="H165" s="21">
        <v>1.51</v>
      </c>
      <c r="I165" s="21">
        <v>0.99</v>
      </c>
      <c r="J165" s="22">
        <v>5.1</v>
      </c>
      <c r="K165" s="22">
        <v>0.1169</v>
      </c>
      <c r="L165" s="22">
        <v>0.203709</v>
      </c>
      <c r="M165" s="22">
        <v>0.09</v>
      </c>
      <c r="N165" s="22">
        <v>0.05</v>
      </c>
      <c r="O165" s="22">
        <v>20.2</v>
      </c>
      <c r="P165" s="26">
        <v>15.5</v>
      </c>
      <c r="Q165" s="31">
        <v>929</v>
      </c>
      <c r="R165" s="22">
        <v>9.416667</v>
      </c>
      <c r="S165" s="22">
        <v>22.21667</v>
      </c>
      <c r="T165" s="22">
        <v>383.9</v>
      </c>
    </row>
    <row r="166" spans="1:20">
      <c r="A166" s="9">
        <v>35.14</v>
      </c>
      <c r="B166" s="9">
        <v>-97.395</v>
      </c>
      <c r="C166" s="9">
        <v>100</v>
      </c>
      <c r="D166" s="20">
        <v>6.88390476190476</v>
      </c>
      <c r="E166" s="21">
        <v>0.136660261154</v>
      </c>
      <c r="F166" s="21">
        <v>0.556436948776</v>
      </c>
      <c r="G166" s="21">
        <v>0.419776687622</v>
      </c>
      <c r="H166" s="21">
        <v>1.51</v>
      </c>
      <c r="I166" s="21">
        <v>0.99</v>
      </c>
      <c r="J166" s="22">
        <v>5.1</v>
      </c>
      <c r="K166" s="22">
        <v>0.1169</v>
      </c>
      <c r="L166" s="22">
        <v>0.203709</v>
      </c>
      <c r="M166" s="22">
        <v>0.09</v>
      </c>
      <c r="N166" s="22">
        <v>0.05</v>
      </c>
      <c r="O166" s="22">
        <v>20.2</v>
      </c>
      <c r="P166" s="26">
        <v>15.5</v>
      </c>
      <c r="Q166" s="31">
        <v>929</v>
      </c>
      <c r="R166" s="22">
        <v>9.416667</v>
      </c>
      <c r="S166" s="22">
        <v>22.21667</v>
      </c>
      <c r="T166" s="22">
        <v>383.9</v>
      </c>
    </row>
    <row r="167" spans="1:20">
      <c r="A167" s="9">
        <v>36.3883333333333</v>
      </c>
      <c r="B167" s="9">
        <v>-98.0883333333333</v>
      </c>
      <c r="C167" s="9">
        <v>100</v>
      </c>
      <c r="D167" s="20">
        <v>5.35118095238095</v>
      </c>
      <c r="E167" s="21">
        <v>0.201598873138</v>
      </c>
      <c r="F167" s="21">
        <v>0.499929447174</v>
      </c>
      <c r="G167" s="21">
        <v>0.298330574036</v>
      </c>
      <c r="H167" s="21">
        <v>1.54</v>
      </c>
      <c r="I167" s="21">
        <v>0.25</v>
      </c>
      <c r="J167" s="22">
        <v>4.9</v>
      </c>
      <c r="K167" s="22">
        <v>0.0644</v>
      </c>
      <c r="L167" s="22">
        <v>0.138178</v>
      </c>
      <c r="M167" s="22">
        <v>0.06</v>
      </c>
      <c r="N167" s="22">
        <v>0.04</v>
      </c>
      <c r="O167" s="22">
        <v>10.1</v>
      </c>
      <c r="P167" s="26">
        <v>15.5</v>
      </c>
      <c r="Q167" s="31">
        <v>853</v>
      </c>
      <c r="R167" s="22">
        <v>8.216667</v>
      </c>
      <c r="S167" s="22">
        <v>21.43333</v>
      </c>
      <c r="T167" s="22">
        <v>351.6</v>
      </c>
    </row>
    <row r="168" spans="1:20">
      <c r="A168" s="9">
        <v>36.3883333333333</v>
      </c>
      <c r="B168" s="9">
        <v>-98.0883333333333</v>
      </c>
      <c r="C168" s="9">
        <v>100</v>
      </c>
      <c r="D168" s="20">
        <v>7.59537142857143</v>
      </c>
      <c r="E168" s="21">
        <v>0.201598873138</v>
      </c>
      <c r="F168" s="21">
        <v>0.499929447174</v>
      </c>
      <c r="G168" s="21">
        <v>0.298330574036</v>
      </c>
      <c r="H168" s="21">
        <v>1.54</v>
      </c>
      <c r="I168" s="21">
        <v>0.25</v>
      </c>
      <c r="J168" s="22">
        <v>4.9</v>
      </c>
      <c r="K168" s="22">
        <v>0.0644</v>
      </c>
      <c r="L168" s="22">
        <v>0.138178</v>
      </c>
      <c r="M168" s="22">
        <v>0.06</v>
      </c>
      <c r="N168" s="22">
        <v>0.04</v>
      </c>
      <c r="O168" s="22">
        <v>10.1</v>
      </c>
      <c r="P168" s="26">
        <v>15.5</v>
      </c>
      <c r="Q168" s="31">
        <v>853</v>
      </c>
      <c r="R168" s="22">
        <v>8.216667</v>
      </c>
      <c r="S168" s="22">
        <v>21.43333</v>
      </c>
      <c r="T168" s="22">
        <v>351.6</v>
      </c>
    </row>
    <row r="169" spans="1:20">
      <c r="A169" s="9">
        <v>35.14</v>
      </c>
      <c r="B169" s="9">
        <v>-97.39</v>
      </c>
      <c r="C169" s="9">
        <v>100</v>
      </c>
      <c r="D169" s="20">
        <v>5.8652380952381</v>
      </c>
      <c r="E169" s="21">
        <v>0.136660261154</v>
      </c>
      <c r="F169" s="21">
        <v>0.556436948776</v>
      </c>
      <c r="G169" s="21">
        <v>0.419776687622</v>
      </c>
      <c r="H169" s="21">
        <v>1.51</v>
      </c>
      <c r="I169" s="21">
        <v>0.99</v>
      </c>
      <c r="J169" s="22">
        <v>5.1</v>
      </c>
      <c r="K169" s="22">
        <v>0.1169</v>
      </c>
      <c r="L169" s="22">
        <v>0.203709</v>
      </c>
      <c r="M169" s="22">
        <v>0.09</v>
      </c>
      <c r="N169" s="22">
        <v>0.05</v>
      </c>
      <c r="O169" s="22">
        <v>20.2</v>
      </c>
      <c r="P169" s="26">
        <v>13.05</v>
      </c>
      <c r="Q169" s="31">
        <v>445</v>
      </c>
      <c r="R169" s="22">
        <v>9.433333</v>
      </c>
      <c r="S169" s="22">
        <v>22.25</v>
      </c>
      <c r="T169" s="22">
        <v>383.9</v>
      </c>
    </row>
    <row r="170" spans="1:20">
      <c r="A170" s="9">
        <v>35.1033333333333</v>
      </c>
      <c r="B170" s="9">
        <v>-98.3416666666667</v>
      </c>
      <c r="C170" s="9">
        <v>100</v>
      </c>
      <c r="D170" s="20">
        <v>5.65196190476191</v>
      </c>
      <c r="E170" s="21">
        <v>0.184315071106</v>
      </c>
      <c r="F170" s="21">
        <v>0.599838447571</v>
      </c>
      <c r="G170" s="21">
        <v>0.415523376465</v>
      </c>
      <c r="H170" s="21">
        <v>1.51</v>
      </c>
      <c r="I170" s="21">
        <v>0.99</v>
      </c>
      <c r="J170" s="22">
        <v>6.6</v>
      </c>
      <c r="K170" s="22">
        <v>0.0953</v>
      </c>
      <c r="L170" s="22">
        <v>0.15266</v>
      </c>
      <c r="M170" s="22">
        <v>0.1</v>
      </c>
      <c r="N170" s="22">
        <v>0.04</v>
      </c>
      <c r="O170" s="22">
        <v>17.5</v>
      </c>
      <c r="P170" s="26">
        <v>15.5</v>
      </c>
      <c r="Q170" s="31">
        <v>752</v>
      </c>
      <c r="R170" s="22">
        <v>9.066666</v>
      </c>
      <c r="S170" s="22">
        <v>22.81667</v>
      </c>
      <c r="T170" s="22">
        <v>380.6</v>
      </c>
    </row>
    <row r="171" spans="1:20">
      <c r="A171" s="9">
        <v>36.9716666666667</v>
      </c>
      <c r="B171" s="9">
        <v>-95.8583333333333</v>
      </c>
      <c r="C171" s="9">
        <v>100</v>
      </c>
      <c r="D171" s="20">
        <v>5.49721904761905</v>
      </c>
      <c r="E171" s="21">
        <v>0.207496776581</v>
      </c>
      <c r="F171" s="21">
        <v>0.837029438019</v>
      </c>
      <c r="G171" s="21">
        <v>0.629532661438</v>
      </c>
      <c r="H171" s="21">
        <v>1.42</v>
      </c>
      <c r="I171" s="21">
        <v>0.82</v>
      </c>
      <c r="J171" s="22">
        <v>6.4</v>
      </c>
      <c r="K171" s="22">
        <v>0.1343</v>
      </c>
      <c r="L171" s="22">
        <v>0.265105</v>
      </c>
      <c r="M171" s="22">
        <v>0.1</v>
      </c>
      <c r="N171" s="22">
        <v>0.04</v>
      </c>
      <c r="O171" s="22">
        <v>18.9</v>
      </c>
      <c r="P171" s="26">
        <v>17.2</v>
      </c>
      <c r="Q171" s="31">
        <v>841</v>
      </c>
      <c r="R171" s="22">
        <v>8.016667</v>
      </c>
      <c r="S171" s="22">
        <v>21.15</v>
      </c>
      <c r="T171" s="22">
        <v>428</v>
      </c>
    </row>
    <row r="172" spans="1:20">
      <c r="A172" s="9">
        <v>38.3</v>
      </c>
      <c r="B172" s="9">
        <v>114.8</v>
      </c>
      <c r="C172" s="9">
        <v>100</v>
      </c>
      <c r="D172" s="20">
        <v>6.16970480056036</v>
      </c>
      <c r="E172" s="21">
        <v>0.0731125640869</v>
      </c>
      <c r="F172" s="21">
        <v>0.2599999999999</v>
      </c>
      <c r="G172" s="21">
        <v>0.186887435913</v>
      </c>
      <c r="H172" s="21">
        <v>1.33</v>
      </c>
      <c r="I172" s="21">
        <v>0.87</v>
      </c>
      <c r="J172" s="22">
        <v>7.4</v>
      </c>
      <c r="K172" s="22">
        <v>0.1246</v>
      </c>
      <c r="L172" s="22">
        <v>0.094384</v>
      </c>
      <c r="M172" s="22">
        <v>0.06</v>
      </c>
      <c r="N172" s="22">
        <v>0.04</v>
      </c>
      <c r="O172" s="22">
        <v>18.1</v>
      </c>
      <c r="P172" s="26">
        <v>12.5</v>
      </c>
      <c r="Q172" s="31">
        <v>494</v>
      </c>
      <c r="R172" s="22">
        <v>7.041667</v>
      </c>
      <c r="S172" s="22">
        <v>18.8</v>
      </c>
      <c r="T172" s="22">
        <v>400.4</v>
      </c>
    </row>
    <row r="173" spans="1:20">
      <c r="A173" s="9">
        <v>42.9333333333333</v>
      </c>
      <c r="B173" s="9">
        <v>-93.8</v>
      </c>
      <c r="C173" s="9">
        <v>100</v>
      </c>
      <c r="D173" s="20">
        <v>32.8095238095238</v>
      </c>
      <c r="E173" s="21">
        <v>0.27</v>
      </c>
      <c r="F173" s="21">
        <v>0.698817253113</v>
      </c>
      <c r="G173" s="21">
        <v>0.428817253113</v>
      </c>
      <c r="H173" s="21">
        <v>1.46</v>
      </c>
      <c r="I173" s="21">
        <v>0.99</v>
      </c>
      <c r="J173" s="22">
        <v>7.1</v>
      </c>
      <c r="K173" s="22">
        <v>0.2606</v>
      </c>
      <c r="L173" s="22">
        <v>0.219758</v>
      </c>
      <c r="M173" s="22">
        <v>0.28</v>
      </c>
      <c r="N173" s="22">
        <v>0.06</v>
      </c>
      <c r="O173" s="22">
        <v>13.7</v>
      </c>
      <c r="P173" s="26">
        <v>7.8</v>
      </c>
      <c r="Q173" s="31">
        <v>762</v>
      </c>
      <c r="R173" s="22">
        <v>1.941667</v>
      </c>
      <c r="S173" s="22">
        <v>13.49167</v>
      </c>
      <c r="T173" s="22">
        <v>338.3</v>
      </c>
    </row>
    <row r="174" spans="1:20">
      <c r="A174" s="9">
        <v>43</v>
      </c>
      <c r="B174" s="9">
        <v>-95.5</v>
      </c>
      <c r="C174" s="9">
        <v>100</v>
      </c>
      <c r="D174" s="20">
        <v>30.1047617594401</v>
      </c>
      <c r="E174" s="21">
        <v>0.36</v>
      </c>
      <c r="F174" s="21">
        <v>0.904281234741</v>
      </c>
      <c r="G174" s="21">
        <v>0.544281234741</v>
      </c>
      <c r="H174" s="21">
        <v>1.5</v>
      </c>
      <c r="I174" s="21">
        <v>0.93</v>
      </c>
      <c r="J174" s="22">
        <v>6.6</v>
      </c>
      <c r="K174" s="22">
        <v>0.3123</v>
      </c>
      <c r="L174" s="22">
        <v>0.226638</v>
      </c>
      <c r="M174" s="22">
        <v>0.18</v>
      </c>
      <c r="N174" s="22">
        <v>0.07</v>
      </c>
      <c r="O174" s="22">
        <v>15.9</v>
      </c>
      <c r="P174" s="26">
        <v>8</v>
      </c>
      <c r="Q174" s="31">
        <v>711</v>
      </c>
      <c r="R174" s="22">
        <v>1.758333</v>
      </c>
      <c r="S174" s="22">
        <v>13.75833</v>
      </c>
      <c r="T174" s="22">
        <v>347.7</v>
      </c>
    </row>
    <row r="175" spans="1:20">
      <c r="A175" s="9">
        <v>43</v>
      </c>
      <c r="B175" s="9">
        <v>-92.5</v>
      </c>
      <c r="C175" s="9">
        <v>100</v>
      </c>
      <c r="D175" s="20">
        <v>26.2704758417039</v>
      </c>
      <c r="E175" s="21">
        <v>0.230000019073</v>
      </c>
      <c r="F175" s="21">
        <v>0.594276256561</v>
      </c>
      <c r="G175" s="21">
        <v>0.364276237488</v>
      </c>
      <c r="H175" s="21">
        <v>1.6</v>
      </c>
      <c r="I175" s="21">
        <v>0.93</v>
      </c>
      <c r="J175" s="22">
        <v>6.5</v>
      </c>
      <c r="K175" s="22">
        <v>0.2209</v>
      </c>
      <c r="L175" s="22">
        <v>0.220099</v>
      </c>
      <c r="M175" s="22">
        <v>0.22</v>
      </c>
      <c r="N175" s="22">
        <v>0.04</v>
      </c>
      <c r="O175" s="22">
        <v>15.4</v>
      </c>
      <c r="P175" s="26">
        <v>8.1</v>
      </c>
      <c r="Q175" s="31">
        <v>844</v>
      </c>
      <c r="R175" s="22">
        <v>2.008333</v>
      </c>
      <c r="S175" s="22">
        <v>13.34167</v>
      </c>
      <c r="T175" s="22">
        <v>492.8</v>
      </c>
    </row>
    <row r="176" spans="1:20">
      <c r="A176" s="9">
        <v>43.4</v>
      </c>
      <c r="B176" s="9">
        <v>-94.5</v>
      </c>
      <c r="C176" s="9">
        <v>100</v>
      </c>
      <c r="D176" s="20">
        <v>24.5600001017253</v>
      </c>
      <c r="E176" s="21">
        <v>0.266884231567</v>
      </c>
      <c r="F176" s="21">
        <v>0.705701446533</v>
      </c>
      <c r="G176" s="21">
        <v>0.438817214966</v>
      </c>
      <c r="H176" s="21">
        <v>1.47</v>
      </c>
      <c r="I176" s="21">
        <v>0.99</v>
      </c>
      <c r="J176" s="22">
        <v>7</v>
      </c>
      <c r="K176" s="22">
        <v>0.2127</v>
      </c>
      <c r="L176" s="22">
        <v>0.218257</v>
      </c>
      <c r="M176" s="22">
        <v>0.2</v>
      </c>
      <c r="N176" s="22">
        <v>0.06</v>
      </c>
      <c r="O176" s="22">
        <v>13.8</v>
      </c>
      <c r="P176" s="26">
        <v>7.61111111111111</v>
      </c>
      <c r="Q176" s="31">
        <v>783.59</v>
      </c>
      <c r="R176" s="22">
        <v>1.708333</v>
      </c>
      <c r="S176" s="22">
        <v>13.175</v>
      </c>
      <c r="T176" s="22">
        <v>416.7</v>
      </c>
    </row>
    <row r="177" spans="1:20">
      <c r="A177" s="9">
        <v>41.2</v>
      </c>
      <c r="B177" s="9">
        <v>-91.5</v>
      </c>
      <c r="C177" s="9">
        <v>100</v>
      </c>
      <c r="D177" s="20">
        <v>29.5390472412109</v>
      </c>
      <c r="E177" s="21">
        <v>0.301107292175</v>
      </c>
      <c r="F177" s="21">
        <v>0.826851234436</v>
      </c>
      <c r="G177" s="21">
        <v>0.525743942261</v>
      </c>
      <c r="H177" s="21">
        <v>1.52</v>
      </c>
      <c r="I177" s="21">
        <v>0.89</v>
      </c>
      <c r="J177" s="22">
        <v>6.4</v>
      </c>
      <c r="K177" s="22">
        <v>0.3342</v>
      </c>
      <c r="L177" s="22">
        <v>0.260682</v>
      </c>
      <c r="M177" s="22">
        <v>0.17</v>
      </c>
      <c r="N177" s="22">
        <v>0.05</v>
      </c>
      <c r="O177" s="22">
        <v>17</v>
      </c>
      <c r="P177" s="26">
        <v>10.6666666666667</v>
      </c>
      <c r="Q177" s="31">
        <v>945.642</v>
      </c>
      <c r="R177" s="22">
        <v>4.391667</v>
      </c>
      <c r="S177" s="22">
        <v>15.98333</v>
      </c>
      <c r="T177" s="22">
        <v>389.1</v>
      </c>
    </row>
    <row r="178" spans="1:20">
      <c r="A178" s="9">
        <v>-30.3333333333333</v>
      </c>
      <c r="B178" s="9">
        <v>149.783333333333</v>
      </c>
      <c r="C178" s="9">
        <v>100</v>
      </c>
      <c r="D178" s="20">
        <v>7.46902284168062</v>
      </c>
      <c r="E178" s="21">
        <v>0.53</v>
      </c>
      <c r="F178" s="21">
        <v>0.74</v>
      </c>
      <c r="G178" s="21">
        <v>0.21</v>
      </c>
      <c r="H178" s="21">
        <v>1.33</v>
      </c>
      <c r="I178" s="21">
        <v>0.97</v>
      </c>
      <c r="J178" s="2">
        <v>7.5</v>
      </c>
      <c r="K178" s="2">
        <v>0.1932</v>
      </c>
      <c r="L178" s="2">
        <v>0.20403</v>
      </c>
      <c r="M178" s="2">
        <v>0.07</v>
      </c>
      <c r="N178" s="2">
        <v>0.04</v>
      </c>
      <c r="O178" s="2">
        <v>14.2</v>
      </c>
      <c r="P178" s="26">
        <v>18.5</v>
      </c>
      <c r="Q178" s="31">
        <v>616</v>
      </c>
      <c r="R178" s="2">
        <v>11.55833</v>
      </c>
      <c r="S178" s="2">
        <v>26.20833</v>
      </c>
      <c r="T178" s="2">
        <v>557.2</v>
      </c>
    </row>
    <row r="179" spans="1:20">
      <c r="A179" s="9">
        <v>43.6333333333333</v>
      </c>
      <c r="B179" s="9">
        <v>-80.4166666666667</v>
      </c>
      <c r="C179" s="9">
        <v>100</v>
      </c>
      <c r="D179" s="20">
        <v>13.8666666666667</v>
      </c>
      <c r="E179" s="21">
        <v>0.154293088913</v>
      </c>
      <c r="F179" s="21">
        <v>0.559876623154</v>
      </c>
      <c r="G179" s="21">
        <v>0.405583534241</v>
      </c>
      <c r="H179" s="21">
        <v>1.21</v>
      </c>
      <c r="I179" s="21">
        <v>1</v>
      </c>
      <c r="J179" s="2">
        <v>6.5</v>
      </c>
      <c r="K179" s="2">
        <v>0.3684</v>
      </c>
      <c r="L179" s="2">
        <v>0.244647</v>
      </c>
      <c r="M179" s="2">
        <v>0.07</v>
      </c>
      <c r="N179" s="2">
        <v>0.04</v>
      </c>
      <c r="O179" s="2">
        <v>15.7</v>
      </c>
      <c r="P179" s="26">
        <v>6.35</v>
      </c>
      <c r="Q179" s="31">
        <v>900</v>
      </c>
      <c r="R179" s="2">
        <v>1.483333</v>
      </c>
      <c r="S179" s="2">
        <v>11.10833</v>
      </c>
      <c r="T179" s="2">
        <v>461.9</v>
      </c>
    </row>
    <row r="180" spans="1:20">
      <c r="A180" s="9">
        <v>42.2166666666667</v>
      </c>
      <c r="B180" s="9">
        <v>-82.7333333333333</v>
      </c>
      <c r="C180" s="9">
        <v>100</v>
      </c>
      <c r="D180" s="20">
        <v>15.4285714285714</v>
      </c>
      <c r="E180" s="21">
        <v>0.361570014954</v>
      </c>
      <c r="F180" s="21">
        <v>0.801372337342</v>
      </c>
      <c r="G180" s="21">
        <v>0.439802322388</v>
      </c>
      <c r="H180" s="21">
        <v>1.24</v>
      </c>
      <c r="I180" s="21">
        <v>0.6</v>
      </c>
      <c r="J180" s="2">
        <v>5.5</v>
      </c>
      <c r="K180" s="2">
        <v>0.3682</v>
      </c>
      <c r="L180" s="2">
        <v>0.399397</v>
      </c>
      <c r="M180" s="2">
        <v>0.16</v>
      </c>
      <c r="N180" s="2">
        <v>0.08</v>
      </c>
      <c r="O180" s="2">
        <v>7.8</v>
      </c>
      <c r="P180" s="26">
        <v>8.9</v>
      </c>
      <c r="Q180" s="31">
        <v>876</v>
      </c>
      <c r="R180" s="2">
        <v>4.65</v>
      </c>
      <c r="S180" s="2">
        <v>13.75</v>
      </c>
      <c r="T180" s="2">
        <v>491.3</v>
      </c>
    </row>
    <row r="181" spans="1:20">
      <c r="A181" s="9">
        <v>40.1</v>
      </c>
      <c r="B181" s="9">
        <v>-88.2</v>
      </c>
      <c r="C181" s="9">
        <v>100</v>
      </c>
      <c r="D181" s="20">
        <v>11.2571428571429</v>
      </c>
      <c r="E181" s="21">
        <v>0.225664596558</v>
      </c>
      <c r="F181" s="21">
        <v>0.854366035462</v>
      </c>
      <c r="G181" s="21">
        <v>0.628701438904</v>
      </c>
      <c r="H181" s="21">
        <v>1.44</v>
      </c>
      <c r="I181" s="21">
        <v>0.91</v>
      </c>
      <c r="J181" s="2">
        <v>6.5</v>
      </c>
      <c r="K181" s="2">
        <v>0.2548</v>
      </c>
      <c r="L181" s="2">
        <v>0.231161</v>
      </c>
      <c r="M181" s="2">
        <v>0.2</v>
      </c>
      <c r="N181" s="2">
        <v>0.05</v>
      </c>
      <c r="O181" s="2">
        <v>15.7</v>
      </c>
      <c r="P181" s="26">
        <v>18.6</v>
      </c>
      <c r="Q181" s="31">
        <v>657</v>
      </c>
      <c r="R181" s="2">
        <v>5.608333</v>
      </c>
      <c r="S181" s="2">
        <v>16.64167</v>
      </c>
      <c r="T181" s="32">
        <v>517.6</v>
      </c>
    </row>
    <row r="182" spans="1:22">
      <c r="A182" s="9">
        <v>56.45</v>
      </c>
      <c r="B182" s="9">
        <v>-3</v>
      </c>
      <c r="C182" s="9">
        <v>100</v>
      </c>
      <c r="D182" s="20">
        <v>19.4476187569754</v>
      </c>
      <c r="E182" s="21">
        <v>0.211184997559</v>
      </c>
      <c r="F182" s="21">
        <v>0.595729751587</v>
      </c>
      <c r="G182" s="21">
        <v>0.384544754028</v>
      </c>
      <c r="H182" s="21">
        <v>1.39</v>
      </c>
      <c r="I182" s="21">
        <v>0.9</v>
      </c>
      <c r="J182" s="2">
        <v>6</v>
      </c>
      <c r="K182" s="2">
        <v>0.1582</v>
      </c>
      <c r="L182" s="2">
        <v>0.509325</v>
      </c>
      <c r="M182" s="2">
        <v>0.12</v>
      </c>
      <c r="N182" s="2">
        <v>0.06</v>
      </c>
      <c r="O182" s="2">
        <v>14.3</v>
      </c>
      <c r="P182" s="26">
        <v>18</v>
      </c>
      <c r="Q182" s="31">
        <v>690</v>
      </c>
      <c r="R182" s="33">
        <v>7.6</v>
      </c>
      <c r="S182" s="33">
        <v>19.6</v>
      </c>
      <c r="T182" s="2">
        <v>731.2</v>
      </c>
      <c r="U182" s="34"/>
      <c r="V182" s="34"/>
    </row>
    <row r="183" spans="1:20">
      <c r="A183" s="9">
        <v>41.8</v>
      </c>
      <c r="B183" s="9">
        <v>1.12</v>
      </c>
      <c r="C183" s="9">
        <v>100</v>
      </c>
      <c r="D183" s="20">
        <v>6.28571428571429</v>
      </c>
      <c r="E183" s="21">
        <v>0.196904754639</v>
      </c>
      <c r="F183" s="21">
        <v>0.615374145508</v>
      </c>
      <c r="G183" s="21">
        <v>0.418469390869</v>
      </c>
      <c r="H183" s="21">
        <v>1.39</v>
      </c>
      <c r="I183" s="21">
        <v>1</v>
      </c>
      <c r="J183" s="2">
        <v>8</v>
      </c>
      <c r="K183" s="2">
        <v>0.2932</v>
      </c>
      <c r="L183" s="2">
        <v>0.147299</v>
      </c>
      <c r="M183" s="2">
        <v>0.08</v>
      </c>
      <c r="N183" s="2">
        <v>0.06</v>
      </c>
      <c r="O183" s="2">
        <v>13.5</v>
      </c>
      <c r="P183" s="26">
        <v>13.8</v>
      </c>
      <c r="Q183" s="31">
        <v>432</v>
      </c>
      <c r="R183" s="2">
        <v>8.1</v>
      </c>
      <c r="S183" s="2">
        <v>19.5</v>
      </c>
      <c r="T183" s="2">
        <v>562.1</v>
      </c>
    </row>
    <row r="184" spans="1:20">
      <c r="A184" s="9">
        <v>41.8</v>
      </c>
      <c r="B184" s="9">
        <v>1.12</v>
      </c>
      <c r="C184" s="9">
        <v>100</v>
      </c>
      <c r="D184" s="20">
        <v>6.28571428571429</v>
      </c>
      <c r="E184" s="21">
        <v>0.196904754639</v>
      </c>
      <c r="F184" s="21">
        <v>0.615374145508</v>
      </c>
      <c r="G184" s="21">
        <v>0.418469390869</v>
      </c>
      <c r="H184" s="21">
        <v>1.39</v>
      </c>
      <c r="I184" s="21">
        <v>1</v>
      </c>
      <c r="J184" s="2">
        <v>8</v>
      </c>
      <c r="K184" s="2">
        <v>0.2932</v>
      </c>
      <c r="L184" s="2">
        <v>0.147299</v>
      </c>
      <c r="M184" s="2">
        <v>0.08</v>
      </c>
      <c r="N184" s="2">
        <v>0.06</v>
      </c>
      <c r="O184" s="2">
        <v>13.5</v>
      </c>
      <c r="P184" s="26">
        <v>13.8</v>
      </c>
      <c r="Q184" s="31">
        <v>432</v>
      </c>
      <c r="R184" s="2">
        <v>8.1</v>
      </c>
      <c r="S184" s="2">
        <v>19.5</v>
      </c>
      <c r="T184" s="2">
        <v>562.1</v>
      </c>
    </row>
    <row r="185" spans="1:20">
      <c r="A185" s="9">
        <v>29.6</v>
      </c>
      <c r="B185" s="9">
        <v>79.6666666666667</v>
      </c>
      <c r="C185" s="9">
        <v>100</v>
      </c>
      <c r="D185" s="20">
        <v>6.03619047619048</v>
      </c>
      <c r="E185" s="21">
        <v>0.355877838135</v>
      </c>
      <c r="F185" s="21">
        <v>0.651972274781</v>
      </c>
      <c r="G185" s="21">
        <v>0.296094436646</v>
      </c>
      <c r="H185" s="21">
        <v>1.22</v>
      </c>
      <c r="I185" s="21">
        <v>0.29</v>
      </c>
      <c r="J185" s="2">
        <v>5.1</v>
      </c>
      <c r="K185" s="2">
        <v>0.1788</v>
      </c>
      <c r="L185" s="2">
        <v>0.283457</v>
      </c>
      <c r="M185" s="2">
        <v>0.16</v>
      </c>
      <c r="N185" s="2">
        <v>0.06</v>
      </c>
      <c r="O185" s="2">
        <v>10.1</v>
      </c>
      <c r="P185" s="26">
        <v>17.8</v>
      </c>
      <c r="Q185" s="31">
        <v>1017</v>
      </c>
      <c r="R185" s="2">
        <v>13.25</v>
      </c>
      <c r="S185" s="2">
        <v>24.7</v>
      </c>
      <c r="T185" s="2">
        <v>547.2</v>
      </c>
    </row>
    <row r="186" spans="1:20">
      <c r="A186" s="9">
        <v>40.6516666666667</v>
      </c>
      <c r="B186" s="9">
        <v>-104.998333333333</v>
      </c>
      <c r="C186" s="9">
        <v>100</v>
      </c>
      <c r="D186" s="20">
        <v>8.99047619047619</v>
      </c>
      <c r="E186" s="21">
        <v>0.247955188751</v>
      </c>
      <c r="F186" s="21">
        <v>0.551617183685</v>
      </c>
      <c r="G186" s="21">
        <v>0.303661994934</v>
      </c>
      <c r="H186" s="21">
        <v>1.44</v>
      </c>
      <c r="I186" s="21">
        <v>1</v>
      </c>
      <c r="J186" s="2">
        <v>7.4</v>
      </c>
      <c r="K186" s="2">
        <v>0.1313</v>
      </c>
      <c r="L186" s="2">
        <v>0.130723</v>
      </c>
      <c r="M186" s="2">
        <v>0.08</v>
      </c>
      <c r="N186" s="2">
        <v>0.04</v>
      </c>
      <c r="O186" s="2">
        <v>18.2</v>
      </c>
      <c r="P186" s="26">
        <v>9.5</v>
      </c>
      <c r="Q186" s="31">
        <v>400</v>
      </c>
      <c r="R186" s="2">
        <v>1.008333</v>
      </c>
      <c r="S186" s="2">
        <v>17.15</v>
      </c>
      <c r="T186" s="2">
        <v>327.9</v>
      </c>
    </row>
    <row r="187" spans="1:20">
      <c r="A187" s="9">
        <v>33.62</v>
      </c>
      <c r="B187" s="9">
        <v>-83.4166666666667</v>
      </c>
      <c r="C187" s="9">
        <v>100</v>
      </c>
      <c r="D187" s="20">
        <v>8.00819047619048</v>
      </c>
      <c r="E187" s="21">
        <v>0.245196971893</v>
      </c>
      <c r="F187" s="21">
        <v>0.438378562927</v>
      </c>
      <c r="G187" s="21">
        <v>0.193181591034</v>
      </c>
      <c r="H187" s="21">
        <v>1.48</v>
      </c>
      <c r="I187" s="21">
        <v>0.27</v>
      </c>
      <c r="J187" s="2">
        <v>5.4</v>
      </c>
      <c r="K187" s="2">
        <v>0.0552</v>
      </c>
      <c r="L187" s="2">
        <v>0.341457</v>
      </c>
      <c r="M187" s="2">
        <v>0.08</v>
      </c>
      <c r="N187" s="2">
        <v>0.04</v>
      </c>
      <c r="O187" s="2">
        <v>4.5</v>
      </c>
      <c r="P187" s="26">
        <v>16.5</v>
      </c>
      <c r="Q187" s="31">
        <v>1250</v>
      </c>
      <c r="R187" s="2">
        <v>10.16667</v>
      </c>
      <c r="S187" s="2">
        <v>23.225</v>
      </c>
      <c r="T187" s="2">
        <v>752.7</v>
      </c>
    </row>
    <row r="188" spans="1:20">
      <c r="A188" s="9">
        <v>36.8666666666667</v>
      </c>
      <c r="B188" s="9">
        <v>9.6</v>
      </c>
      <c r="C188" s="9">
        <v>100</v>
      </c>
      <c r="D188" s="20">
        <v>7.23809523809524</v>
      </c>
      <c r="E188" s="21">
        <v>0.385363311768</v>
      </c>
      <c r="F188" s="21">
        <v>0.695363292695</v>
      </c>
      <c r="G188" s="21">
        <v>0.309999980927</v>
      </c>
      <c r="H188" s="21">
        <v>1.24</v>
      </c>
      <c r="I188" s="21">
        <v>0.98</v>
      </c>
      <c r="J188" s="2">
        <v>7.3</v>
      </c>
      <c r="K188" s="2">
        <v>0.4782</v>
      </c>
      <c r="L188" s="2">
        <v>0.130081</v>
      </c>
      <c r="M188" s="2">
        <v>0.12</v>
      </c>
      <c r="N188" s="2">
        <v>0.05</v>
      </c>
      <c r="O188" s="2">
        <v>17.7</v>
      </c>
      <c r="P188" s="26">
        <v>18.2</v>
      </c>
      <c r="Q188" s="31">
        <v>560</v>
      </c>
      <c r="R188" s="2">
        <v>11.81667</v>
      </c>
      <c r="S188" s="2">
        <v>23.55833</v>
      </c>
      <c r="T188" s="2">
        <v>769.6</v>
      </c>
    </row>
    <row r="189" spans="1:20">
      <c r="A189" s="9">
        <v>40.4166666666667</v>
      </c>
      <c r="B189" s="9">
        <v>-83.25</v>
      </c>
      <c r="C189" s="9">
        <v>100</v>
      </c>
      <c r="D189" s="20">
        <v>7.65714285714286</v>
      </c>
      <c r="E189" s="21">
        <v>0.280110416412</v>
      </c>
      <c r="F189" s="21">
        <v>0.794372348785</v>
      </c>
      <c r="G189" s="21">
        <v>0.514261932373</v>
      </c>
      <c r="H189" s="21">
        <v>1.53</v>
      </c>
      <c r="I189" s="21">
        <v>0.88</v>
      </c>
      <c r="J189" s="2">
        <v>6.4</v>
      </c>
      <c r="K189" s="2">
        <v>0.1867</v>
      </c>
      <c r="L189" s="2">
        <v>0.273679</v>
      </c>
      <c r="M189" s="2">
        <v>0.14</v>
      </c>
      <c r="N189" s="2">
        <v>0.04</v>
      </c>
      <c r="O189" s="2">
        <v>16.4</v>
      </c>
      <c r="P189" s="26">
        <v>9.1</v>
      </c>
      <c r="Q189" s="31">
        <v>905</v>
      </c>
      <c r="R189" s="2">
        <v>4.391667</v>
      </c>
      <c r="S189" s="2">
        <v>15.86667</v>
      </c>
      <c r="T189" s="2">
        <v>498.6</v>
      </c>
    </row>
    <row r="190" spans="1:20">
      <c r="A190" s="9">
        <v>41.4833333333333</v>
      </c>
      <c r="B190" s="9">
        <v>-84.15</v>
      </c>
      <c r="C190" s="9">
        <v>100</v>
      </c>
      <c r="D190" s="20">
        <v>9.00952380952381</v>
      </c>
      <c r="E190" s="21">
        <v>0.38997543335</v>
      </c>
      <c r="F190" s="21">
        <v>0.7256224823</v>
      </c>
      <c r="G190" s="21">
        <v>0.33564704895</v>
      </c>
      <c r="H190" s="21">
        <v>1.5</v>
      </c>
      <c r="I190" s="21">
        <v>0.79</v>
      </c>
      <c r="J190" s="2">
        <v>6.6</v>
      </c>
      <c r="K190" s="2">
        <v>0.2004</v>
      </c>
      <c r="L190" s="2">
        <v>0.237845</v>
      </c>
      <c r="M190" s="2">
        <v>0.13</v>
      </c>
      <c r="N190" s="2">
        <v>0.04</v>
      </c>
      <c r="O190" s="2">
        <v>16.5</v>
      </c>
      <c r="P190" s="26">
        <v>9.9</v>
      </c>
      <c r="Q190" s="31">
        <v>845</v>
      </c>
      <c r="R190" s="2">
        <v>3.641667</v>
      </c>
      <c r="S190" s="2">
        <v>15.19167</v>
      </c>
      <c r="T190" s="2">
        <v>504.1</v>
      </c>
    </row>
    <row r="191" spans="1:20">
      <c r="A191" s="9">
        <v>38.1</v>
      </c>
      <c r="B191" s="9">
        <v>113</v>
      </c>
      <c r="C191" s="9">
        <v>100</v>
      </c>
      <c r="D191" s="20">
        <v>4.99047647203718</v>
      </c>
      <c r="E191" s="21">
        <v>0.168680076599</v>
      </c>
      <c r="F191" s="21">
        <v>0.621700210571</v>
      </c>
      <c r="G191" s="21">
        <v>0.453020133972</v>
      </c>
      <c r="H191" s="21">
        <v>1.4</v>
      </c>
      <c r="I191" s="21">
        <v>0.92</v>
      </c>
      <c r="J191" s="2">
        <v>8.3</v>
      </c>
      <c r="K191" s="2">
        <v>0.187</v>
      </c>
      <c r="L191" s="2">
        <v>0.131009</v>
      </c>
      <c r="M191" s="2">
        <v>0.08</v>
      </c>
      <c r="N191" s="2">
        <v>0.05</v>
      </c>
      <c r="O191" s="2">
        <v>21.1</v>
      </c>
      <c r="P191" s="26">
        <v>10.7</v>
      </c>
      <c r="Q191" s="31">
        <v>555</v>
      </c>
      <c r="R191" s="2">
        <v>0.2</v>
      </c>
      <c r="S191" s="2">
        <v>14</v>
      </c>
      <c r="T191" s="2">
        <v>284.7</v>
      </c>
    </row>
    <row r="192" spans="1:20">
      <c r="A192" s="9">
        <v>41.6666666666667</v>
      </c>
      <c r="B192" s="9">
        <v>119.466666666667</v>
      </c>
      <c r="C192" s="9">
        <v>100</v>
      </c>
      <c r="D192" s="20">
        <v>7.32849523809524</v>
      </c>
      <c r="E192" s="21">
        <v>0.150483989716</v>
      </c>
      <c r="F192" s="21">
        <v>0.546671962738</v>
      </c>
      <c r="G192" s="21">
        <v>0.396187973022</v>
      </c>
      <c r="H192" s="21">
        <v>1.36</v>
      </c>
      <c r="I192" s="21">
        <v>0.94</v>
      </c>
      <c r="J192" s="2">
        <v>7.8</v>
      </c>
      <c r="K192" s="2">
        <v>0.1311</v>
      </c>
      <c r="L192" s="2">
        <v>0.11487</v>
      </c>
      <c r="M192" s="2">
        <v>0.05</v>
      </c>
      <c r="N192" s="2">
        <v>0.04</v>
      </c>
      <c r="O192" s="2">
        <v>17.4</v>
      </c>
      <c r="P192" s="26">
        <v>6.5</v>
      </c>
      <c r="Q192" s="31">
        <v>450</v>
      </c>
      <c r="R192" s="2">
        <v>0.408333</v>
      </c>
      <c r="S192" s="2">
        <v>13.85</v>
      </c>
      <c r="T192" s="2">
        <v>270.45</v>
      </c>
    </row>
    <row r="193" spans="1:20">
      <c r="A193" s="9">
        <v>42.4333333333333</v>
      </c>
      <c r="B193" s="9">
        <v>124.2</v>
      </c>
      <c r="C193" s="9">
        <v>100</v>
      </c>
      <c r="D193" s="20">
        <v>7.82830476190476</v>
      </c>
      <c r="E193" s="21">
        <v>0.187021350861</v>
      </c>
      <c r="F193" s="21">
        <v>0.608501644135</v>
      </c>
      <c r="G193" s="21">
        <v>0.421480293274</v>
      </c>
      <c r="H193" s="21">
        <v>1.3</v>
      </c>
      <c r="I193" s="21">
        <v>0.94</v>
      </c>
      <c r="J193" s="22">
        <v>6.3</v>
      </c>
      <c r="K193" s="22">
        <v>0.1731</v>
      </c>
      <c r="L193" s="22">
        <v>0.261575</v>
      </c>
      <c r="M193" s="22">
        <v>0.1</v>
      </c>
      <c r="N193" s="22">
        <v>0.04</v>
      </c>
      <c r="O193" s="22">
        <v>18.5</v>
      </c>
      <c r="P193" s="26">
        <v>7</v>
      </c>
      <c r="Q193" s="31">
        <v>608</v>
      </c>
      <c r="R193" s="22">
        <v>0.591667</v>
      </c>
      <c r="S193" s="22">
        <v>12.46667</v>
      </c>
      <c r="T193" s="22">
        <v>443.3</v>
      </c>
    </row>
    <row r="194" spans="1:20">
      <c r="A194" s="9">
        <v>40.15</v>
      </c>
      <c r="B194" s="9">
        <v>-103.15</v>
      </c>
      <c r="C194" s="9">
        <v>100</v>
      </c>
      <c r="D194" s="20">
        <v>5.06476190476191</v>
      </c>
      <c r="E194" s="21">
        <v>0.25</v>
      </c>
      <c r="F194" s="21">
        <v>0.715</v>
      </c>
      <c r="G194" s="21">
        <v>0.465</v>
      </c>
      <c r="H194" s="21">
        <v>1.42</v>
      </c>
      <c r="I194" s="21">
        <v>0.99</v>
      </c>
      <c r="J194" s="22">
        <v>6</v>
      </c>
      <c r="K194" s="22">
        <v>0.1782</v>
      </c>
      <c r="L194" s="22">
        <v>0.113616</v>
      </c>
      <c r="M194" s="22">
        <v>0.1</v>
      </c>
      <c r="N194" s="22">
        <v>0.04</v>
      </c>
      <c r="O194" s="22">
        <v>18.7</v>
      </c>
      <c r="P194" s="26">
        <v>9.6</v>
      </c>
      <c r="Q194" s="31">
        <v>418</v>
      </c>
      <c r="R194" s="22">
        <v>1.616667</v>
      </c>
      <c r="S194" s="22">
        <v>17.5</v>
      </c>
      <c r="T194" s="22">
        <v>248.3</v>
      </c>
    </row>
    <row r="195" spans="1:20">
      <c r="A195" s="9">
        <v>-25.15</v>
      </c>
      <c r="B195" s="9">
        <v>-50.15</v>
      </c>
      <c r="C195" s="9">
        <v>100</v>
      </c>
      <c r="D195" s="20">
        <v>17.9979047619048</v>
      </c>
      <c r="E195" s="21">
        <v>0.10428232193</v>
      </c>
      <c r="F195" s="21">
        <v>0.14428232193</v>
      </c>
      <c r="G195" s="21">
        <v>0.04</v>
      </c>
      <c r="H195" s="21">
        <v>1.44</v>
      </c>
      <c r="I195" s="21">
        <v>0.68</v>
      </c>
      <c r="J195" s="2">
        <v>6.7</v>
      </c>
      <c r="K195" s="2">
        <v>0.052</v>
      </c>
      <c r="L195" s="2">
        <v>0.265982</v>
      </c>
      <c r="M195" s="2">
        <v>0.06</v>
      </c>
      <c r="N195" s="2">
        <v>0.03</v>
      </c>
      <c r="O195" s="2">
        <v>7.3</v>
      </c>
      <c r="P195" s="26">
        <v>18.5</v>
      </c>
      <c r="Q195" s="31">
        <v>1545</v>
      </c>
      <c r="R195" s="2">
        <v>11.83333</v>
      </c>
      <c r="S195" s="2">
        <v>23.45</v>
      </c>
      <c r="T195" s="2">
        <v>843.3</v>
      </c>
    </row>
    <row r="196" spans="1:20">
      <c r="A196" s="9">
        <v>43.3383333333333</v>
      </c>
      <c r="B196" s="9">
        <v>-91.5833333333333</v>
      </c>
      <c r="C196" s="9">
        <v>100</v>
      </c>
      <c r="D196" s="20">
        <v>21.0805714285714</v>
      </c>
      <c r="E196" s="21">
        <v>0.276</v>
      </c>
      <c r="F196" s="21">
        <v>0.779</v>
      </c>
      <c r="G196" s="21">
        <v>0.503</v>
      </c>
      <c r="H196" s="21">
        <v>1.39</v>
      </c>
      <c r="I196" s="21">
        <v>0.86</v>
      </c>
      <c r="J196" s="2">
        <v>7.3</v>
      </c>
      <c r="K196" s="2">
        <v>0.1655</v>
      </c>
      <c r="L196" s="2">
        <v>0.267138</v>
      </c>
      <c r="M196" s="2">
        <v>0.08</v>
      </c>
      <c r="N196" s="2">
        <v>0.06</v>
      </c>
      <c r="O196" s="2">
        <v>17.9</v>
      </c>
      <c r="P196" s="26">
        <v>7.3</v>
      </c>
      <c r="Q196" s="31">
        <v>832</v>
      </c>
      <c r="R196" s="2">
        <v>2.016667</v>
      </c>
      <c r="S196" s="2">
        <v>13</v>
      </c>
      <c r="T196" s="2">
        <v>484.9</v>
      </c>
    </row>
    <row r="197" spans="1:20">
      <c r="A197" s="9">
        <v>13.65</v>
      </c>
      <c r="B197" s="9">
        <v>39.1666666666667</v>
      </c>
      <c r="C197" s="9">
        <v>100</v>
      </c>
      <c r="D197" s="20">
        <v>6.99304889497303</v>
      </c>
      <c r="E197" s="21">
        <v>0.427556610107</v>
      </c>
      <c r="F197" s="21">
        <v>0.735399780273</v>
      </c>
      <c r="G197" s="21">
        <v>0.307843170166</v>
      </c>
      <c r="H197" s="21">
        <v>1.39</v>
      </c>
      <c r="I197" s="21">
        <v>0.84</v>
      </c>
      <c r="J197" s="2">
        <v>6.6</v>
      </c>
      <c r="K197" s="2">
        <v>0.0923</v>
      </c>
      <c r="L197" s="2">
        <v>0.126898</v>
      </c>
      <c r="M197" s="2">
        <v>0.11</v>
      </c>
      <c r="N197" s="2">
        <v>0.03</v>
      </c>
      <c r="O197" s="2">
        <v>16.8</v>
      </c>
      <c r="P197" s="26">
        <v>13</v>
      </c>
      <c r="Q197" s="31">
        <v>741</v>
      </c>
      <c r="R197" s="2">
        <v>8.041667</v>
      </c>
      <c r="S197" s="2">
        <v>23.58333</v>
      </c>
      <c r="T197" s="2">
        <v>122.8</v>
      </c>
    </row>
    <row r="198" spans="1:20">
      <c r="A198" s="9">
        <v>55.3166666666667</v>
      </c>
      <c r="B198" s="9">
        <v>11.3833333333333</v>
      </c>
      <c r="C198" s="9">
        <v>100</v>
      </c>
      <c r="D198" s="20">
        <v>9.59920074826195</v>
      </c>
      <c r="E198" s="21">
        <v>0.15</v>
      </c>
      <c r="F198" s="21">
        <v>0.29</v>
      </c>
      <c r="G198" s="21">
        <v>0.14</v>
      </c>
      <c r="H198" s="21">
        <v>1.4</v>
      </c>
      <c r="I198" s="21">
        <v>0.89</v>
      </c>
      <c r="J198" s="2">
        <v>6.3</v>
      </c>
      <c r="K198" s="2">
        <v>0.1408</v>
      </c>
      <c r="L198" s="2">
        <v>0.355687</v>
      </c>
      <c r="M198" s="2">
        <v>0.1</v>
      </c>
      <c r="N198" s="2">
        <v>0.04</v>
      </c>
      <c r="O198" s="2">
        <v>15.2</v>
      </c>
      <c r="P198" s="26">
        <v>7.7</v>
      </c>
      <c r="Q198" s="31">
        <v>558</v>
      </c>
      <c r="R198" s="2">
        <v>6.133333</v>
      </c>
      <c r="S198" s="2">
        <v>10.95833</v>
      </c>
      <c r="T198" s="2">
        <v>623.2</v>
      </c>
    </row>
    <row r="199" spans="1:20">
      <c r="A199" s="9">
        <v>40.7</v>
      </c>
      <c r="B199" s="9">
        <v>-89.6</v>
      </c>
      <c r="C199" s="9">
        <v>100</v>
      </c>
      <c r="D199" s="20">
        <v>8.59047619047619</v>
      </c>
      <c r="E199" s="21">
        <v>0.212795352936</v>
      </c>
      <c r="F199" s="21">
        <v>0.741351299286</v>
      </c>
      <c r="G199" s="21">
        <v>0.52855594635</v>
      </c>
      <c r="H199" s="21">
        <v>1.43</v>
      </c>
      <c r="I199" s="21">
        <v>0.75</v>
      </c>
      <c r="J199" s="2">
        <v>6.6</v>
      </c>
      <c r="K199" s="2">
        <v>0.1684</v>
      </c>
      <c r="L199" s="2">
        <v>0.26996</v>
      </c>
      <c r="M199" s="2">
        <v>0.11</v>
      </c>
      <c r="N199" s="2">
        <v>0.04</v>
      </c>
      <c r="O199" s="2">
        <v>14.9</v>
      </c>
      <c r="P199" s="26">
        <v>13.5</v>
      </c>
      <c r="Q199" s="31">
        <v>902</v>
      </c>
      <c r="R199" s="2">
        <v>5.325</v>
      </c>
      <c r="S199" s="2">
        <v>16.65833</v>
      </c>
      <c r="T199" s="2">
        <v>580.9</v>
      </c>
    </row>
    <row r="200" spans="1:20">
      <c r="A200" s="9">
        <v>40.7</v>
      </c>
      <c r="B200" s="9">
        <v>-89.6</v>
      </c>
      <c r="C200" s="9">
        <v>100</v>
      </c>
      <c r="D200" s="20">
        <v>8.85714285714286</v>
      </c>
      <c r="E200" s="21">
        <v>0.212795352936</v>
      </c>
      <c r="F200" s="21">
        <v>0.741351299286</v>
      </c>
      <c r="G200" s="21">
        <v>0.52855594635</v>
      </c>
      <c r="H200" s="21">
        <v>1.43</v>
      </c>
      <c r="I200" s="21">
        <v>0.75</v>
      </c>
      <c r="J200" s="22">
        <v>6.6</v>
      </c>
      <c r="K200" s="22">
        <v>0.1684</v>
      </c>
      <c r="L200" s="22">
        <v>0.26996</v>
      </c>
      <c r="M200" s="22">
        <v>0.11</v>
      </c>
      <c r="N200" s="22">
        <v>0.04</v>
      </c>
      <c r="O200" s="22">
        <v>14.9</v>
      </c>
      <c r="P200" s="26">
        <v>13.5</v>
      </c>
      <c r="Q200" s="31">
        <v>902</v>
      </c>
      <c r="R200" s="22">
        <v>5.325</v>
      </c>
      <c r="S200" s="22">
        <v>16.65833</v>
      </c>
      <c r="T200" s="22">
        <v>580.9</v>
      </c>
    </row>
    <row r="201" spans="1:20">
      <c r="A201" s="9">
        <v>40.7</v>
      </c>
      <c r="B201" s="9">
        <v>-89.6</v>
      </c>
      <c r="C201" s="9">
        <v>100</v>
      </c>
      <c r="D201" s="20">
        <v>9.08571428571429</v>
      </c>
      <c r="E201" s="21">
        <v>0.212795352936</v>
      </c>
      <c r="F201" s="21">
        <v>0.741351299286</v>
      </c>
      <c r="G201" s="21">
        <v>0.52855594635</v>
      </c>
      <c r="H201" s="21">
        <v>1.43</v>
      </c>
      <c r="I201" s="21">
        <v>0.75</v>
      </c>
      <c r="J201" s="2">
        <v>6.6</v>
      </c>
      <c r="K201" s="2">
        <v>0.1684</v>
      </c>
      <c r="L201" s="2">
        <v>0.26996</v>
      </c>
      <c r="M201" s="2">
        <v>0.11</v>
      </c>
      <c r="N201" s="2">
        <v>0.04</v>
      </c>
      <c r="O201" s="2">
        <v>14.9</v>
      </c>
      <c r="P201" s="26">
        <v>13.5</v>
      </c>
      <c r="Q201" s="31">
        <v>902</v>
      </c>
      <c r="R201" s="2">
        <v>5.325</v>
      </c>
      <c r="S201" s="2">
        <v>16.65833</v>
      </c>
      <c r="T201" s="2">
        <v>580.9</v>
      </c>
    </row>
    <row r="202" spans="1:20">
      <c r="A202" s="9">
        <v>40.9295</v>
      </c>
      <c r="B202" s="9">
        <v>-96.4716666666667</v>
      </c>
      <c r="C202" s="9">
        <v>100</v>
      </c>
      <c r="D202" s="20">
        <v>12.3688571428571</v>
      </c>
      <c r="E202" s="21">
        <v>0.302698936462</v>
      </c>
      <c r="F202" s="21">
        <v>0.824186782837</v>
      </c>
      <c r="G202" s="21">
        <v>0.521487846375</v>
      </c>
      <c r="H202" s="21">
        <v>1.51</v>
      </c>
      <c r="I202" s="21">
        <v>0.89</v>
      </c>
      <c r="J202" s="2">
        <v>6.3</v>
      </c>
      <c r="K202" s="2">
        <v>0.3073</v>
      </c>
      <c r="L202" s="2">
        <v>0.255135</v>
      </c>
      <c r="M202" s="2">
        <v>0.18</v>
      </c>
      <c r="N202" s="2">
        <v>0.05</v>
      </c>
      <c r="O202" s="2">
        <v>16.9</v>
      </c>
      <c r="P202" s="26">
        <v>10.88</v>
      </c>
      <c r="Q202" s="31">
        <v>693</v>
      </c>
      <c r="R202" s="2">
        <v>4.008334</v>
      </c>
      <c r="S202" s="2">
        <v>17.075</v>
      </c>
      <c r="T202" s="2">
        <v>323.1</v>
      </c>
    </row>
    <row r="203" spans="1:20">
      <c r="A203" s="9">
        <v>-24.38</v>
      </c>
      <c r="B203" s="9">
        <v>150.51</v>
      </c>
      <c r="C203" s="9">
        <v>100</v>
      </c>
      <c r="D203" s="20">
        <v>14.0057142857143</v>
      </c>
      <c r="E203" s="21">
        <v>0.413326644897</v>
      </c>
      <c r="F203" s="21">
        <v>0.629832344055</v>
      </c>
      <c r="G203" s="21">
        <v>0.216505699158</v>
      </c>
      <c r="H203" s="21">
        <v>1.4</v>
      </c>
      <c r="I203" s="21">
        <v>0.94</v>
      </c>
      <c r="J203" s="2">
        <v>7.8</v>
      </c>
      <c r="K203" s="2">
        <v>0.2819</v>
      </c>
      <c r="L203" s="2">
        <v>0.188267</v>
      </c>
      <c r="M203" s="2">
        <v>0.07</v>
      </c>
      <c r="N203" s="2">
        <v>0.05</v>
      </c>
      <c r="O203" s="2">
        <v>16.5</v>
      </c>
      <c r="P203" s="26">
        <v>22</v>
      </c>
      <c r="Q203" s="31">
        <v>627</v>
      </c>
      <c r="R203" s="2">
        <v>14.04167</v>
      </c>
      <c r="S203" s="2">
        <v>28.91667</v>
      </c>
      <c r="T203" s="2">
        <v>638.9</v>
      </c>
    </row>
    <row r="204" spans="1:20">
      <c r="A204" s="9">
        <v>-28.21</v>
      </c>
      <c r="B204" s="9">
        <v>152.1</v>
      </c>
      <c r="C204" s="9">
        <v>100</v>
      </c>
      <c r="D204" s="20">
        <v>10.647619047619</v>
      </c>
      <c r="E204" s="21">
        <v>0.62</v>
      </c>
      <c r="F204" s="21">
        <v>0.78</v>
      </c>
      <c r="G204" s="21">
        <v>0.16</v>
      </c>
      <c r="H204" s="21">
        <v>1.27</v>
      </c>
      <c r="I204" s="21">
        <v>0.89</v>
      </c>
      <c r="J204" s="2">
        <v>7</v>
      </c>
      <c r="K204" s="2">
        <v>0.1142</v>
      </c>
      <c r="L204" s="2">
        <v>0.247524</v>
      </c>
      <c r="M204" s="2">
        <v>0.08</v>
      </c>
      <c r="N204" s="2">
        <v>0.04</v>
      </c>
      <c r="O204" s="2">
        <v>14.4</v>
      </c>
      <c r="P204" s="26">
        <v>17.5</v>
      </c>
      <c r="Q204" s="31">
        <v>701</v>
      </c>
      <c r="R204" s="2">
        <v>10.86667</v>
      </c>
      <c r="S204" s="2">
        <v>24.625</v>
      </c>
      <c r="T204" s="2">
        <v>503.5</v>
      </c>
    </row>
    <row r="205" spans="1:20">
      <c r="A205" s="9">
        <v>-26.64</v>
      </c>
      <c r="B205" s="9">
        <v>151.84</v>
      </c>
      <c r="C205" s="9">
        <v>100</v>
      </c>
      <c r="D205" s="20">
        <v>9.73904761904762</v>
      </c>
      <c r="E205" s="21">
        <v>0.619999961853</v>
      </c>
      <c r="F205" s="21">
        <v>0.779999961853</v>
      </c>
      <c r="G205" s="21">
        <v>0.16</v>
      </c>
      <c r="H205" s="21">
        <v>1.5</v>
      </c>
      <c r="I205" s="21">
        <v>0.6</v>
      </c>
      <c r="J205" s="22">
        <v>5.8</v>
      </c>
      <c r="K205" s="22">
        <v>0.094</v>
      </c>
      <c r="L205" s="22">
        <v>0.214397</v>
      </c>
      <c r="M205" s="22">
        <v>0.06</v>
      </c>
      <c r="N205" s="22">
        <v>0.04</v>
      </c>
      <c r="O205" s="22">
        <v>13.7</v>
      </c>
      <c r="P205" s="26">
        <v>18.8</v>
      </c>
      <c r="Q205" s="31">
        <v>753</v>
      </c>
      <c r="R205" s="22">
        <v>11.71667</v>
      </c>
      <c r="S205" s="22">
        <v>24.63333</v>
      </c>
      <c r="T205" s="22">
        <v>647.7</v>
      </c>
    </row>
    <row r="206" spans="1:20">
      <c r="A206" s="9">
        <v>36.8716666666667</v>
      </c>
      <c r="B206" s="9">
        <v>9.599</v>
      </c>
      <c r="C206" s="9">
        <v>100</v>
      </c>
      <c r="D206" s="20">
        <v>9.02020408993676</v>
      </c>
      <c r="E206" s="21">
        <v>0.385363311768</v>
      </c>
      <c r="F206" s="21">
        <v>0.695363292695</v>
      </c>
      <c r="G206" s="21">
        <v>0.309999980927</v>
      </c>
      <c r="H206" s="21">
        <v>1.24</v>
      </c>
      <c r="I206" s="21">
        <v>0.98</v>
      </c>
      <c r="J206" s="22">
        <v>7.3</v>
      </c>
      <c r="K206" s="22">
        <v>0.4782</v>
      </c>
      <c r="L206" s="22">
        <v>0.130081</v>
      </c>
      <c r="M206" s="22">
        <v>0.12</v>
      </c>
      <c r="N206" s="22">
        <v>0.05</v>
      </c>
      <c r="O206" s="22">
        <v>17.7</v>
      </c>
      <c r="P206" s="26">
        <v>18.2</v>
      </c>
      <c r="Q206" s="31">
        <v>650</v>
      </c>
      <c r="R206" s="22">
        <v>11.60833</v>
      </c>
      <c r="S206" s="22">
        <v>23.34167</v>
      </c>
      <c r="T206" s="22">
        <v>769.6</v>
      </c>
    </row>
    <row r="207" spans="1:20">
      <c r="A207" s="9">
        <v>23.3</v>
      </c>
      <c r="B207" s="9">
        <v>77.4</v>
      </c>
      <c r="C207" s="9">
        <v>100</v>
      </c>
      <c r="D207" s="20">
        <v>4.43047619047619</v>
      </c>
      <c r="E207" s="21">
        <v>0.524887695313</v>
      </c>
      <c r="F207" s="21">
        <v>0.812478370667</v>
      </c>
      <c r="G207" s="21">
        <v>0.287590675354</v>
      </c>
      <c r="H207" s="21">
        <v>1.58</v>
      </c>
      <c r="I207" s="21">
        <v>0.99</v>
      </c>
      <c r="J207" s="2">
        <v>7.5</v>
      </c>
      <c r="K207" s="2">
        <v>0.4044</v>
      </c>
      <c r="L207" s="2">
        <v>0.226033</v>
      </c>
      <c r="M207" s="2">
        <v>0.1</v>
      </c>
      <c r="N207" s="2">
        <v>0.06</v>
      </c>
      <c r="O207" s="2">
        <v>15.4</v>
      </c>
      <c r="P207" s="26">
        <v>24.5</v>
      </c>
      <c r="Q207" s="31">
        <v>1130</v>
      </c>
      <c r="R207" s="2">
        <v>19.28333</v>
      </c>
      <c r="S207" s="2">
        <v>31.85833</v>
      </c>
      <c r="T207" s="2">
        <v>168.8</v>
      </c>
    </row>
    <row r="208" spans="1:20">
      <c r="A208" s="9">
        <v>48.55</v>
      </c>
      <c r="B208" s="9">
        <v>-104.833333333333</v>
      </c>
      <c r="C208" s="9">
        <v>100</v>
      </c>
      <c r="D208" s="20">
        <v>7.50476201375325</v>
      </c>
      <c r="E208" s="21">
        <v>0.246377944946</v>
      </c>
      <c r="F208" s="21">
        <v>0.680000038147</v>
      </c>
      <c r="G208" s="21">
        <v>0.433622093201</v>
      </c>
      <c r="H208" s="21">
        <v>1.35</v>
      </c>
      <c r="I208" s="21">
        <v>1</v>
      </c>
      <c r="J208" s="22">
        <v>7.7</v>
      </c>
      <c r="K208" s="22">
        <v>0.1765</v>
      </c>
      <c r="L208" s="22">
        <v>0.183289</v>
      </c>
      <c r="M208" s="22">
        <v>0.13</v>
      </c>
      <c r="N208" s="22">
        <v>0.04</v>
      </c>
      <c r="O208" s="22">
        <v>18.2</v>
      </c>
      <c r="P208" s="26">
        <v>7.5</v>
      </c>
      <c r="Q208" s="31">
        <v>340</v>
      </c>
      <c r="R208" s="22">
        <v>-1.26667</v>
      </c>
      <c r="S208" s="22">
        <v>13.825</v>
      </c>
      <c r="T208" s="22">
        <v>335.05</v>
      </c>
    </row>
    <row r="209" spans="1:20">
      <c r="A209" s="9">
        <v>38.1</v>
      </c>
      <c r="B209" s="9">
        <v>113</v>
      </c>
      <c r="C209" s="9">
        <v>100</v>
      </c>
      <c r="D209" s="20">
        <v>5.83402651832217</v>
      </c>
      <c r="E209" s="21">
        <v>0.336</v>
      </c>
      <c r="F209" s="21">
        <v>0.769</v>
      </c>
      <c r="G209" s="21">
        <v>0.433</v>
      </c>
      <c r="H209" s="21">
        <v>1.4</v>
      </c>
      <c r="I209" s="21">
        <v>0.92</v>
      </c>
      <c r="J209" s="22">
        <v>8.1</v>
      </c>
      <c r="K209" s="22">
        <v>0.187</v>
      </c>
      <c r="L209" s="22">
        <v>0.131009</v>
      </c>
      <c r="M209" s="22">
        <v>0.08</v>
      </c>
      <c r="N209" s="22">
        <v>0.05</v>
      </c>
      <c r="O209" s="22">
        <v>21.1</v>
      </c>
      <c r="P209" s="26">
        <v>10.7</v>
      </c>
      <c r="Q209" s="31">
        <v>555</v>
      </c>
      <c r="R209" s="22">
        <v>0.2</v>
      </c>
      <c r="S209" s="22">
        <v>14</v>
      </c>
      <c r="T209" s="22">
        <v>284.7</v>
      </c>
    </row>
    <row r="210" spans="1:20">
      <c r="A210" s="9">
        <v>59.66</v>
      </c>
      <c r="B210" s="9">
        <v>10.77</v>
      </c>
      <c r="C210" s="9">
        <v>100</v>
      </c>
      <c r="D210" s="20">
        <v>17.2533329554967</v>
      </c>
      <c r="E210" s="21">
        <v>0.133150672913</v>
      </c>
      <c r="F210" s="21">
        <v>0.55</v>
      </c>
      <c r="G210" s="21">
        <v>0.416849327087</v>
      </c>
      <c r="H210" s="21">
        <v>1.32</v>
      </c>
      <c r="I210" s="21">
        <v>0.35</v>
      </c>
      <c r="J210" s="22">
        <v>5.1</v>
      </c>
      <c r="K210" s="22">
        <v>0.1212</v>
      </c>
      <c r="L210" s="22">
        <v>0.583023</v>
      </c>
      <c r="M210" s="22">
        <v>0.18</v>
      </c>
      <c r="N210" s="22">
        <v>0.03</v>
      </c>
      <c r="O210" s="22">
        <v>13.3</v>
      </c>
      <c r="P210" s="26">
        <v>5</v>
      </c>
      <c r="Q210" s="31">
        <v>785</v>
      </c>
      <c r="R210" s="22">
        <v>2.175</v>
      </c>
      <c r="S210" s="22">
        <v>9.741667</v>
      </c>
      <c r="T210" s="22">
        <v>438.9</v>
      </c>
    </row>
    <row r="211" spans="1:20">
      <c r="A211" s="9">
        <v>50.0833333333333</v>
      </c>
      <c r="B211" s="9">
        <v>14.3333333333333</v>
      </c>
      <c r="C211" s="9">
        <v>100</v>
      </c>
      <c r="D211" s="20">
        <v>10.0290821620396</v>
      </c>
      <c r="E211" s="21">
        <v>0.199808731079</v>
      </c>
      <c r="F211" s="21">
        <v>0.614305152893</v>
      </c>
      <c r="G211" s="21">
        <v>0.414496421814</v>
      </c>
      <c r="H211" s="21">
        <v>1.4</v>
      </c>
      <c r="I211" s="21">
        <v>0.88</v>
      </c>
      <c r="J211" s="2">
        <v>6.3</v>
      </c>
      <c r="K211" s="2">
        <v>0.1307</v>
      </c>
      <c r="L211" s="2">
        <v>0.184502</v>
      </c>
      <c r="M211" s="2">
        <v>0.09</v>
      </c>
      <c r="N211" s="2">
        <v>0.05</v>
      </c>
      <c r="O211" s="2">
        <v>14.4</v>
      </c>
      <c r="P211" s="26">
        <v>8.4</v>
      </c>
      <c r="Q211" s="31">
        <v>472</v>
      </c>
      <c r="R211" s="2">
        <v>4.083333</v>
      </c>
      <c r="S211" s="2">
        <v>12.53333</v>
      </c>
      <c r="T211" s="32">
        <v>517.6</v>
      </c>
    </row>
    <row r="212" spans="1:20">
      <c r="A212" s="9">
        <v>50.0833333333333</v>
      </c>
      <c r="B212" s="9">
        <v>14.3333333333333</v>
      </c>
      <c r="C212" s="9">
        <v>100</v>
      </c>
      <c r="D212" s="20">
        <v>10.2737259637742</v>
      </c>
      <c r="E212" s="21">
        <v>0.199808731079</v>
      </c>
      <c r="F212" s="21">
        <v>0.614305152893</v>
      </c>
      <c r="G212" s="21">
        <v>0.414496421814</v>
      </c>
      <c r="H212" s="21">
        <v>1.4</v>
      </c>
      <c r="I212" s="21">
        <v>0.88</v>
      </c>
      <c r="J212" s="2">
        <v>6.3</v>
      </c>
      <c r="K212" s="2">
        <v>0.1307</v>
      </c>
      <c r="L212" s="2">
        <v>0.184502</v>
      </c>
      <c r="M212" s="2">
        <v>0.09</v>
      </c>
      <c r="N212" s="2">
        <v>0.05</v>
      </c>
      <c r="O212" s="2">
        <v>14.4</v>
      </c>
      <c r="P212" s="26">
        <v>8.4</v>
      </c>
      <c r="Q212" s="31">
        <v>472</v>
      </c>
      <c r="R212" s="2">
        <v>4.083333</v>
      </c>
      <c r="S212" s="2">
        <v>12.53333</v>
      </c>
      <c r="T212" s="32">
        <v>517.6</v>
      </c>
    </row>
    <row r="213" spans="1:20">
      <c r="A213" s="9">
        <v>25.3</v>
      </c>
      <c r="B213" s="9">
        <v>80.5</v>
      </c>
      <c r="C213" s="9">
        <v>100</v>
      </c>
      <c r="D213" s="20">
        <v>2.61775044032506</v>
      </c>
      <c r="E213" s="21">
        <v>0.247177848816</v>
      </c>
      <c r="F213" s="21">
        <v>0.410237483978</v>
      </c>
      <c r="G213" s="21">
        <v>0.163059635162</v>
      </c>
      <c r="H213" s="21">
        <v>1.54</v>
      </c>
      <c r="I213" s="21">
        <v>0.92</v>
      </c>
      <c r="J213" s="22">
        <v>6.9</v>
      </c>
      <c r="K213" s="22">
        <v>0.1753</v>
      </c>
      <c r="L213" s="22">
        <v>0.17351</v>
      </c>
      <c r="M213" s="22">
        <v>0.05</v>
      </c>
      <c r="N213" s="22">
        <v>0.02</v>
      </c>
      <c r="O213" s="22">
        <v>10.7</v>
      </c>
      <c r="P213" s="26">
        <v>26</v>
      </c>
      <c r="Q213" s="31">
        <v>1081</v>
      </c>
      <c r="R213" s="22">
        <v>19.68333</v>
      </c>
      <c r="S213" s="22">
        <v>32.25833</v>
      </c>
      <c r="T213" s="22">
        <v>184.5</v>
      </c>
    </row>
    <row r="214" spans="1:22">
      <c r="A214" s="9">
        <v>38.25</v>
      </c>
      <c r="B214" s="9">
        <v>118.083333333333</v>
      </c>
      <c r="C214" s="9">
        <v>100</v>
      </c>
      <c r="D214" s="20">
        <v>5.72655238095238</v>
      </c>
      <c r="E214" s="21">
        <v>0.22</v>
      </c>
      <c r="F214" s="21">
        <v>0.88</v>
      </c>
      <c r="G214" s="21">
        <v>0.66</v>
      </c>
      <c r="H214" s="21">
        <v>1.34</v>
      </c>
      <c r="I214" s="21">
        <v>0.95</v>
      </c>
      <c r="J214" s="22">
        <v>8.3</v>
      </c>
      <c r="K214" s="22">
        <v>0.2193</v>
      </c>
      <c r="L214" s="27">
        <v>0.2</v>
      </c>
      <c r="M214" s="22">
        <v>0.14</v>
      </c>
      <c r="N214" s="22">
        <v>0.02</v>
      </c>
      <c r="O214" s="22">
        <v>5.8</v>
      </c>
      <c r="P214" s="26">
        <v>13.5</v>
      </c>
      <c r="Q214" s="31">
        <v>600</v>
      </c>
      <c r="R214" s="33">
        <v>7.6</v>
      </c>
      <c r="S214" s="33">
        <v>19.6</v>
      </c>
      <c r="T214" s="22">
        <v>221.5</v>
      </c>
      <c r="U214" s="34"/>
      <c r="V214" s="34"/>
    </row>
    <row r="215" spans="1:20">
      <c r="A215" s="9">
        <v>40.9305</v>
      </c>
      <c r="B215" s="9">
        <v>-90.7271666666667</v>
      </c>
      <c r="C215" s="9">
        <v>100</v>
      </c>
      <c r="D215" s="20">
        <v>11.1961904761905</v>
      </c>
      <c r="E215" s="21">
        <v>0.244272994995</v>
      </c>
      <c r="F215" s="21">
        <v>0.93</v>
      </c>
      <c r="G215" s="21">
        <v>0.685727005005</v>
      </c>
      <c r="H215" s="21">
        <v>1.44</v>
      </c>
      <c r="I215" s="21">
        <v>0.92</v>
      </c>
      <c r="J215" s="22">
        <v>6.2</v>
      </c>
      <c r="K215" s="22">
        <v>0.2134</v>
      </c>
      <c r="L215" s="22">
        <v>0.242545</v>
      </c>
      <c r="M215" s="22">
        <v>0.18</v>
      </c>
      <c r="N215" s="22">
        <v>0.06</v>
      </c>
      <c r="O215" s="22">
        <v>16.3</v>
      </c>
      <c r="P215" s="26">
        <v>17</v>
      </c>
      <c r="Q215" s="31">
        <v>987</v>
      </c>
      <c r="R215" s="22">
        <v>4.475</v>
      </c>
      <c r="S215" s="22">
        <v>15.95</v>
      </c>
      <c r="T215" s="22">
        <v>403.4</v>
      </c>
    </row>
    <row r="216" spans="1:20">
      <c r="A216" s="9">
        <v>-29.1333333333333</v>
      </c>
      <c r="B216" s="9">
        <v>150.116666666667</v>
      </c>
      <c r="C216" s="9">
        <v>100</v>
      </c>
      <c r="D216" s="20">
        <v>6.02979060581752</v>
      </c>
      <c r="E216" s="21">
        <v>0.420049667358</v>
      </c>
      <c r="F216" s="21">
        <v>0.61891921997</v>
      </c>
      <c r="G216" s="21">
        <v>0.198869552612</v>
      </c>
      <c r="H216" s="21">
        <v>1.22</v>
      </c>
      <c r="I216" s="21">
        <v>1</v>
      </c>
      <c r="J216" s="22">
        <v>6.8</v>
      </c>
      <c r="K216" s="22">
        <v>0.4352</v>
      </c>
      <c r="L216" s="22">
        <v>0.181162</v>
      </c>
      <c r="M216" s="22">
        <v>0.12</v>
      </c>
      <c r="N216" s="22">
        <v>0.06</v>
      </c>
      <c r="O216" s="22">
        <v>18.6</v>
      </c>
      <c r="P216" s="26">
        <v>19.35</v>
      </c>
      <c r="Q216" s="31">
        <v>610</v>
      </c>
      <c r="R216" s="22">
        <v>12.20833</v>
      </c>
      <c r="S216" s="22">
        <v>26.53333</v>
      </c>
      <c r="T216" s="22">
        <v>266</v>
      </c>
    </row>
    <row r="217" spans="1:20">
      <c r="A217" s="9">
        <v>41.7416666666667</v>
      </c>
      <c r="B217" s="9">
        <v>-0.771666666666667</v>
      </c>
      <c r="C217" s="9">
        <v>100</v>
      </c>
      <c r="D217" s="20">
        <v>9.2772</v>
      </c>
      <c r="E217" s="21">
        <v>0.246868286133</v>
      </c>
      <c r="F217" s="21">
        <v>0.665314102173</v>
      </c>
      <c r="G217" s="21">
        <v>0.41844581604</v>
      </c>
      <c r="H217" s="21">
        <v>1.38</v>
      </c>
      <c r="I217" s="21">
        <v>1</v>
      </c>
      <c r="J217" s="2">
        <v>7.9</v>
      </c>
      <c r="K217" s="2">
        <v>0.0752</v>
      </c>
      <c r="L217" s="2">
        <v>0.138171</v>
      </c>
      <c r="M217" s="2">
        <v>0.03</v>
      </c>
      <c r="N217" s="2">
        <v>0.03</v>
      </c>
      <c r="O217" s="2">
        <v>11.7</v>
      </c>
      <c r="P217" s="26">
        <v>14.5</v>
      </c>
      <c r="Q217" s="31">
        <v>355</v>
      </c>
      <c r="R217" s="2">
        <v>9.375</v>
      </c>
      <c r="S217" s="2">
        <v>20.78333</v>
      </c>
      <c r="T217" s="2">
        <v>265.9</v>
      </c>
    </row>
    <row r="218" spans="1:20">
      <c r="A218" s="9">
        <v>41.74</v>
      </c>
      <c r="B218" s="9">
        <v>-0.775</v>
      </c>
      <c r="C218" s="9">
        <v>100</v>
      </c>
      <c r="D218" s="20">
        <v>8.55569523809524</v>
      </c>
      <c r="E218" s="21">
        <v>0.246868286133</v>
      </c>
      <c r="F218" s="21">
        <v>0.665314102173</v>
      </c>
      <c r="G218" s="21">
        <v>0.41844581604</v>
      </c>
      <c r="H218" s="21">
        <v>1.38</v>
      </c>
      <c r="I218" s="21">
        <v>1</v>
      </c>
      <c r="J218" s="22">
        <v>7.9</v>
      </c>
      <c r="K218" s="22">
        <v>0.0752</v>
      </c>
      <c r="L218" s="22">
        <v>0.138171</v>
      </c>
      <c r="M218" s="22">
        <v>0.03</v>
      </c>
      <c r="N218" s="22">
        <v>0.03</v>
      </c>
      <c r="O218" s="22">
        <v>11.7</v>
      </c>
      <c r="P218" s="26">
        <v>14.5</v>
      </c>
      <c r="Q218" s="31">
        <v>355</v>
      </c>
      <c r="R218" s="22">
        <v>9.375</v>
      </c>
      <c r="S218" s="22">
        <v>20.78333</v>
      </c>
      <c r="T218" s="22">
        <v>362.4</v>
      </c>
    </row>
    <row r="219" spans="1:20">
      <c r="A219" s="9">
        <v>41.7233333333333</v>
      </c>
      <c r="B219" s="9">
        <v>-0.355</v>
      </c>
      <c r="C219" s="9">
        <v>100</v>
      </c>
      <c r="D219" s="20">
        <v>8.23672380952381</v>
      </c>
      <c r="E219" s="21">
        <v>0.225460891724</v>
      </c>
      <c r="F219" s="21">
        <v>0.619749183655</v>
      </c>
      <c r="G219" s="21">
        <v>0.394288291931</v>
      </c>
      <c r="H219" s="21">
        <v>1.38</v>
      </c>
      <c r="I219" s="21">
        <v>1</v>
      </c>
      <c r="J219" s="22">
        <v>8.1</v>
      </c>
      <c r="K219" s="22">
        <v>0.1408</v>
      </c>
      <c r="L219" s="22">
        <v>0.165639</v>
      </c>
      <c r="M219" s="22">
        <v>0.06</v>
      </c>
      <c r="N219" s="22">
        <v>0.04</v>
      </c>
      <c r="O219" s="22">
        <v>8.6</v>
      </c>
      <c r="P219" s="26">
        <v>14.7</v>
      </c>
      <c r="Q219" s="31">
        <v>433</v>
      </c>
      <c r="R219" s="22">
        <v>8.783333</v>
      </c>
      <c r="S219" s="22">
        <v>19.9</v>
      </c>
      <c r="T219" s="22">
        <v>328.8</v>
      </c>
    </row>
    <row r="220" spans="1:20">
      <c r="A220" s="9">
        <v>41.965</v>
      </c>
      <c r="B220" s="9">
        <v>-0.0833333333333333</v>
      </c>
      <c r="C220" s="9">
        <v>100</v>
      </c>
      <c r="D220" s="20">
        <v>7.47179047619048</v>
      </c>
      <c r="E220" s="21">
        <v>0.209710559845</v>
      </c>
      <c r="F220" s="21">
        <v>0.616615695953</v>
      </c>
      <c r="G220" s="21">
        <v>0.406905136108</v>
      </c>
      <c r="H220" s="21">
        <v>1.38</v>
      </c>
      <c r="I220" s="21">
        <v>1</v>
      </c>
      <c r="J220" s="22">
        <v>8.1</v>
      </c>
      <c r="K220" s="22">
        <v>0.1762</v>
      </c>
      <c r="L220" s="22">
        <v>0.165639</v>
      </c>
      <c r="M220" s="22">
        <v>0.06</v>
      </c>
      <c r="N220" s="22">
        <v>0.04</v>
      </c>
      <c r="O220" s="22">
        <v>8.6</v>
      </c>
      <c r="P220" s="26">
        <v>14.8</v>
      </c>
      <c r="Q220" s="31">
        <v>468</v>
      </c>
      <c r="R220" s="22">
        <v>8.891667</v>
      </c>
      <c r="S220" s="22">
        <v>20.29167</v>
      </c>
      <c r="T220" s="22">
        <v>448.9</v>
      </c>
    </row>
    <row r="221" spans="1:20">
      <c r="A221" s="9">
        <v>42.5616666666667</v>
      </c>
      <c r="B221" s="9">
        <v>-1.12333333333333</v>
      </c>
      <c r="C221" s="9">
        <v>100</v>
      </c>
      <c r="D221" s="20">
        <v>11.7608380952381</v>
      </c>
      <c r="E221" s="21">
        <v>0.491517562866</v>
      </c>
      <c r="F221" s="21">
        <v>0.808437156677</v>
      </c>
      <c r="G221" s="21">
        <v>0.316919593811</v>
      </c>
      <c r="H221" s="21">
        <v>1.43</v>
      </c>
      <c r="I221" s="21">
        <v>0.96</v>
      </c>
      <c r="J221" s="22">
        <v>8.2</v>
      </c>
      <c r="K221" s="22">
        <v>0.1671</v>
      </c>
      <c r="L221" s="22">
        <v>0.235298</v>
      </c>
      <c r="M221" s="22">
        <v>0.07</v>
      </c>
      <c r="N221" s="22">
        <v>0.05</v>
      </c>
      <c r="O221" s="22">
        <v>15.2</v>
      </c>
      <c r="P221" s="26">
        <v>14.2</v>
      </c>
      <c r="Q221" s="31">
        <v>676</v>
      </c>
      <c r="R221" s="22">
        <v>6.291667</v>
      </c>
      <c r="S221" s="22">
        <v>16.15</v>
      </c>
      <c r="T221" s="22">
        <v>347.25</v>
      </c>
    </row>
    <row r="222" spans="1:20">
      <c r="A222" s="9">
        <v>42.5966666666667</v>
      </c>
      <c r="B222" s="9">
        <v>-0.995</v>
      </c>
      <c r="C222" s="9">
        <v>100</v>
      </c>
      <c r="D222" s="20">
        <v>8.77297142857143</v>
      </c>
      <c r="E222" s="21">
        <v>0.308120613098</v>
      </c>
      <c r="F222" s="21">
        <v>0.562926712036</v>
      </c>
      <c r="G222" s="21">
        <v>0.254806098938</v>
      </c>
      <c r="H222" s="21">
        <v>1.43</v>
      </c>
      <c r="I222" s="21">
        <v>0.96</v>
      </c>
      <c r="J222" s="2">
        <v>7.4</v>
      </c>
      <c r="K222" s="2">
        <v>0.1671</v>
      </c>
      <c r="L222" s="2">
        <v>0.244802</v>
      </c>
      <c r="M222" s="2">
        <v>0.07</v>
      </c>
      <c r="N222" s="2">
        <v>0.05</v>
      </c>
      <c r="O222" s="2">
        <v>15.2</v>
      </c>
      <c r="P222" s="26">
        <v>14.2</v>
      </c>
      <c r="Q222" s="31">
        <v>741</v>
      </c>
      <c r="R222" s="2">
        <v>8.083333</v>
      </c>
      <c r="S222" s="2">
        <v>17.75</v>
      </c>
      <c r="T222" s="2">
        <v>513.5</v>
      </c>
    </row>
    <row r="223" spans="1:20">
      <c r="A223" s="9">
        <v>45.6666666666667</v>
      </c>
      <c r="B223" s="9">
        <v>-111.15</v>
      </c>
      <c r="C223" s="9">
        <v>100</v>
      </c>
      <c r="D223" s="20">
        <v>6.41333333333333</v>
      </c>
      <c r="E223" s="21">
        <v>0.1</v>
      </c>
      <c r="F223" s="21">
        <v>0.91</v>
      </c>
      <c r="G223" s="21">
        <v>0.81</v>
      </c>
      <c r="H223" s="21">
        <v>1.4</v>
      </c>
      <c r="I223" s="21">
        <v>1</v>
      </c>
      <c r="J223" s="22">
        <v>9</v>
      </c>
      <c r="K223" s="22">
        <v>0.2002</v>
      </c>
      <c r="L223" s="22">
        <v>0.187006</v>
      </c>
      <c r="M223" s="22">
        <v>0.1</v>
      </c>
      <c r="N223" s="22">
        <v>0.04</v>
      </c>
      <c r="O223" s="22">
        <v>19.2</v>
      </c>
      <c r="P223" s="26">
        <v>6.7</v>
      </c>
      <c r="Q223" s="31">
        <v>411</v>
      </c>
      <c r="R223" s="22">
        <v>-0.35833</v>
      </c>
      <c r="S223" s="22">
        <v>14.175</v>
      </c>
      <c r="T223" s="22">
        <v>309.9</v>
      </c>
    </row>
    <row r="224" spans="1:20">
      <c r="A224" s="9">
        <v>23.3</v>
      </c>
      <c r="B224" s="9">
        <v>77.4</v>
      </c>
      <c r="C224" s="9">
        <v>100</v>
      </c>
      <c r="D224" s="20">
        <v>4.07615116664341</v>
      </c>
      <c r="E224" s="21">
        <v>0.524887695313</v>
      </c>
      <c r="F224" s="21">
        <v>0.812478370667</v>
      </c>
      <c r="G224" s="21">
        <v>0.287590675354</v>
      </c>
      <c r="H224" s="21">
        <v>1.58</v>
      </c>
      <c r="I224" s="21">
        <v>0.99</v>
      </c>
      <c r="J224" s="22">
        <v>7.5</v>
      </c>
      <c r="K224" s="22">
        <v>0.4044</v>
      </c>
      <c r="L224" s="22">
        <v>0.226033</v>
      </c>
      <c r="M224" s="22">
        <v>0.1</v>
      </c>
      <c r="N224" s="22">
        <v>0.06</v>
      </c>
      <c r="O224" s="22">
        <v>15.4</v>
      </c>
      <c r="P224" s="26">
        <v>24.5</v>
      </c>
      <c r="Q224" s="31">
        <v>1130</v>
      </c>
      <c r="R224" s="22">
        <v>19.28333</v>
      </c>
      <c r="S224" s="22">
        <v>31.85833</v>
      </c>
      <c r="T224" s="22">
        <v>168.8</v>
      </c>
    </row>
    <row r="225" spans="1:20">
      <c r="A225" s="9">
        <v>37.9</v>
      </c>
      <c r="B225" s="9">
        <v>113.166666666667</v>
      </c>
      <c r="C225" s="9">
        <v>100</v>
      </c>
      <c r="D225" s="20">
        <v>12.6285714285714</v>
      </c>
      <c r="E225" s="21">
        <v>0.12</v>
      </c>
      <c r="F225" s="21">
        <v>0.534386749268</v>
      </c>
      <c r="G225" s="21">
        <v>0.414386749268</v>
      </c>
      <c r="H225" s="21">
        <v>1.23</v>
      </c>
      <c r="I225" s="21">
        <v>0.92</v>
      </c>
      <c r="J225" s="22">
        <v>8.2</v>
      </c>
      <c r="K225" s="22">
        <v>0.0686</v>
      </c>
      <c r="L225" s="22">
        <v>0.121689</v>
      </c>
      <c r="M225" s="22">
        <v>0.04</v>
      </c>
      <c r="N225" s="22">
        <v>0.11</v>
      </c>
      <c r="O225" s="22">
        <v>19.5</v>
      </c>
      <c r="P225" s="26">
        <v>7.4</v>
      </c>
      <c r="Q225" s="31">
        <v>462.5</v>
      </c>
      <c r="R225" s="22">
        <v>1.45</v>
      </c>
      <c r="S225" s="22">
        <v>15.08333</v>
      </c>
      <c r="T225" s="32">
        <v>517.6</v>
      </c>
    </row>
    <row r="226" spans="1:20">
      <c r="A226" s="9">
        <v>28.6666666666667</v>
      </c>
      <c r="B226" s="9">
        <v>77.2</v>
      </c>
      <c r="C226" s="9">
        <v>100</v>
      </c>
      <c r="D226" s="20">
        <v>3.03542854672387</v>
      </c>
      <c r="E226" s="21">
        <v>0.188600769043</v>
      </c>
      <c r="F226" s="21">
        <v>0.536634254456</v>
      </c>
      <c r="G226" s="21">
        <v>0.348033485413</v>
      </c>
      <c r="H226" s="21">
        <v>1.5</v>
      </c>
      <c r="I226" s="21">
        <v>1</v>
      </c>
      <c r="J226" s="22">
        <v>9.1</v>
      </c>
      <c r="K226" s="22">
        <v>0.1234</v>
      </c>
      <c r="L226" s="22">
        <v>0.098484</v>
      </c>
      <c r="M226" s="22">
        <v>0.07</v>
      </c>
      <c r="N226" s="22">
        <v>0.04</v>
      </c>
      <c r="O226" s="22">
        <v>16.1</v>
      </c>
      <c r="P226" s="26">
        <v>22.5</v>
      </c>
      <c r="Q226" s="31">
        <v>650</v>
      </c>
      <c r="R226" s="22">
        <v>18.84167</v>
      </c>
      <c r="S226" s="22">
        <v>31.5</v>
      </c>
      <c r="T226" s="22">
        <v>248.1</v>
      </c>
    </row>
    <row r="227" spans="1:20">
      <c r="A227" s="9">
        <v>28.6666666666667</v>
      </c>
      <c r="B227" s="9">
        <v>77.2</v>
      </c>
      <c r="C227" s="9">
        <v>100</v>
      </c>
      <c r="D227" s="20">
        <v>3.65099997747512</v>
      </c>
      <c r="E227" s="21">
        <v>0.188600769043</v>
      </c>
      <c r="F227" s="21">
        <v>0.536634254456</v>
      </c>
      <c r="G227" s="21">
        <v>0.348033485413</v>
      </c>
      <c r="H227" s="21">
        <v>1.5</v>
      </c>
      <c r="I227" s="21">
        <v>1</v>
      </c>
      <c r="J227" s="2">
        <v>9.1</v>
      </c>
      <c r="K227" s="2">
        <v>0.1234</v>
      </c>
      <c r="L227" s="2">
        <v>0.098484</v>
      </c>
      <c r="M227" s="2">
        <v>0.07</v>
      </c>
      <c r="N227" s="2">
        <v>0.04</v>
      </c>
      <c r="O227" s="2">
        <v>16.1</v>
      </c>
      <c r="P227" s="26">
        <v>22.5</v>
      </c>
      <c r="Q227" s="31">
        <v>650</v>
      </c>
      <c r="R227" s="2">
        <v>18.84167</v>
      </c>
      <c r="S227" s="2">
        <v>31.5</v>
      </c>
      <c r="T227" s="2">
        <v>248.1</v>
      </c>
    </row>
    <row r="228" spans="1:20">
      <c r="A228" s="9">
        <v>28.6666666666667</v>
      </c>
      <c r="B228" s="9">
        <v>77.2</v>
      </c>
      <c r="C228" s="9">
        <v>100</v>
      </c>
      <c r="D228" s="20">
        <v>4.05403536841983</v>
      </c>
      <c r="E228" s="21">
        <v>0.188600769043</v>
      </c>
      <c r="F228" s="21">
        <v>0.536634254456</v>
      </c>
      <c r="G228" s="21">
        <v>0.348033485413</v>
      </c>
      <c r="H228" s="21">
        <v>1.5</v>
      </c>
      <c r="I228" s="21">
        <v>1</v>
      </c>
      <c r="J228" s="22">
        <v>9.1</v>
      </c>
      <c r="K228" s="22">
        <v>0.1234</v>
      </c>
      <c r="L228" s="22">
        <v>0.098484</v>
      </c>
      <c r="M228" s="22">
        <v>0.07</v>
      </c>
      <c r="N228" s="22">
        <v>0.04</v>
      </c>
      <c r="O228" s="22">
        <v>16.1</v>
      </c>
      <c r="P228" s="26">
        <v>22.5</v>
      </c>
      <c r="Q228" s="31">
        <v>650</v>
      </c>
      <c r="R228" s="22">
        <v>18.84167</v>
      </c>
      <c r="S228" s="22">
        <v>31.5</v>
      </c>
      <c r="T228" s="22">
        <v>248.1</v>
      </c>
    </row>
    <row r="229" spans="1:20">
      <c r="A229" s="9">
        <v>28.6666666666667</v>
      </c>
      <c r="B229" s="9">
        <v>77.2</v>
      </c>
      <c r="C229" s="9">
        <v>100</v>
      </c>
      <c r="D229" s="20">
        <v>4.24411900838216</v>
      </c>
      <c r="E229" s="21">
        <v>0.188600769043</v>
      </c>
      <c r="F229" s="21">
        <v>0.536634254456</v>
      </c>
      <c r="G229" s="21">
        <v>0.348033485413</v>
      </c>
      <c r="H229" s="21">
        <v>1.5</v>
      </c>
      <c r="I229" s="21">
        <v>1</v>
      </c>
      <c r="J229" s="22">
        <v>9.1</v>
      </c>
      <c r="K229" s="22">
        <v>0.1234</v>
      </c>
      <c r="L229" s="22">
        <v>0.098484</v>
      </c>
      <c r="M229" s="22">
        <v>0.07</v>
      </c>
      <c r="N229" s="22">
        <v>0.04</v>
      </c>
      <c r="O229" s="22">
        <v>16.1</v>
      </c>
      <c r="P229" s="26">
        <v>22.5</v>
      </c>
      <c r="Q229" s="31">
        <v>650</v>
      </c>
      <c r="R229" s="22">
        <v>18.84167</v>
      </c>
      <c r="S229" s="22">
        <v>31.5</v>
      </c>
      <c r="T229" s="22">
        <v>248.1</v>
      </c>
    </row>
    <row r="230" spans="1:20">
      <c r="A230" s="9">
        <v>28.6666666666667</v>
      </c>
      <c r="B230" s="9">
        <v>77.2</v>
      </c>
      <c r="C230" s="9">
        <v>100</v>
      </c>
      <c r="D230" s="20">
        <v>3.73145693824405</v>
      </c>
      <c r="E230" s="21">
        <v>0.188600769043</v>
      </c>
      <c r="F230" s="21">
        <v>0.536634254456</v>
      </c>
      <c r="G230" s="21">
        <v>0.348033485413</v>
      </c>
      <c r="H230" s="21">
        <v>1.5</v>
      </c>
      <c r="I230" s="21">
        <v>1</v>
      </c>
      <c r="J230" s="22">
        <v>9.1</v>
      </c>
      <c r="K230" s="22">
        <v>0.1234</v>
      </c>
      <c r="L230" s="22">
        <v>0.098484</v>
      </c>
      <c r="M230" s="22">
        <v>0.07</v>
      </c>
      <c r="N230" s="22">
        <v>0.04</v>
      </c>
      <c r="O230" s="22">
        <v>16.1</v>
      </c>
      <c r="P230" s="26">
        <v>22.5</v>
      </c>
      <c r="Q230" s="31">
        <v>650</v>
      </c>
      <c r="R230" s="22">
        <v>18.84167</v>
      </c>
      <c r="S230" s="22">
        <v>31.5</v>
      </c>
      <c r="T230" s="22">
        <v>248.1</v>
      </c>
    </row>
    <row r="231" spans="1:20">
      <c r="A231" s="9">
        <v>28.6666666666667</v>
      </c>
      <c r="B231" s="9">
        <v>77.2</v>
      </c>
      <c r="C231" s="9">
        <v>100</v>
      </c>
      <c r="D231" s="20">
        <v>3.8010124933152</v>
      </c>
      <c r="E231" s="21">
        <v>0.188600769043</v>
      </c>
      <c r="F231" s="21">
        <v>0.536634254456</v>
      </c>
      <c r="G231" s="21">
        <v>0.348033485413</v>
      </c>
      <c r="H231" s="21">
        <v>1.5</v>
      </c>
      <c r="I231" s="21">
        <v>1</v>
      </c>
      <c r="J231" s="2">
        <v>9.1</v>
      </c>
      <c r="K231" s="2">
        <v>0.1234</v>
      </c>
      <c r="L231" s="2">
        <v>0.098484</v>
      </c>
      <c r="M231" s="2">
        <v>0.07</v>
      </c>
      <c r="N231" s="2">
        <v>0.04</v>
      </c>
      <c r="O231" s="2">
        <v>16.1</v>
      </c>
      <c r="P231" s="26">
        <v>22.5</v>
      </c>
      <c r="Q231" s="31">
        <v>650</v>
      </c>
      <c r="R231" s="2">
        <v>18.84167</v>
      </c>
      <c r="S231" s="2">
        <v>31.5</v>
      </c>
      <c r="T231" s="2">
        <v>248.1</v>
      </c>
    </row>
    <row r="232" spans="1:20">
      <c r="A232" s="9">
        <v>40.5333333333333</v>
      </c>
      <c r="B232" s="9">
        <v>-3.33333333333333</v>
      </c>
      <c r="C232" s="9">
        <v>100</v>
      </c>
      <c r="D232" s="20">
        <v>5.23685718718029</v>
      </c>
      <c r="E232" s="21">
        <v>0.308120613098</v>
      </c>
      <c r="F232" s="21">
        <v>0.562926712036</v>
      </c>
      <c r="G232" s="21">
        <v>0.254806098938</v>
      </c>
      <c r="H232" s="21">
        <v>1.43</v>
      </c>
      <c r="I232" s="21">
        <v>0.96</v>
      </c>
      <c r="J232" s="2">
        <v>7.4</v>
      </c>
      <c r="K232" s="2">
        <v>0.1671</v>
      </c>
      <c r="L232" s="2">
        <v>0.132859</v>
      </c>
      <c r="M232" s="2">
        <v>0.07</v>
      </c>
      <c r="N232" s="2">
        <v>0.04</v>
      </c>
      <c r="O232" s="2">
        <v>14.9</v>
      </c>
      <c r="P232" s="26">
        <v>13.5</v>
      </c>
      <c r="Q232" s="31">
        <v>402.7</v>
      </c>
      <c r="R232" s="2">
        <v>7.533333</v>
      </c>
      <c r="S232" s="2">
        <v>20.31667</v>
      </c>
      <c r="T232" s="32">
        <v>517.6</v>
      </c>
    </row>
    <row r="233" spans="1:20">
      <c r="A233" s="9">
        <v>-28.2</v>
      </c>
      <c r="B233" s="9">
        <v>152.1</v>
      </c>
      <c r="C233" s="9">
        <v>100</v>
      </c>
      <c r="D233" s="20">
        <v>13.8345671154204</v>
      </c>
      <c r="E233" s="21">
        <v>0.62</v>
      </c>
      <c r="F233" s="21">
        <v>0.78</v>
      </c>
      <c r="G233" s="21">
        <v>0.16</v>
      </c>
      <c r="H233" s="21">
        <v>1.24</v>
      </c>
      <c r="I233" s="21">
        <v>0.89</v>
      </c>
      <c r="J233" s="22">
        <v>7</v>
      </c>
      <c r="K233" s="22">
        <v>0.1142</v>
      </c>
      <c r="L233" s="22">
        <v>0.247524</v>
      </c>
      <c r="M233" s="22">
        <v>0.08</v>
      </c>
      <c r="N233" s="22">
        <v>0.04</v>
      </c>
      <c r="O233" s="22">
        <v>14.4</v>
      </c>
      <c r="P233" s="26">
        <v>17.5</v>
      </c>
      <c r="Q233" s="31">
        <v>685</v>
      </c>
      <c r="R233" s="22">
        <v>10.875</v>
      </c>
      <c r="S233" s="22">
        <v>24.5</v>
      </c>
      <c r="T233" s="22">
        <v>503.5</v>
      </c>
    </row>
    <row r="234" spans="1:20">
      <c r="A234" s="9">
        <v>-28.2</v>
      </c>
      <c r="B234" s="9">
        <v>152.1</v>
      </c>
      <c r="C234" s="9">
        <v>100</v>
      </c>
      <c r="D234" s="20">
        <v>14.5666790916806</v>
      </c>
      <c r="E234" s="21">
        <v>0.62</v>
      </c>
      <c r="F234" s="21">
        <v>0.78</v>
      </c>
      <c r="G234" s="21">
        <v>0.16</v>
      </c>
      <c r="H234" s="21">
        <v>1.24</v>
      </c>
      <c r="I234" s="21">
        <v>0.89</v>
      </c>
      <c r="J234" s="22">
        <v>7</v>
      </c>
      <c r="K234" s="22">
        <v>0.1142</v>
      </c>
      <c r="L234" s="22">
        <v>0.247524</v>
      </c>
      <c r="M234" s="22">
        <v>0.08</v>
      </c>
      <c r="N234" s="22">
        <v>0.04</v>
      </c>
      <c r="O234" s="22">
        <v>14.4</v>
      </c>
      <c r="P234" s="26">
        <v>17.5</v>
      </c>
      <c r="Q234" s="31">
        <v>685</v>
      </c>
      <c r="R234" s="22">
        <v>10.875</v>
      </c>
      <c r="S234" s="22">
        <v>24.5</v>
      </c>
      <c r="T234" s="22">
        <v>503.5</v>
      </c>
    </row>
    <row r="235" spans="1:20">
      <c r="A235" s="9">
        <v>25.5833333333333</v>
      </c>
      <c r="B235" s="9">
        <v>85.4</v>
      </c>
      <c r="C235" s="9">
        <v>100</v>
      </c>
      <c r="D235" s="20">
        <v>3.6761904216948</v>
      </c>
      <c r="E235" s="21">
        <v>0.27</v>
      </c>
      <c r="F235" s="21">
        <v>0.741468429565</v>
      </c>
      <c r="G235" s="21">
        <v>0.471468429565</v>
      </c>
      <c r="H235" s="21">
        <v>1.38</v>
      </c>
      <c r="I235" s="21">
        <v>1</v>
      </c>
      <c r="J235" s="2">
        <v>8.3</v>
      </c>
      <c r="K235" s="2">
        <v>0.1475</v>
      </c>
      <c r="L235" s="2">
        <v>0.267063</v>
      </c>
      <c r="M235" s="2">
        <v>0.1</v>
      </c>
      <c r="N235" s="33">
        <v>0</v>
      </c>
      <c r="O235" s="27">
        <v>14.3</v>
      </c>
      <c r="P235" s="26">
        <v>26</v>
      </c>
      <c r="Q235" s="31">
        <v>1344</v>
      </c>
      <c r="R235" s="2">
        <v>19.40833</v>
      </c>
      <c r="S235" s="2">
        <v>31.54167</v>
      </c>
      <c r="T235" s="2">
        <v>236.7</v>
      </c>
    </row>
    <row r="236" spans="1:20">
      <c r="A236" s="9">
        <v>-25.15</v>
      </c>
      <c r="B236" s="9">
        <v>-50.15</v>
      </c>
      <c r="C236" s="9">
        <v>100</v>
      </c>
      <c r="D236" s="20">
        <v>17.9979047619048</v>
      </c>
      <c r="E236" s="21">
        <v>0.10428232193</v>
      </c>
      <c r="F236" s="21">
        <v>0.14428232193</v>
      </c>
      <c r="G236" s="21">
        <v>0.04</v>
      </c>
      <c r="H236" s="21">
        <v>1.44</v>
      </c>
      <c r="I236" s="21">
        <v>0.68</v>
      </c>
      <c r="J236" s="22">
        <v>6.7</v>
      </c>
      <c r="K236" s="22">
        <v>0.052</v>
      </c>
      <c r="L236" s="22">
        <v>0.265982</v>
      </c>
      <c r="M236" s="22">
        <v>0.06</v>
      </c>
      <c r="N236" s="22">
        <v>0.03</v>
      </c>
      <c r="O236" s="22">
        <v>7.3</v>
      </c>
      <c r="P236" s="26">
        <v>18.5</v>
      </c>
      <c r="Q236" s="31">
        <v>1545</v>
      </c>
      <c r="R236" s="22">
        <v>11.83333</v>
      </c>
      <c r="S236" s="22">
        <v>23.45</v>
      </c>
      <c r="T236" s="22">
        <v>843.3</v>
      </c>
    </row>
    <row r="237" spans="1:20">
      <c r="A237" s="9">
        <v>33.5666666666667</v>
      </c>
      <c r="B237" s="9">
        <v>-6.7</v>
      </c>
      <c r="C237" s="9">
        <v>100</v>
      </c>
      <c r="D237" s="20">
        <v>6.15159997485933</v>
      </c>
      <c r="E237" s="21">
        <v>0.317397403717</v>
      </c>
      <c r="F237" s="21">
        <v>0.637678890228</v>
      </c>
      <c r="G237" s="21">
        <v>0.320281486511</v>
      </c>
      <c r="H237" s="21">
        <v>1.47</v>
      </c>
      <c r="I237" s="21">
        <v>0.87</v>
      </c>
      <c r="J237" s="22">
        <v>6.7</v>
      </c>
      <c r="K237" s="22">
        <v>0.1997</v>
      </c>
      <c r="L237" s="22">
        <v>0.134313</v>
      </c>
      <c r="M237" s="22">
        <v>0.1</v>
      </c>
      <c r="N237" s="22">
        <v>0.04</v>
      </c>
      <c r="O237" s="22">
        <v>15.5</v>
      </c>
      <c r="P237" s="26">
        <v>17.1083333333333</v>
      </c>
      <c r="Q237" s="31">
        <v>450</v>
      </c>
      <c r="R237" s="22">
        <v>10.86667</v>
      </c>
      <c r="S237" s="22">
        <v>22.83333</v>
      </c>
      <c r="T237" s="22">
        <v>358.2</v>
      </c>
    </row>
    <row r="238" spans="1:20">
      <c r="A238" s="9">
        <v>33.5666666666667</v>
      </c>
      <c r="B238" s="9">
        <v>-6.7</v>
      </c>
      <c r="C238" s="9">
        <v>100</v>
      </c>
      <c r="D238" s="20">
        <v>5.38925729479109</v>
      </c>
      <c r="E238" s="21">
        <v>0.317397403717</v>
      </c>
      <c r="F238" s="21">
        <v>0.637678890228</v>
      </c>
      <c r="G238" s="21">
        <v>0.320281486511</v>
      </c>
      <c r="H238" s="21">
        <v>1.47</v>
      </c>
      <c r="I238" s="21">
        <v>0.87</v>
      </c>
      <c r="J238" s="22">
        <v>6.7</v>
      </c>
      <c r="K238" s="22">
        <v>0.1997</v>
      </c>
      <c r="L238" s="22">
        <v>0.134313</v>
      </c>
      <c r="M238" s="22">
        <v>0.1</v>
      </c>
      <c r="N238" s="22">
        <v>0.04</v>
      </c>
      <c r="O238" s="22">
        <v>15.5</v>
      </c>
      <c r="P238" s="26">
        <v>17.1083333333333</v>
      </c>
      <c r="Q238" s="31">
        <v>450</v>
      </c>
      <c r="R238" s="22">
        <v>10.86667</v>
      </c>
      <c r="S238" s="22">
        <v>22.83333</v>
      </c>
      <c r="T238" s="22">
        <v>358.2</v>
      </c>
    </row>
    <row r="239" spans="1:20">
      <c r="A239" s="9">
        <v>33.5666666666667</v>
      </c>
      <c r="B239" s="9">
        <v>-6.7</v>
      </c>
      <c r="C239" s="9">
        <v>100</v>
      </c>
      <c r="D239" s="20">
        <v>5.09123811267671</v>
      </c>
      <c r="E239" s="21">
        <v>0.317397403717</v>
      </c>
      <c r="F239" s="21">
        <v>0.637678890228</v>
      </c>
      <c r="G239" s="21">
        <v>0.320281486511</v>
      </c>
      <c r="H239" s="21">
        <v>1.47</v>
      </c>
      <c r="I239" s="21">
        <v>0.87</v>
      </c>
      <c r="J239" s="22">
        <v>6.7</v>
      </c>
      <c r="K239" s="22">
        <v>0.1997</v>
      </c>
      <c r="L239" s="22">
        <v>0.134313</v>
      </c>
      <c r="M239" s="22">
        <v>0.1</v>
      </c>
      <c r="N239" s="22">
        <v>0.04</v>
      </c>
      <c r="O239" s="22">
        <v>15.5</v>
      </c>
      <c r="P239" s="26">
        <v>17.1083333333333</v>
      </c>
      <c r="Q239" s="31">
        <v>450</v>
      </c>
      <c r="R239" s="22">
        <v>10.86667</v>
      </c>
      <c r="S239" s="22">
        <v>22.83333</v>
      </c>
      <c r="T239" s="22">
        <v>358.2</v>
      </c>
    </row>
    <row r="240" spans="1:20">
      <c r="A240" s="9">
        <v>37.5</v>
      </c>
      <c r="B240" s="9">
        <v>13.5</v>
      </c>
      <c r="C240" s="9">
        <v>100</v>
      </c>
      <c r="D240" s="20">
        <v>7.83285704113188</v>
      </c>
      <c r="E240" s="21">
        <v>0.306932182312</v>
      </c>
      <c r="F240" s="21">
        <v>0.865656356812</v>
      </c>
      <c r="G240" s="21">
        <v>0.5587241745</v>
      </c>
      <c r="H240" s="21">
        <v>1.29</v>
      </c>
      <c r="I240" s="21">
        <v>0.95</v>
      </c>
      <c r="J240" s="22">
        <v>7.6</v>
      </c>
      <c r="K240" s="22">
        <v>0.192</v>
      </c>
      <c r="L240" s="27">
        <v>0.2</v>
      </c>
      <c r="M240" s="22">
        <v>0.08</v>
      </c>
      <c r="N240" s="22">
        <v>0.06</v>
      </c>
      <c r="O240" s="22">
        <v>18</v>
      </c>
      <c r="P240" s="26">
        <v>15.6</v>
      </c>
      <c r="Q240" s="31">
        <v>572</v>
      </c>
      <c r="R240" s="22">
        <v>13.175</v>
      </c>
      <c r="S240" s="22">
        <v>21.225</v>
      </c>
      <c r="T240" s="22">
        <v>801.7</v>
      </c>
    </row>
    <row r="241" spans="1:20">
      <c r="A241" s="9">
        <v>37.5</v>
      </c>
      <c r="B241" s="9">
        <v>13.5</v>
      </c>
      <c r="C241" s="9">
        <v>100</v>
      </c>
      <c r="D241" s="20">
        <v>8.11428542364211</v>
      </c>
      <c r="E241" s="21">
        <v>0.306932182312</v>
      </c>
      <c r="F241" s="21">
        <v>0.865656356812</v>
      </c>
      <c r="G241" s="21">
        <v>0.5587241745</v>
      </c>
      <c r="H241" s="21">
        <v>1.29</v>
      </c>
      <c r="I241" s="21">
        <v>0.95</v>
      </c>
      <c r="J241" s="22">
        <v>7.6</v>
      </c>
      <c r="K241" s="22">
        <v>0.192</v>
      </c>
      <c r="L241" s="27">
        <v>0.2</v>
      </c>
      <c r="M241" s="22">
        <v>0.08</v>
      </c>
      <c r="N241" s="22">
        <v>0.06</v>
      </c>
      <c r="O241" s="22">
        <v>18</v>
      </c>
      <c r="P241" s="26">
        <v>15.6</v>
      </c>
      <c r="Q241" s="31">
        <v>572</v>
      </c>
      <c r="R241" s="22">
        <v>13.175</v>
      </c>
      <c r="S241" s="22">
        <v>21.225</v>
      </c>
      <c r="T241" s="22">
        <v>801.7</v>
      </c>
    </row>
    <row r="242" spans="1:20">
      <c r="A242" s="9">
        <v>44.2</v>
      </c>
      <c r="B242" s="9">
        <v>125.6</v>
      </c>
      <c r="C242" s="9">
        <v>100</v>
      </c>
      <c r="D242" s="20">
        <v>12.6057142857143</v>
      </c>
      <c r="E242" s="21">
        <v>0.233377971649</v>
      </c>
      <c r="F242" s="21">
        <v>0.720590114593</v>
      </c>
      <c r="G242" s="21">
        <v>0.487212142944</v>
      </c>
      <c r="H242" s="21">
        <v>1.16</v>
      </c>
      <c r="I242" s="21">
        <v>0.9</v>
      </c>
      <c r="J242" s="22">
        <v>6.8</v>
      </c>
      <c r="K242" s="22">
        <v>0.2707</v>
      </c>
      <c r="L242" s="22">
        <v>0.182879</v>
      </c>
      <c r="M242" s="22">
        <v>0.1</v>
      </c>
      <c r="N242" s="22">
        <v>0.04</v>
      </c>
      <c r="O242" s="22">
        <v>23.4</v>
      </c>
      <c r="P242" s="26">
        <v>4.4</v>
      </c>
      <c r="Q242" s="31">
        <v>520</v>
      </c>
      <c r="R242" s="22">
        <v>-1.20833</v>
      </c>
      <c r="S242" s="22">
        <v>10.56667</v>
      </c>
      <c r="T242" s="22">
        <v>279.9</v>
      </c>
    </row>
    <row r="243" spans="1:20">
      <c r="A243" s="9">
        <v>44.2</v>
      </c>
      <c r="B243" s="9">
        <v>125.6</v>
      </c>
      <c r="C243" s="9">
        <v>100</v>
      </c>
      <c r="D243" s="20">
        <v>12.9790476190476</v>
      </c>
      <c r="E243" s="21">
        <v>0.233377971649</v>
      </c>
      <c r="F243" s="21">
        <v>0.720590114593</v>
      </c>
      <c r="G243" s="21">
        <v>0.487212142944</v>
      </c>
      <c r="H243" s="21">
        <v>1.16</v>
      </c>
      <c r="I243" s="21">
        <v>0.9</v>
      </c>
      <c r="J243" s="22">
        <v>6.8</v>
      </c>
      <c r="K243" s="22">
        <v>0.2707</v>
      </c>
      <c r="L243" s="22">
        <v>0.182879</v>
      </c>
      <c r="M243" s="22">
        <v>0.1</v>
      </c>
      <c r="N243" s="22">
        <v>0.04</v>
      </c>
      <c r="O243" s="22">
        <v>23.4</v>
      </c>
      <c r="P243" s="26">
        <v>4.4</v>
      </c>
      <c r="Q243" s="31">
        <v>520</v>
      </c>
      <c r="R243" s="22">
        <v>-1.20833</v>
      </c>
      <c r="S243" s="22">
        <v>10.56667</v>
      </c>
      <c r="T243" s="22">
        <v>279.9</v>
      </c>
    </row>
    <row r="244" spans="1:20">
      <c r="A244" s="9">
        <v>40.75</v>
      </c>
      <c r="B244" s="9">
        <v>-83.75</v>
      </c>
      <c r="C244" s="9">
        <v>100</v>
      </c>
      <c r="D244" s="20">
        <v>10.5142853146508</v>
      </c>
      <c r="E244" s="21">
        <v>0.280110416412</v>
      </c>
      <c r="F244" s="21">
        <v>0.794372348785</v>
      </c>
      <c r="G244" s="21">
        <v>0.514261932373</v>
      </c>
      <c r="H244" s="21">
        <v>1.53</v>
      </c>
      <c r="I244" s="21">
        <v>0.88</v>
      </c>
      <c r="J244" s="2">
        <v>6.4</v>
      </c>
      <c r="K244" s="2">
        <v>0.1867</v>
      </c>
      <c r="L244" s="2">
        <v>0.239739</v>
      </c>
      <c r="M244" s="2">
        <v>0.14</v>
      </c>
      <c r="N244" s="2">
        <v>0.04</v>
      </c>
      <c r="O244" s="2">
        <v>16.4</v>
      </c>
      <c r="P244" s="26">
        <v>9.9</v>
      </c>
      <c r="Q244" s="31">
        <v>1018</v>
      </c>
      <c r="R244" s="2">
        <v>4.325</v>
      </c>
      <c r="S244" s="2">
        <v>15.35</v>
      </c>
      <c r="T244" s="2">
        <v>535.8</v>
      </c>
    </row>
    <row r="245" spans="1:20">
      <c r="A245" s="9">
        <v>41.2166666666667</v>
      </c>
      <c r="B245" s="9">
        <v>-83.75</v>
      </c>
      <c r="C245" s="9">
        <v>100</v>
      </c>
      <c r="D245" s="20">
        <v>8.30476197742281</v>
      </c>
      <c r="E245" s="21">
        <v>0.38997543335</v>
      </c>
      <c r="F245" s="21">
        <v>0.7256224823</v>
      </c>
      <c r="G245" s="21">
        <v>0.33564704895</v>
      </c>
      <c r="H245" s="21">
        <v>1.7</v>
      </c>
      <c r="I245" s="21">
        <v>0.93</v>
      </c>
      <c r="J245" s="22">
        <v>6.6</v>
      </c>
      <c r="K245" s="22">
        <v>0.2106</v>
      </c>
      <c r="L245" s="22">
        <v>0.216195</v>
      </c>
      <c r="M245" s="22">
        <v>0.34</v>
      </c>
      <c r="N245" s="22">
        <v>0.04</v>
      </c>
      <c r="O245" s="22">
        <v>14.9</v>
      </c>
      <c r="P245" s="26">
        <v>10.7</v>
      </c>
      <c r="Q245" s="31">
        <v>874</v>
      </c>
      <c r="R245" s="22">
        <v>4.158333</v>
      </c>
      <c r="S245" s="22">
        <v>15.31667</v>
      </c>
      <c r="T245" s="22">
        <v>479.9</v>
      </c>
    </row>
    <row r="246" spans="1:20">
      <c r="A246" s="9">
        <v>28.6333333333333</v>
      </c>
      <c r="B246" s="9">
        <v>77.1833333333333</v>
      </c>
      <c r="C246" s="9">
        <v>100</v>
      </c>
      <c r="D246" s="20">
        <v>4.12625948588053</v>
      </c>
      <c r="E246" s="21">
        <v>0.188600769043</v>
      </c>
      <c r="F246" s="21">
        <v>0.536634254456</v>
      </c>
      <c r="G246" s="21">
        <v>0.348033485413</v>
      </c>
      <c r="H246" s="21">
        <v>1.5</v>
      </c>
      <c r="I246" s="21">
        <v>1</v>
      </c>
      <c r="J246" s="22">
        <v>9.1</v>
      </c>
      <c r="K246" s="22">
        <v>0.1234</v>
      </c>
      <c r="L246" s="22">
        <v>0.098484</v>
      </c>
      <c r="M246" s="22">
        <v>0.07</v>
      </c>
      <c r="N246" s="22">
        <v>0.04</v>
      </c>
      <c r="O246" s="22">
        <v>16.1</v>
      </c>
      <c r="P246" s="26">
        <v>24.3</v>
      </c>
      <c r="Q246" s="31">
        <v>707</v>
      </c>
      <c r="R246" s="22">
        <v>18.76667</v>
      </c>
      <c r="S246" s="22">
        <v>31.4</v>
      </c>
      <c r="T246" s="22">
        <v>248.1</v>
      </c>
    </row>
    <row r="247" spans="1:20">
      <c r="A247" s="9">
        <v>-30.1</v>
      </c>
      <c r="B247" s="9">
        <v>-51.6666666666667</v>
      </c>
      <c r="C247" s="9">
        <v>100</v>
      </c>
      <c r="D247" s="20">
        <v>9.12380952380952</v>
      </c>
      <c r="E247" s="21">
        <v>0.259017219543</v>
      </c>
      <c r="F247" s="21">
        <v>0.509017219543</v>
      </c>
      <c r="G247" s="21">
        <v>0.25</v>
      </c>
      <c r="H247" s="21">
        <v>1.44</v>
      </c>
      <c r="I247" s="21">
        <v>0.35</v>
      </c>
      <c r="J247" s="22">
        <v>5</v>
      </c>
      <c r="K247" s="22">
        <v>0.0807</v>
      </c>
      <c r="L247" s="22">
        <v>0.317205</v>
      </c>
      <c r="M247" s="22">
        <v>0.08</v>
      </c>
      <c r="N247" s="22">
        <v>0.04</v>
      </c>
      <c r="O247" s="22">
        <v>12.9</v>
      </c>
      <c r="P247" s="26">
        <v>19.4</v>
      </c>
      <c r="Q247" s="31">
        <v>1440</v>
      </c>
      <c r="R247" s="22">
        <v>15.13333</v>
      </c>
      <c r="S247" s="22">
        <v>24.09167</v>
      </c>
      <c r="T247" s="22">
        <v>1167.3</v>
      </c>
    </row>
    <row r="248" spans="1:20">
      <c r="A248" s="9">
        <v>-30.1</v>
      </c>
      <c r="B248" s="9">
        <v>-51.6666666666667</v>
      </c>
      <c r="C248" s="9">
        <v>100</v>
      </c>
      <c r="D248" s="20">
        <v>10.247619047619</v>
      </c>
      <c r="E248" s="21">
        <v>0.259017219543</v>
      </c>
      <c r="F248" s="21">
        <v>0.509017219543</v>
      </c>
      <c r="G248" s="21">
        <v>0.25</v>
      </c>
      <c r="H248" s="21">
        <v>1.44</v>
      </c>
      <c r="I248" s="21">
        <v>0.35</v>
      </c>
      <c r="J248" s="22">
        <v>5</v>
      </c>
      <c r="K248" s="22">
        <v>0.0807</v>
      </c>
      <c r="L248" s="22">
        <v>0.317205</v>
      </c>
      <c r="M248" s="22">
        <v>0.08</v>
      </c>
      <c r="N248" s="22">
        <v>0.04</v>
      </c>
      <c r="O248" s="22">
        <v>12.9</v>
      </c>
      <c r="P248" s="26">
        <v>19.4</v>
      </c>
      <c r="Q248" s="31">
        <v>1440</v>
      </c>
      <c r="R248" s="22">
        <v>15.13333</v>
      </c>
      <c r="S248" s="22">
        <v>24.09167</v>
      </c>
      <c r="T248" s="22">
        <v>1167.3</v>
      </c>
    </row>
    <row r="249" spans="1:20">
      <c r="A249" s="9">
        <v>-30.1</v>
      </c>
      <c r="B249" s="9">
        <v>-51.6666666666667</v>
      </c>
      <c r="C249" s="9">
        <v>100</v>
      </c>
      <c r="D249" s="20">
        <v>10.8</v>
      </c>
      <c r="E249" s="21">
        <v>0.259017219543</v>
      </c>
      <c r="F249" s="21">
        <v>0.509017219543</v>
      </c>
      <c r="G249" s="21">
        <v>0.25</v>
      </c>
      <c r="H249" s="21">
        <v>1.44</v>
      </c>
      <c r="I249" s="21">
        <v>0.35</v>
      </c>
      <c r="J249" s="22">
        <v>5</v>
      </c>
      <c r="K249" s="22">
        <v>0.0807</v>
      </c>
      <c r="L249" s="22">
        <v>0.317205</v>
      </c>
      <c r="M249" s="22">
        <v>0.08</v>
      </c>
      <c r="N249" s="22">
        <v>0.04</v>
      </c>
      <c r="O249" s="22">
        <v>12.9</v>
      </c>
      <c r="P249" s="26">
        <v>19.4</v>
      </c>
      <c r="Q249" s="31">
        <v>1440</v>
      </c>
      <c r="R249" s="22">
        <v>15.13333</v>
      </c>
      <c r="S249" s="22">
        <v>24.09167</v>
      </c>
      <c r="T249" s="22">
        <v>1167.3</v>
      </c>
    </row>
    <row r="250" spans="1:20">
      <c r="A250" s="9">
        <v>-30.1</v>
      </c>
      <c r="B250" s="9">
        <v>-51.6666666666667</v>
      </c>
      <c r="C250" s="9">
        <v>100</v>
      </c>
      <c r="D250" s="20">
        <v>9.84761904761905</v>
      </c>
      <c r="E250" s="21">
        <v>0.259017219543</v>
      </c>
      <c r="F250" s="21">
        <v>0.509017219543</v>
      </c>
      <c r="G250" s="21">
        <v>0.25</v>
      </c>
      <c r="H250" s="21">
        <v>1.44</v>
      </c>
      <c r="I250" s="21">
        <v>0.35</v>
      </c>
      <c r="J250" s="22">
        <v>5</v>
      </c>
      <c r="K250" s="22">
        <v>0.0807</v>
      </c>
      <c r="L250" s="22">
        <v>0.317205</v>
      </c>
      <c r="M250" s="22">
        <v>0.08</v>
      </c>
      <c r="N250" s="22">
        <v>0.04</v>
      </c>
      <c r="O250" s="22">
        <v>12.9</v>
      </c>
      <c r="P250" s="26">
        <v>19.4</v>
      </c>
      <c r="Q250" s="31">
        <v>1440</v>
      </c>
      <c r="R250" s="22">
        <v>15.13333</v>
      </c>
      <c r="S250" s="22">
        <v>24.09167</v>
      </c>
      <c r="T250" s="22">
        <v>1167.3</v>
      </c>
    </row>
    <row r="251" spans="1:20">
      <c r="A251" s="9">
        <v>-30.1</v>
      </c>
      <c r="B251" s="9">
        <v>-51.6666666666667</v>
      </c>
      <c r="C251" s="9">
        <v>100</v>
      </c>
      <c r="D251" s="20">
        <v>10.3619047619048</v>
      </c>
      <c r="E251" s="21">
        <v>0.259017219543</v>
      </c>
      <c r="F251" s="21">
        <v>0.509017219543</v>
      </c>
      <c r="G251" s="21">
        <v>0.25</v>
      </c>
      <c r="H251" s="21">
        <v>1.44</v>
      </c>
      <c r="I251" s="21">
        <v>0.35</v>
      </c>
      <c r="J251" s="22">
        <v>5</v>
      </c>
      <c r="K251" s="22">
        <v>0.0807</v>
      </c>
      <c r="L251" s="22">
        <v>0.317205</v>
      </c>
      <c r="M251" s="22">
        <v>0.08</v>
      </c>
      <c r="N251" s="22">
        <v>0.04</v>
      </c>
      <c r="O251" s="22">
        <v>12.9</v>
      </c>
      <c r="P251" s="26">
        <v>19.4</v>
      </c>
      <c r="Q251" s="31">
        <v>1440</v>
      </c>
      <c r="R251" s="22">
        <v>15.13333</v>
      </c>
      <c r="S251" s="22">
        <v>24.09167</v>
      </c>
      <c r="T251" s="22">
        <v>1167.3</v>
      </c>
    </row>
    <row r="252" spans="1:20">
      <c r="A252" s="9">
        <v>-30.1</v>
      </c>
      <c r="B252" s="9">
        <v>-51.6666666666667</v>
      </c>
      <c r="C252" s="9">
        <v>100</v>
      </c>
      <c r="D252" s="20">
        <v>10.6285714285714</v>
      </c>
      <c r="E252" s="21">
        <v>0.259017219543</v>
      </c>
      <c r="F252" s="21">
        <v>0.509017219543</v>
      </c>
      <c r="G252" s="21">
        <v>0.25</v>
      </c>
      <c r="H252" s="21">
        <v>1.44</v>
      </c>
      <c r="I252" s="21">
        <v>0.35</v>
      </c>
      <c r="J252" s="22">
        <v>5</v>
      </c>
      <c r="K252" s="22">
        <v>0.0807</v>
      </c>
      <c r="L252" s="22">
        <v>0.317205</v>
      </c>
      <c r="M252" s="22">
        <v>0.08</v>
      </c>
      <c r="N252" s="22">
        <v>0.04</v>
      </c>
      <c r="O252" s="22">
        <v>12.9</v>
      </c>
      <c r="P252" s="26">
        <v>19.4</v>
      </c>
      <c r="Q252" s="31">
        <v>1440</v>
      </c>
      <c r="R252" s="22">
        <v>15.13333</v>
      </c>
      <c r="S252" s="22">
        <v>24.09167</v>
      </c>
      <c r="T252" s="22">
        <v>1167.3</v>
      </c>
    </row>
    <row r="253" spans="1:20">
      <c r="A253" s="9">
        <v>-26.1166666666667</v>
      </c>
      <c r="B253" s="9">
        <v>-52.6833333333333</v>
      </c>
      <c r="C253" s="9">
        <v>100</v>
      </c>
      <c r="D253" s="20">
        <v>14.1440000988188</v>
      </c>
      <c r="E253" s="21">
        <v>0.62</v>
      </c>
      <c r="F253" s="21">
        <v>0.87</v>
      </c>
      <c r="G253" s="21">
        <v>0.25</v>
      </c>
      <c r="H253" s="21">
        <v>1.2</v>
      </c>
      <c r="I253" s="21">
        <v>0.35</v>
      </c>
      <c r="J253" s="22">
        <v>5.3</v>
      </c>
      <c r="K253" s="22">
        <v>0.1017</v>
      </c>
      <c r="L253" s="22">
        <v>0.337018</v>
      </c>
      <c r="M253" s="22">
        <v>0.13</v>
      </c>
      <c r="N253" s="22">
        <v>0.02</v>
      </c>
      <c r="O253" s="22">
        <v>0.6</v>
      </c>
      <c r="P253" s="26">
        <v>18.35</v>
      </c>
      <c r="Q253" s="31">
        <v>1350</v>
      </c>
      <c r="R253" s="22">
        <v>10.70833</v>
      </c>
      <c r="S253" s="22">
        <v>24.525</v>
      </c>
      <c r="T253" s="22">
        <v>965.5</v>
      </c>
    </row>
    <row r="254" spans="1:20">
      <c r="A254" s="9">
        <v>50.2666666666667</v>
      </c>
      <c r="B254" s="9">
        <v>-107.733333333333</v>
      </c>
      <c r="C254" s="9">
        <v>100</v>
      </c>
      <c r="D254" s="20">
        <v>8.78666666666667</v>
      </c>
      <c r="E254" s="21">
        <v>0.229686927795</v>
      </c>
      <c r="F254" s="21">
        <v>0.665229911804</v>
      </c>
      <c r="G254" s="21">
        <v>0.435542984009</v>
      </c>
      <c r="H254" s="21">
        <v>1.39</v>
      </c>
      <c r="I254" s="21">
        <v>1</v>
      </c>
      <c r="J254" s="22">
        <v>6.9</v>
      </c>
      <c r="K254" s="22">
        <v>0.2009</v>
      </c>
      <c r="L254" s="22">
        <v>0.202753</v>
      </c>
      <c r="M254" s="22">
        <v>0.14</v>
      </c>
      <c r="N254" s="22">
        <v>0.05</v>
      </c>
      <c r="O254" s="22">
        <v>17.8</v>
      </c>
      <c r="P254" s="26">
        <v>3.3</v>
      </c>
      <c r="Q254" s="31">
        <v>334</v>
      </c>
      <c r="R254" s="22">
        <v>-2.5</v>
      </c>
      <c r="S254" s="22">
        <v>9.65</v>
      </c>
      <c r="T254" s="22">
        <v>335.1</v>
      </c>
    </row>
    <row r="255" spans="1:20">
      <c r="A255" s="9">
        <v>50.2666666666667</v>
      </c>
      <c r="B255" s="9">
        <v>-107.733333333333</v>
      </c>
      <c r="C255" s="9">
        <v>100</v>
      </c>
      <c r="D255" s="20">
        <v>8.60952380952381</v>
      </c>
      <c r="E255" s="21">
        <v>0.229686927795</v>
      </c>
      <c r="F255" s="21">
        <v>0.665229911804</v>
      </c>
      <c r="G255" s="21">
        <v>0.435542984009</v>
      </c>
      <c r="H255" s="21">
        <v>1.39</v>
      </c>
      <c r="I255" s="21">
        <v>1</v>
      </c>
      <c r="J255" s="22">
        <v>6.9</v>
      </c>
      <c r="K255" s="22">
        <v>0.2009</v>
      </c>
      <c r="L255" s="22">
        <v>0.202753</v>
      </c>
      <c r="M255" s="22">
        <v>0.14</v>
      </c>
      <c r="N255" s="22">
        <v>0.05</v>
      </c>
      <c r="O255" s="22">
        <v>17.8</v>
      </c>
      <c r="P255" s="26">
        <v>3.3</v>
      </c>
      <c r="Q255" s="31">
        <v>334</v>
      </c>
      <c r="R255" s="22">
        <v>-2.5</v>
      </c>
      <c r="S255" s="22">
        <v>9.65</v>
      </c>
      <c r="T255" s="22">
        <v>335.1</v>
      </c>
    </row>
    <row r="256" spans="1:20">
      <c r="A256" s="9">
        <v>50.2666666666667</v>
      </c>
      <c r="B256" s="9">
        <v>-107.733333333333</v>
      </c>
      <c r="C256" s="9">
        <v>100</v>
      </c>
      <c r="D256" s="20">
        <v>8.31619047619048</v>
      </c>
      <c r="E256" s="21">
        <v>0.229686927795</v>
      </c>
      <c r="F256" s="21">
        <v>0.665229911804</v>
      </c>
      <c r="G256" s="21">
        <v>0.435542984009</v>
      </c>
      <c r="H256" s="21">
        <v>1.39</v>
      </c>
      <c r="I256" s="21">
        <v>1</v>
      </c>
      <c r="J256" s="2">
        <v>6.9</v>
      </c>
      <c r="K256" s="2">
        <v>0.2009</v>
      </c>
      <c r="L256" s="2">
        <v>0.202753</v>
      </c>
      <c r="M256" s="2">
        <v>0.14</v>
      </c>
      <c r="N256" s="2">
        <v>0.05</v>
      </c>
      <c r="O256" s="2">
        <v>17.8</v>
      </c>
      <c r="P256" s="26">
        <v>3.3</v>
      </c>
      <c r="Q256" s="31">
        <v>334</v>
      </c>
      <c r="R256" s="2">
        <v>-2.5</v>
      </c>
      <c r="S256" s="2">
        <v>9.65</v>
      </c>
      <c r="T256" s="2">
        <v>335.1</v>
      </c>
    </row>
    <row r="257" spans="1:20">
      <c r="A257" s="9">
        <v>50.2666666666667</v>
      </c>
      <c r="B257" s="9">
        <v>-107.733333333333</v>
      </c>
      <c r="C257" s="9">
        <v>100</v>
      </c>
      <c r="D257" s="20">
        <v>8.2</v>
      </c>
      <c r="E257" s="21">
        <v>0.229686927795</v>
      </c>
      <c r="F257" s="21">
        <v>0.665229911804</v>
      </c>
      <c r="G257" s="21">
        <v>0.435542984009</v>
      </c>
      <c r="H257" s="21">
        <v>1.39</v>
      </c>
      <c r="I257" s="21">
        <v>1</v>
      </c>
      <c r="J257" s="22">
        <v>6.9</v>
      </c>
      <c r="K257" s="22">
        <v>0.2009</v>
      </c>
      <c r="L257" s="22">
        <v>0.202753</v>
      </c>
      <c r="M257" s="22">
        <v>0.14</v>
      </c>
      <c r="N257" s="22">
        <v>0.05</v>
      </c>
      <c r="O257" s="22">
        <v>17.8</v>
      </c>
      <c r="P257" s="26">
        <v>3.3</v>
      </c>
      <c r="Q257" s="31">
        <v>334</v>
      </c>
      <c r="R257" s="22">
        <v>-2.5</v>
      </c>
      <c r="S257" s="22">
        <v>9.65</v>
      </c>
      <c r="T257" s="22">
        <v>335.1</v>
      </c>
    </row>
    <row r="258" spans="1:20">
      <c r="A258" s="9">
        <v>45.9666666666667</v>
      </c>
      <c r="B258" s="9">
        <v>-97.55</v>
      </c>
      <c r="C258" s="9">
        <v>100</v>
      </c>
      <c r="D258" s="20">
        <v>14.1790476190476</v>
      </c>
      <c r="E258" s="21">
        <v>0.110000009537</v>
      </c>
      <c r="F258" s="21">
        <v>0.644562501908</v>
      </c>
      <c r="G258" s="21">
        <v>0.534562492371</v>
      </c>
      <c r="H258" s="21">
        <v>1.25</v>
      </c>
      <c r="I258" s="21">
        <v>0.81</v>
      </c>
      <c r="J258" s="22">
        <v>7.7</v>
      </c>
      <c r="K258" s="22">
        <v>0.2234</v>
      </c>
      <c r="L258" s="22">
        <v>0.274157</v>
      </c>
      <c r="M258" s="22">
        <v>0.13</v>
      </c>
      <c r="N258" s="22">
        <v>0.12</v>
      </c>
      <c r="O258" s="22">
        <v>14.2</v>
      </c>
      <c r="P258" s="26">
        <v>5.8</v>
      </c>
      <c r="Q258" s="31">
        <v>568.96</v>
      </c>
      <c r="R258" s="22">
        <v>0.05</v>
      </c>
      <c r="S258" s="22">
        <v>12.7</v>
      </c>
      <c r="T258" s="22">
        <v>359.6</v>
      </c>
    </row>
    <row r="259" spans="1:20">
      <c r="A259" s="9">
        <v>45.9666666666667</v>
      </c>
      <c r="B259" s="9">
        <v>-97.55</v>
      </c>
      <c r="C259" s="9">
        <v>100</v>
      </c>
      <c r="D259" s="20">
        <v>15.0380952380952</v>
      </c>
      <c r="E259" s="21">
        <v>0.110000009537</v>
      </c>
      <c r="F259" s="21">
        <v>0.644562501908</v>
      </c>
      <c r="G259" s="21">
        <v>0.534562492371</v>
      </c>
      <c r="H259" s="21">
        <v>1.25</v>
      </c>
      <c r="I259" s="21">
        <v>0.81</v>
      </c>
      <c r="J259" s="22">
        <v>7.7</v>
      </c>
      <c r="K259" s="22">
        <v>0.2234</v>
      </c>
      <c r="L259" s="22">
        <v>0.274157</v>
      </c>
      <c r="M259" s="22">
        <v>0.13</v>
      </c>
      <c r="N259" s="22">
        <v>0.12</v>
      </c>
      <c r="O259" s="22">
        <v>14.2</v>
      </c>
      <c r="P259" s="26">
        <v>5.8</v>
      </c>
      <c r="Q259" s="31">
        <v>568.96</v>
      </c>
      <c r="R259" s="22">
        <v>0.05</v>
      </c>
      <c r="S259" s="22">
        <v>12.7</v>
      </c>
      <c r="T259" s="22">
        <v>359.6</v>
      </c>
    </row>
    <row r="260" spans="1:20">
      <c r="A260" s="9">
        <v>45.9666666666667</v>
      </c>
      <c r="B260" s="9">
        <v>-97.55</v>
      </c>
      <c r="C260" s="9">
        <v>100</v>
      </c>
      <c r="D260" s="20">
        <v>17.5180952380952</v>
      </c>
      <c r="E260" s="21">
        <v>0.110000009537</v>
      </c>
      <c r="F260" s="21">
        <v>0.644562501908</v>
      </c>
      <c r="G260" s="21">
        <v>0.534562492371</v>
      </c>
      <c r="H260" s="21">
        <v>1.25</v>
      </c>
      <c r="I260" s="21">
        <v>0.81</v>
      </c>
      <c r="J260" s="2">
        <v>7.7</v>
      </c>
      <c r="K260" s="2">
        <v>0.2234</v>
      </c>
      <c r="L260" s="2">
        <v>0.274157</v>
      </c>
      <c r="M260" s="2">
        <v>0.13</v>
      </c>
      <c r="N260" s="2">
        <v>0.12</v>
      </c>
      <c r="O260" s="2">
        <v>14.2</v>
      </c>
      <c r="P260" s="26">
        <v>5.8</v>
      </c>
      <c r="Q260" s="31">
        <v>568.96</v>
      </c>
      <c r="R260" s="2">
        <v>0.05</v>
      </c>
      <c r="S260" s="2">
        <v>12.7</v>
      </c>
      <c r="T260" s="2">
        <v>359.6</v>
      </c>
    </row>
    <row r="261" spans="1:20">
      <c r="A261" s="9">
        <v>45.8833333333333</v>
      </c>
      <c r="B261" s="9">
        <v>-102.816666666667</v>
      </c>
      <c r="C261" s="9">
        <v>100</v>
      </c>
      <c r="D261" s="20">
        <v>10.4952380952381</v>
      </c>
      <c r="E261" s="21">
        <v>0.177141704559</v>
      </c>
      <c r="F261" s="21">
        <v>0.442811222076</v>
      </c>
      <c r="G261" s="21">
        <v>0.265669517517</v>
      </c>
      <c r="H261" s="21">
        <v>1.43</v>
      </c>
      <c r="I261" s="21">
        <v>0.98</v>
      </c>
      <c r="J261" s="22">
        <v>7</v>
      </c>
      <c r="K261" s="22">
        <v>0.1391</v>
      </c>
      <c r="L261" s="22">
        <v>0.159751</v>
      </c>
      <c r="M261" s="22">
        <v>0.13</v>
      </c>
      <c r="N261" s="22">
        <v>0.05</v>
      </c>
      <c r="O261" s="22">
        <v>17.5</v>
      </c>
      <c r="P261" s="26">
        <v>5.775</v>
      </c>
      <c r="Q261" s="31">
        <v>472</v>
      </c>
      <c r="R261" s="22">
        <v>-0.65</v>
      </c>
      <c r="S261" s="22">
        <v>13.85</v>
      </c>
      <c r="T261" s="22">
        <v>288.4</v>
      </c>
    </row>
    <row r="262" spans="1:17">
      <c r="A262" s="9"/>
      <c r="B262" s="9"/>
      <c r="C262" s="9"/>
      <c r="P262" s="26"/>
      <c r="Q262" s="31"/>
    </row>
    <row r="263" spans="1:17">
      <c r="A263" s="9"/>
      <c r="B263" s="9"/>
      <c r="C263" s="9"/>
      <c r="P263" s="26"/>
      <c r="Q263" s="31"/>
    </row>
    <row r="264" spans="1:17">
      <c r="A264" s="9"/>
      <c r="B264" s="9"/>
      <c r="C264" s="9"/>
      <c r="P264" s="26"/>
      <c r="Q264" s="31"/>
    </row>
    <row r="265" spans="1:17">
      <c r="A265" s="9"/>
      <c r="B265" s="9"/>
      <c r="C265" s="9"/>
      <c r="P265" s="26"/>
      <c r="Q265" s="31"/>
    </row>
    <row r="266" spans="1:17">
      <c r="A266" s="9"/>
      <c r="B266" s="9"/>
      <c r="C266" s="9"/>
      <c r="P266" s="26"/>
      <c r="Q266" s="31"/>
    </row>
    <row r="267" spans="1:17">
      <c r="A267" s="9"/>
      <c r="B267" s="9"/>
      <c r="C267" s="9"/>
      <c r="P267" s="26"/>
      <c r="Q267" s="31"/>
    </row>
    <row r="268" spans="1:17">
      <c r="A268" s="9"/>
      <c r="B268" s="9"/>
      <c r="C268" s="9"/>
      <c r="P268" s="26"/>
      <c r="Q268" s="31"/>
    </row>
    <row r="269" spans="1:17">
      <c r="A269" s="9"/>
      <c r="B269" s="9"/>
      <c r="C269" s="9"/>
      <c r="P269" s="26"/>
      <c r="Q269" s="31"/>
    </row>
    <row r="270" spans="1:17">
      <c r="A270" s="9"/>
      <c r="B270" s="9"/>
      <c r="C270" s="9"/>
      <c r="P270" s="26"/>
      <c r="Q270" s="31"/>
    </row>
    <row r="271" spans="1:17">
      <c r="A271" s="9"/>
      <c r="B271" s="9"/>
      <c r="C271" s="9"/>
      <c r="P271" s="26"/>
      <c r="Q271" s="31"/>
    </row>
    <row r="272" spans="1:17">
      <c r="A272" s="9"/>
      <c r="B272" s="9"/>
      <c r="C272" s="9"/>
      <c r="P272" s="26"/>
      <c r="Q272" s="31"/>
    </row>
    <row r="273" spans="1:17">
      <c r="A273" s="9"/>
      <c r="B273" s="9"/>
      <c r="C273" s="9"/>
      <c r="P273" s="26"/>
      <c r="Q273" s="31"/>
    </row>
    <row r="274" spans="1:17">
      <c r="A274" s="9"/>
      <c r="B274" s="9"/>
      <c r="C274" s="9"/>
      <c r="P274" s="26"/>
      <c r="Q274" s="31"/>
    </row>
    <row r="275" spans="1:17">
      <c r="A275" s="9"/>
      <c r="B275" s="9"/>
      <c r="C275" s="9"/>
      <c r="P275" s="26"/>
      <c r="Q275" s="31"/>
    </row>
    <row r="276" spans="1:17">
      <c r="A276" s="9"/>
      <c r="B276" s="9"/>
      <c r="C276" s="9"/>
      <c r="P276" s="26"/>
      <c r="Q276" s="31"/>
    </row>
    <row r="277" spans="1:17">
      <c r="A277" s="9"/>
      <c r="B277" s="9"/>
      <c r="C277" s="9"/>
      <c r="P277" s="26"/>
      <c r="Q277" s="31"/>
    </row>
    <row r="278" spans="1:17">
      <c r="A278" s="9"/>
      <c r="B278" s="9"/>
      <c r="C278" s="9"/>
      <c r="P278" s="26"/>
      <c r="Q278" s="31"/>
    </row>
    <row r="279" spans="1:17">
      <c r="A279" s="9"/>
      <c r="B279" s="9"/>
      <c r="C279" s="9"/>
      <c r="P279" s="26"/>
      <c r="Q279" s="31"/>
    </row>
    <row r="280" spans="1:17">
      <c r="A280" s="9"/>
      <c r="B280" s="9"/>
      <c r="C280" s="9"/>
      <c r="P280" s="26"/>
      <c r="Q280" s="31"/>
    </row>
    <row r="281" spans="1:17">
      <c r="A281" s="9"/>
      <c r="B281" s="9"/>
      <c r="C281" s="9"/>
      <c r="P281" s="26"/>
      <c r="Q281" s="31"/>
    </row>
    <row r="282" spans="1:17">
      <c r="A282" s="9"/>
      <c r="B282" s="9"/>
      <c r="C282" s="9"/>
      <c r="P282" s="26"/>
      <c r="Q282" s="31"/>
    </row>
    <row r="283" spans="1:17">
      <c r="A283" s="9"/>
      <c r="B283" s="9"/>
      <c r="C283" s="9"/>
      <c r="P283" s="26"/>
      <c r="Q283" s="31"/>
    </row>
    <row r="284" spans="1:17">
      <c r="A284" s="9"/>
      <c r="B284" s="9"/>
      <c r="C284" s="9"/>
      <c r="P284" s="26"/>
      <c r="Q284" s="31"/>
    </row>
    <row r="285" spans="1:17">
      <c r="A285" s="9"/>
      <c r="B285" s="9"/>
      <c r="C285" s="9"/>
      <c r="P285" s="26"/>
      <c r="Q285" s="31"/>
    </row>
    <row r="286" spans="1:17">
      <c r="A286" s="9"/>
      <c r="B286" s="9"/>
      <c r="C286" s="9"/>
      <c r="P286" s="26"/>
      <c r="Q286" s="31"/>
    </row>
    <row r="287" spans="1:17">
      <c r="A287" s="9"/>
      <c r="B287" s="9"/>
      <c r="C287" s="9"/>
      <c r="P287" s="26"/>
      <c r="Q287" s="31"/>
    </row>
    <row r="288" spans="1:17">
      <c r="A288" s="9"/>
      <c r="B288" s="9"/>
      <c r="C288" s="9"/>
      <c r="P288" s="26"/>
      <c r="Q288" s="31"/>
    </row>
    <row r="289" spans="1:17">
      <c r="A289" s="9"/>
      <c r="B289" s="9"/>
      <c r="C289" s="9"/>
      <c r="P289" s="26"/>
      <c r="Q289" s="31"/>
    </row>
    <row r="290" spans="1:17">
      <c r="A290" s="9"/>
      <c r="B290" s="9"/>
      <c r="C290" s="9"/>
      <c r="P290" s="26"/>
      <c r="Q290" s="31"/>
    </row>
    <row r="291" spans="1:17">
      <c r="A291" s="9"/>
      <c r="B291" s="9"/>
      <c r="C291" s="9"/>
      <c r="P291" s="26"/>
      <c r="Q291" s="31"/>
    </row>
    <row r="292" spans="1:17">
      <c r="A292" s="9"/>
      <c r="B292" s="9"/>
      <c r="C292" s="9"/>
      <c r="P292" s="26"/>
      <c r="Q292" s="31"/>
    </row>
    <row r="293" spans="1:17">
      <c r="A293" s="9"/>
      <c r="B293" s="9"/>
      <c r="C293" s="9"/>
      <c r="P293" s="26"/>
      <c r="Q293" s="31"/>
    </row>
    <row r="294" spans="1:17">
      <c r="A294" s="9"/>
      <c r="B294" s="9"/>
      <c r="C294" s="9"/>
      <c r="P294" s="26"/>
      <c r="Q294" s="31"/>
    </row>
    <row r="295" spans="1:17">
      <c r="A295" s="9"/>
      <c r="B295" s="9"/>
      <c r="C295" s="9"/>
      <c r="P295" s="26"/>
      <c r="Q295" s="31"/>
    </row>
    <row r="296" spans="1:17">
      <c r="A296" s="9"/>
      <c r="B296" s="9"/>
      <c r="C296" s="9"/>
      <c r="P296" s="26"/>
      <c r="Q296" s="31"/>
    </row>
    <row r="297" spans="1:17">
      <c r="A297" s="9"/>
      <c r="B297" s="9"/>
      <c r="C297" s="9"/>
      <c r="P297" s="26"/>
      <c r="Q297" s="31"/>
    </row>
    <row r="298" spans="1:17">
      <c r="A298" s="9"/>
      <c r="B298" s="9"/>
      <c r="C298" s="9"/>
      <c r="P298" s="26"/>
      <c r="Q298" s="31"/>
    </row>
    <row r="299" spans="1:17">
      <c r="A299" s="9"/>
      <c r="B299" s="9"/>
      <c r="C299" s="9"/>
      <c r="P299" s="26"/>
      <c r="Q299" s="31"/>
    </row>
    <row r="300" spans="1:17">
      <c r="A300" s="9"/>
      <c r="B300" s="9"/>
      <c r="C300" s="9"/>
      <c r="P300" s="26"/>
      <c r="Q300" s="31"/>
    </row>
    <row r="301" spans="1:17">
      <c r="A301" s="9"/>
      <c r="B301" s="9"/>
      <c r="C301" s="9"/>
      <c r="P301" s="26"/>
      <c r="Q301" s="31"/>
    </row>
    <row r="302" spans="1:17">
      <c r="A302" s="9"/>
      <c r="B302" s="9"/>
      <c r="C302" s="9"/>
      <c r="P302" s="26"/>
      <c r="Q302" s="31"/>
    </row>
    <row r="303" spans="1:17">
      <c r="A303" s="9"/>
      <c r="B303" s="9"/>
      <c r="C303" s="9"/>
      <c r="P303" s="26"/>
      <c r="Q303" s="31"/>
    </row>
    <row r="304" spans="1:17">
      <c r="A304" s="9"/>
      <c r="B304" s="9"/>
      <c r="C304" s="9"/>
      <c r="P304" s="26"/>
      <c r="Q304" s="31"/>
    </row>
    <row r="305" spans="1:17">
      <c r="A305" s="9"/>
      <c r="B305" s="9"/>
      <c r="C305" s="9"/>
      <c r="P305" s="26"/>
      <c r="Q305" s="31"/>
    </row>
    <row r="306" spans="1:17">
      <c r="A306" s="9"/>
      <c r="B306" s="9"/>
      <c r="C306" s="9"/>
      <c r="P306" s="26"/>
      <c r="Q306" s="31"/>
    </row>
    <row r="307" spans="1:17">
      <c r="A307" s="9"/>
      <c r="B307" s="9"/>
      <c r="C307" s="9"/>
      <c r="P307" s="26"/>
      <c r="Q307" s="31"/>
    </row>
    <row r="308" spans="1:17">
      <c r="A308" s="9"/>
      <c r="B308" s="9"/>
      <c r="C308" s="9"/>
      <c r="P308" s="26"/>
      <c r="Q308" s="31"/>
    </row>
    <row r="309" spans="1:17">
      <c r="A309" s="9"/>
      <c r="B309" s="9"/>
      <c r="C309" s="9"/>
      <c r="P309" s="26"/>
      <c r="Q309" s="31"/>
    </row>
    <row r="310" spans="1:17">
      <c r="A310" s="9"/>
      <c r="B310" s="9"/>
      <c r="C310" s="9"/>
      <c r="P310" s="26"/>
      <c r="Q310" s="31"/>
    </row>
    <row r="311" spans="1:17">
      <c r="A311" s="9"/>
      <c r="B311" s="9"/>
      <c r="C311" s="9"/>
      <c r="P311" s="26"/>
      <c r="Q311" s="31"/>
    </row>
    <row r="312" spans="1:17">
      <c r="A312" s="9"/>
      <c r="B312" s="9"/>
      <c r="C312" s="9"/>
      <c r="P312" s="26"/>
      <c r="Q312" s="31"/>
    </row>
    <row r="313" spans="1:17">
      <c r="A313" s="9"/>
      <c r="B313" s="9"/>
      <c r="C313" s="9"/>
      <c r="P313" s="26"/>
      <c r="Q313" s="31"/>
    </row>
    <row r="314" spans="1:17">
      <c r="A314" s="9"/>
      <c r="B314" s="9"/>
      <c r="C314" s="9"/>
      <c r="P314" s="26"/>
      <c r="Q314" s="31"/>
    </row>
    <row r="315" spans="1:17">
      <c r="A315" s="9"/>
      <c r="B315" s="9"/>
      <c r="C315" s="9"/>
      <c r="P315" s="26"/>
      <c r="Q315" s="31"/>
    </row>
    <row r="316" spans="1:17">
      <c r="A316" s="9"/>
      <c r="B316" s="9"/>
      <c r="C316" s="9"/>
      <c r="P316" s="26"/>
      <c r="Q316" s="31"/>
    </row>
    <row r="317" spans="1:17">
      <c r="A317" s="9"/>
      <c r="B317" s="9"/>
      <c r="C317" s="9"/>
      <c r="P317" s="26"/>
      <c r="Q317" s="31"/>
    </row>
    <row r="318" spans="1:17">
      <c r="A318" s="9"/>
      <c r="B318" s="9"/>
      <c r="C318" s="9"/>
      <c r="P318" s="26"/>
      <c r="Q318" s="31"/>
    </row>
    <row r="319" spans="1:17">
      <c r="A319" s="9"/>
      <c r="B319" s="9"/>
      <c r="C319" s="9"/>
      <c r="P319" s="26"/>
      <c r="Q319" s="31"/>
    </row>
    <row r="320" spans="1:17">
      <c r="A320" s="9"/>
      <c r="B320" s="9"/>
      <c r="C320" s="9"/>
      <c r="P320" s="26"/>
      <c r="Q320" s="31"/>
    </row>
    <row r="321" spans="1:17">
      <c r="A321" s="9"/>
      <c r="B321" s="9"/>
      <c r="C321" s="9"/>
      <c r="P321" s="26"/>
      <c r="Q321" s="31"/>
    </row>
    <row r="322" spans="1:17">
      <c r="A322" s="9"/>
      <c r="B322" s="9"/>
      <c r="C322" s="9"/>
      <c r="P322" s="26"/>
      <c r="Q322" s="31"/>
    </row>
    <row r="323" spans="1:17">
      <c r="A323" s="9"/>
      <c r="B323" s="9"/>
      <c r="C323" s="9"/>
      <c r="P323" s="26"/>
      <c r="Q323" s="31"/>
    </row>
    <row r="324" spans="1:17">
      <c r="A324" s="9"/>
      <c r="B324" s="9"/>
      <c r="C324" s="9"/>
      <c r="P324" s="26"/>
      <c r="Q324" s="31"/>
    </row>
    <row r="325" spans="1:17">
      <c r="A325" s="9"/>
      <c r="B325" s="9"/>
      <c r="C325" s="9"/>
      <c r="P325" s="26"/>
      <c r="Q325" s="31"/>
    </row>
    <row r="326" spans="1:17">
      <c r="A326" s="9"/>
      <c r="B326" s="9"/>
      <c r="C326" s="9"/>
      <c r="P326" s="26"/>
      <c r="Q326" s="31"/>
    </row>
    <row r="327" spans="1:17">
      <c r="A327" s="9"/>
      <c r="B327" s="9"/>
      <c r="C327" s="9"/>
      <c r="P327" s="26"/>
      <c r="Q327" s="31"/>
    </row>
    <row r="328" spans="1:17">
      <c r="A328" s="9"/>
      <c r="B328" s="9"/>
      <c r="C328" s="9"/>
      <c r="P328" s="26"/>
      <c r="Q328" s="31"/>
    </row>
    <row r="329" spans="1:17">
      <c r="A329" s="9"/>
      <c r="B329" s="9"/>
      <c r="C329" s="9"/>
      <c r="P329" s="26"/>
      <c r="Q329" s="31"/>
    </row>
    <row r="330" spans="1:17">
      <c r="A330" s="9"/>
      <c r="B330" s="9"/>
      <c r="C330" s="9"/>
      <c r="P330" s="26"/>
      <c r="Q330" s="31"/>
    </row>
    <row r="331" spans="1:17">
      <c r="A331" s="9"/>
      <c r="B331" s="9"/>
      <c r="C331" s="9"/>
      <c r="P331" s="26"/>
      <c r="Q331" s="31"/>
    </row>
    <row r="332" spans="1:17">
      <c r="A332" s="9"/>
      <c r="B332" s="9"/>
      <c r="C332" s="9"/>
      <c r="P332" s="26"/>
      <c r="Q332" s="31"/>
    </row>
  </sheetData>
  <autoFilter ref="A1:AJ261"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40"/>
  <sheetViews>
    <sheetView workbookViewId="0">
      <selection activeCell="G34" sqref="G34"/>
    </sheetView>
  </sheetViews>
  <sheetFormatPr defaultColWidth="9" defaultRowHeight="13.5"/>
  <cols>
    <col min="1" max="1" width="8" style="1" customWidth="1"/>
    <col min="2" max="2" width="7.54166666666667" style="1" customWidth="1"/>
    <col min="3" max="3" width="6.14166666666667" style="2" customWidth="1"/>
    <col min="4" max="4" width="6.56666666666667" style="3" customWidth="1"/>
    <col min="5" max="5" width="6.56666666666667" style="4" customWidth="1"/>
    <col min="6" max="6" width="21.5" style="3" customWidth="1"/>
    <col min="7" max="7" width="22.625" style="3" customWidth="1"/>
    <col min="8" max="8" width="12.625"/>
    <col min="14" max="14" width="12.625"/>
    <col min="16" max="16" width="12.625"/>
    <col min="18" max="18" width="12.625"/>
    <col min="20" max="20" width="12.625"/>
  </cols>
  <sheetData>
    <row r="1" spans="1:20">
      <c r="A1" s="5" t="s">
        <v>4</v>
      </c>
      <c r="B1" s="5" t="s">
        <v>5</v>
      </c>
      <c r="C1" s="6" t="s">
        <v>8</v>
      </c>
      <c r="D1" s="5" t="s">
        <v>11</v>
      </c>
      <c r="E1" s="7" t="s">
        <v>470</v>
      </c>
      <c r="F1" s="5" t="s">
        <v>38</v>
      </c>
      <c r="G1" s="5" t="s">
        <v>39</v>
      </c>
      <c r="H1" s="8" t="s">
        <v>471</v>
      </c>
      <c r="I1" s="13" t="s">
        <v>472</v>
      </c>
      <c r="J1" s="8" t="s">
        <v>462</v>
      </c>
      <c r="K1" s="13" t="s">
        <v>473</v>
      </c>
      <c r="L1" s="8" t="s">
        <v>474</v>
      </c>
      <c r="M1" s="13" t="s">
        <v>475</v>
      </c>
      <c r="N1" s="13" t="s">
        <v>18</v>
      </c>
      <c r="O1" s="13" t="s">
        <v>476</v>
      </c>
      <c r="P1" s="13" t="s">
        <v>477</v>
      </c>
      <c r="Q1" t="s">
        <v>478</v>
      </c>
      <c r="R1" t="s">
        <v>479</v>
      </c>
      <c r="S1" t="s">
        <v>480</v>
      </c>
      <c r="T1" t="s">
        <v>481</v>
      </c>
    </row>
    <row r="2" spans="1:20">
      <c r="A2" s="9">
        <v>40.05</v>
      </c>
      <c r="B2" s="9">
        <v>-4.43333333333333</v>
      </c>
      <c r="C2" s="2">
        <v>14</v>
      </c>
      <c r="D2" s="10">
        <v>18.1</v>
      </c>
      <c r="E2" s="4">
        <f>D2/100</f>
        <v>0.181</v>
      </c>
      <c r="F2" s="11">
        <v>41.9</v>
      </c>
      <c r="G2" s="11">
        <v>46.5</v>
      </c>
      <c r="H2">
        <f>D2/100</f>
        <v>0.181</v>
      </c>
      <c r="I2">
        <v>0.306666666666667</v>
      </c>
      <c r="J2">
        <v>1.3675</v>
      </c>
      <c r="K2">
        <v>1.40166666666667</v>
      </c>
      <c r="L2">
        <v>0.95</v>
      </c>
      <c r="M2">
        <v>0.946666666666667</v>
      </c>
      <c r="N2">
        <v>0.128499954938888</v>
      </c>
      <c r="O2">
        <v>15.2166662216187</v>
      </c>
      <c r="P2">
        <v>312.7</v>
      </c>
      <c r="Q2">
        <v>30</v>
      </c>
      <c r="R2">
        <f>F2*0.1/J2/Q2/0.01</f>
        <v>10.2132845825716</v>
      </c>
      <c r="S2" t="s">
        <v>482</v>
      </c>
      <c r="T2">
        <f>1.377*EXP(-0.0048*R2)</f>
        <v>1.31112225509784</v>
      </c>
    </row>
    <row r="3" spans="1:20">
      <c r="A3" s="9">
        <v>40.05</v>
      </c>
      <c r="B3" s="9">
        <v>-4.43333333333333</v>
      </c>
      <c r="C3" s="12">
        <v>14</v>
      </c>
      <c r="D3" s="10">
        <v>18.1</v>
      </c>
      <c r="E3" s="4">
        <f t="shared" ref="E3:E66" si="0">D3/100</f>
        <v>0.181</v>
      </c>
      <c r="F3" s="11">
        <v>46.1</v>
      </c>
      <c r="G3" s="11">
        <v>53.9</v>
      </c>
      <c r="H3">
        <f t="shared" ref="H3:H66" si="1">D3/100</f>
        <v>0.181</v>
      </c>
      <c r="I3">
        <v>0.306666666666667</v>
      </c>
      <c r="J3">
        <v>1.3675</v>
      </c>
      <c r="K3">
        <v>1.40166666666667</v>
      </c>
      <c r="L3">
        <v>0.95</v>
      </c>
      <c r="M3">
        <v>0.946666666666667</v>
      </c>
      <c r="N3">
        <v>0.128499954938888</v>
      </c>
      <c r="O3">
        <v>15.2166662216187</v>
      </c>
      <c r="P3">
        <v>312.7</v>
      </c>
      <c r="Q3">
        <v>30</v>
      </c>
      <c r="R3">
        <f t="shared" ref="R3:R66" si="2">F3*0.1/J3/Q3/0.01</f>
        <v>11.2370505789153</v>
      </c>
      <c r="S3" t="s">
        <v>482</v>
      </c>
      <c r="T3">
        <f t="shared" ref="T3:T66" si="3">1.377*EXP(-0.0048*R3)</f>
        <v>1.30469510435488</v>
      </c>
    </row>
    <row r="4" spans="1:20">
      <c r="A4" s="9">
        <v>40.05</v>
      </c>
      <c r="B4" s="9">
        <v>-4.43333333333333</v>
      </c>
      <c r="C4" s="12">
        <v>14</v>
      </c>
      <c r="D4" s="10">
        <v>18.1</v>
      </c>
      <c r="E4" s="4">
        <f t="shared" si="0"/>
        <v>0.181</v>
      </c>
      <c r="F4" s="11">
        <v>49</v>
      </c>
      <c r="G4" s="11">
        <v>58.3</v>
      </c>
      <c r="H4">
        <f t="shared" si="1"/>
        <v>0.181</v>
      </c>
      <c r="I4">
        <v>0.306666666666667</v>
      </c>
      <c r="J4">
        <v>1.3675</v>
      </c>
      <c r="K4">
        <v>1.40166666666667</v>
      </c>
      <c r="L4">
        <v>0.95</v>
      </c>
      <c r="M4">
        <v>0.946666666666667</v>
      </c>
      <c r="N4">
        <v>0.128499954938888</v>
      </c>
      <c r="O4">
        <v>15.2166662216187</v>
      </c>
      <c r="P4">
        <v>312.7</v>
      </c>
      <c r="Q4">
        <v>30</v>
      </c>
      <c r="R4">
        <f t="shared" si="2"/>
        <v>11.9439366240098</v>
      </c>
      <c r="S4" t="s">
        <v>482</v>
      </c>
      <c r="T4">
        <f t="shared" si="3"/>
        <v>1.30027570656098</v>
      </c>
    </row>
    <row r="5" spans="1:20">
      <c r="A5" s="9">
        <v>40.05</v>
      </c>
      <c r="B5" s="9">
        <v>-4.43333333333333</v>
      </c>
      <c r="C5" s="12">
        <v>14</v>
      </c>
      <c r="D5" s="10">
        <v>18.1</v>
      </c>
      <c r="E5" s="4">
        <f t="shared" si="0"/>
        <v>0.181</v>
      </c>
      <c r="F5" s="11">
        <v>42.2</v>
      </c>
      <c r="G5" s="11">
        <v>56.3</v>
      </c>
      <c r="H5">
        <f t="shared" si="1"/>
        <v>0.181</v>
      </c>
      <c r="I5">
        <v>0.306666666666667</v>
      </c>
      <c r="J5">
        <v>1.3675</v>
      </c>
      <c r="K5">
        <v>1.40166666666667</v>
      </c>
      <c r="L5">
        <v>0.95</v>
      </c>
      <c r="M5">
        <v>0.946666666666667</v>
      </c>
      <c r="N5">
        <v>0.128499954938888</v>
      </c>
      <c r="O5">
        <v>15.2166662216187</v>
      </c>
      <c r="P5">
        <v>312.7</v>
      </c>
      <c r="Q5">
        <v>30</v>
      </c>
      <c r="R5">
        <f t="shared" si="2"/>
        <v>10.2864107251676</v>
      </c>
      <c r="S5" t="s">
        <v>482</v>
      </c>
      <c r="T5">
        <f t="shared" si="3"/>
        <v>1.31066212475437</v>
      </c>
    </row>
    <row r="6" spans="1:20">
      <c r="A6" s="9">
        <v>40.05</v>
      </c>
      <c r="B6" s="9">
        <v>-4.43333333333333</v>
      </c>
      <c r="C6" s="12">
        <v>14</v>
      </c>
      <c r="D6" s="10">
        <v>18.1</v>
      </c>
      <c r="E6" s="4">
        <f t="shared" si="0"/>
        <v>0.181</v>
      </c>
      <c r="F6" s="11">
        <v>58.4</v>
      </c>
      <c r="G6" s="11">
        <v>62.1</v>
      </c>
      <c r="H6">
        <f t="shared" si="1"/>
        <v>0.181</v>
      </c>
      <c r="I6">
        <v>0.306666666666667</v>
      </c>
      <c r="J6">
        <v>1.3675</v>
      </c>
      <c r="K6">
        <v>1.40166666666667</v>
      </c>
      <c r="L6">
        <v>0.95</v>
      </c>
      <c r="M6">
        <v>0.946666666666667</v>
      </c>
      <c r="N6">
        <v>0.128499954938888</v>
      </c>
      <c r="O6">
        <v>15.2166662216187</v>
      </c>
      <c r="P6">
        <v>312.7</v>
      </c>
      <c r="Q6">
        <v>30</v>
      </c>
      <c r="R6">
        <f t="shared" si="2"/>
        <v>14.2352224253504</v>
      </c>
      <c r="S6" t="s">
        <v>482</v>
      </c>
      <c r="T6">
        <f t="shared" si="3"/>
        <v>1.286053403917</v>
      </c>
    </row>
    <row r="7" spans="1:20">
      <c r="A7" s="9">
        <v>40.05</v>
      </c>
      <c r="B7" s="9">
        <v>-4.43333333333333</v>
      </c>
      <c r="C7" s="12">
        <v>14</v>
      </c>
      <c r="D7" s="10">
        <v>18.1</v>
      </c>
      <c r="E7" s="4">
        <f t="shared" si="0"/>
        <v>0.181</v>
      </c>
      <c r="F7" s="11">
        <v>46.8</v>
      </c>
      <c r="G7" s="11">
        <v>55.1</v>
      </c>
      <c r="H7">
        <f t="shared" si="1"/>
        <v>0.181</v>
      </c>
      <c r="I7">
        <v>0.306666666666667</v>
      </c>
      <c r="J7">
        <v>1.3675</v>
      </c>
      <c r="K7">
        <v>1.40166666666667</v>
      </c>
      <c r="L7">
        <v>0.95</v>
      </c>
      <c r="M7">
        <v>0.946666666666667</v>
      </c>
      <c r="N7">
        <v>0.128499954938888</v>
      </c>
      <c r="O7">
        <v>15.2166662216187</v>
      </c>
      <c r="P7">
        <v>312.7</v>
      </c>
      <c r="Q7">
        <v>30</v>
      </c>
      <c r="R7">
        <f t="shared" si="2"/>
        <v>11.4076782449726</v>
      </c>
      <c r="S7" t="s">
        <v>482</v>
      </c>
      <c r="T7">
        <f t="shared" si="3"/>
        <v>1.30362697983166</v>
      </c>
    </row>
    <row r="8" spans="1:20">
      <c r="A8" s="9">
        <v>40.05</v>
      </c>
      <c r="B8" s="9">
        <v>-4.43333333333333</v>
      </c>
      <c r="C8" s="12">
        <v>14</v>
      </c>
      <c r="D8" s="10">
        <v>18.1</v>
      </c>
      <c r="E8" s="4">
        <f t="shared" si="0"/>
        <v>0.181</v>
      </c>
      <c r="F8" s="11">
        <v>57.5</v>
      </c>
      <c r="G8" s="11">
        <v>61</v>
      </c>
      <c r="H8">
        <f t="shared" si="1"/>
        <v>0.181</v>
      </c>
      <c r="I8">
        <v>0.306666666666667</v>
      </c>
      <c r="J8">
        <v>1.3675</v>
      </c>
      <c r="K8">
        <v>1.40166666666667</v>
      </c>
      <c r="L8">
        <v>0.95</v>
      </c>
      <c r="M8">
        <v>0.946666666666667</v>
      </c>
      <c r="N8">
        <v>0.128499954938888</v>
      </c>
      <c r="O8">
        <v>15.2166662216187</v>
      </c>
      <c r="P8">
        <v>312.7</v>
      </c>
      <c r="Q8">
        <v>30</v>
      </c>
      <c r="R8">
        <f t="shared" si="2"/>
        <v>14.0158439975625</v>
      </c>
      <c r="S8" t="s">
        <v>482</v>
      </c>
      <c r="T8">
        <f t="shared" si="3"/>
        <v>1.28740835257767</v>
      </c>
    </row>
    <row r="9" spans="1:20">
      <c r="A9" s="9">
        <v>40.05</v>
      </c>
      <c r="B9" s="9">
        <v>-4.43333333333333</v>
      </c>
      <c r="C9" s="12">
        <v>14</v>
      </c>
      <c r="D9" s="10">
        <v>18.1</v>
      </c>
      <c r="E9" s="4">
        <f t="shared" si="0"/>
        <v>0.181</v>
      </c>
      <c r="F9" s="11">
        <v>44.1</v>
      </c>
      <c r="G9" s="11">
        <v>51</v>
      </c>
      <c r="H9">
        <f t="shared" si="1"/>
        <v>0.181</v>
      </c>
      <c r="I9">
        <v>0.306666666666667</v>
      </c>
      <c r="J9">
        <v>1.3675</v>
      </c>
      <c r="K9">
        <v>1.40166666666667</v>
      </c>
      <c r="L9">
        <v>0.95</v>
      </c>
      <c r="M9">
        <v>0.946666666666667</v>
      </c>
      <c r="N9">
        <v>0.128499954938888</v>
      </c>
      <c r="O9">
        <v>15.2166662216187</v>
      </c>
      <c r="P9">
        <v>312.7</v>
      </c>
      <c r="Q9">
        <v>30</v>
      </c>
      <c r="R9">
        <f t="shared" si="2"/>
        <v>10.7495429616088</v>
      </c>
      <c r="S9" t="s">
        <v>482</v>
      </c>
      <c r="T9">
        <f t="shared" si="3"/>
        <v>1.30775171349653</v>
      </c>
    </row>
    <row r="10" spans="1:20">
      <c r="A10" s="9">
        <v>40.05</v>
      </c>
      <c r="B10" s="9">
        <v>-4.43333333333333</v>
      </c>
      <c r="C10" s="12">
        <v>14</v>
      </c>
      <c r="D10" s="10">
        <v>18.1</v>
      </c>
      <c r="E10" s="4">
        <f t="shared" si="0"/>
        <v>0.181</v>
      </c>
      <c r="F10" s="11">
        <v>46.4</v>
      </c>
      <c r="G10" s="11">
        <v>53.1</v>
      </c>
      <c r="H10">
        <f t="shared" si="1"/>
        <v>0.181</v>
      </c>
      <c r="I10">
        <v>0.306666666666667</v>
      </c>
      <c r="J10">
        <v>1.3675</v>
      </c>
      <c r="K10">
        <v>1.40166666666667</v>
      </c>
      <c r="L10">
        <v>0.95</v>
      </c>
      <c r="M10">
        <v>0.946666666666667</v>
      </c>
      <c r="N10">
        <v>0.128499954938888</v>
      </c>
      <c r="O10">
        <v>15.2166662216187</v>
      </c>
      <c r="P10">
        <v>312.7</v>
      </c>
      <c r="Q10">
        <v>30</v>
      </c>
      <c r="R10">
        <f t="shared" si="2"/>
        <v>11.3101767215113</v>
      </c>
      <c r="S10" t="s">
        <v>482</v>
      </c>
      <c r="T10">
        <f t="shared" si="3"/>
        <v>1.30423722958068</v>
      </c>
    </row>
    <row r="11" spans="1:20">
      <c r="A11" s="9">
        <v>40.05</v>
      </c>
      <c r="B11" s="9">
        <v>-4.43333333333333</v>
      </c>
      <c r="C11" s="12">
        <v>14</v>
      </c>
      <c r="D11" s="10">
        <v>18.1</v>
      </c>
      <c r="E11" s="4">
        <f t="shared" si="0"/>
        <v>0.181</v>
      </c>
      <c r="F11" s="11">
        <v>47.9</v>
      </c>
      <c r="G11" s="11">
        <v>54.7</v>
      </c>
      <c r="H11">
        <f t="shared" si="1"/>
        <v>0.181</v>
      </c>
      <c r="I11">
        <v>0.306666666666667</v>
      </c>
      <c r="J11">
        <v>1.3675</v>
      </c>
      <c r="K11">
        <v>1.40166666666667</v>
      </c>
      <c r="L11">
        <v>0.95</v>
      </c>
      <c r="M11">
        <v>0.946666666666667</v>
      </c>
      <c r="N11">
        <v>0.128499954938888</v>
      </c>
      <c r="O11">
        <v>15.2166662216187</v>
      </c>
      <c r="P11">
        <v>312.7</v>
      </c>
      <c r="Q11">
        <v>30</v>
      </c>
      <c r="R11">
        <f t="shared" si="2"/>
        <v>11.6758074344912</v>
      </c>
      <c r="S11" t="s">
        <v>482</v>
      </c>
      <c r="T11">
        <f t="shared" si="3"/>
        <v>1.30195026490745</v>
      </c>
    </row>
    <row r="12" spans="1:20">
      <c r="A12" s="9">
        <v>40.05</v>
      </c>
      <c r="B12" s="9">
        <v>-4.43333333333333</v>
      </c>
      <c r="C12" s="12">
        <v>14</v>
      </c>
      <c r="D12" s="10">
        <v>18.1</v>
      </c>
      <c r="E12" s="4">
        <f t="shared" si="0"/>
        <v>0.181</v>
      </c>
      <c r="F12" s="11">
        <v>46.3</v>
      </c>
      <c r="G12" s="11">
        <v>55.2</v>
      </c>
      <c r="H12">
        <f t="shared" si="1"/>
        <v>0.181</v>
      </c>
      <c r="I12">
        <v>0.306666666666667</v>
      </c>
      <c r="J12">
        <v>1.3675</v>
      </c>
      <c r="K12">
        <v>1.40166666666667</v>
      </c>
      <c r="L12">
        <v>0.95</v>
      </c>
      <c r="M12">
        <v>0.946666666666667</v>
      </c>
      <c r="N12">
        <v>0.128499954938888</v>
      </c>
      <c r="O12">
        <v>15.2166662216187</v>
      </c>
      <c r="P12">
        <v>312.7</v>
      </c>
      <c r="Q12">
        <v>30</v>
      </c>
      <c r="R12">
        <f t="shared" si="2"/>
        <v>11.2858013406459</v>
      </c>
      <c r="S12" t="s">
        <v>482</v>
      </c>
      <c r="T12">
        <f t="shared" si="3"/>
        <v>1.30438983664837</v>
      </c>
    </row>
    <row r="13" spans="1:20">
      <c r="A13" s="9">
        <v>40.05</v>
      </c>
      <c r="B13" s="9">
        <v>-4.43333333333333</v>
      </c>
      <c r="C13" s="2">
        <v>14</v>
      </c>
      <c r="D13" s="10">
        <v>18.1</v>
      </c>
      <c r="E13" s="4">
        <f t="shared" si="0"/>
        <v>0.181</v>
      </c>
      <c r="F13" s="11">
        <v>46.4</v>
      </c>
      <c r="G13" s="11">
        <v>52.4</v>
      </c>
      <c r="H13">
        <f t="shared" si="1"/>
        <v>0.181</v>
      </c>
      <c r="I13">
        <v>0.306666666666667</v>
      </c>
      <c r="J13">
        <v>1.3675</v>
      </c>
      <c r="K13">
        <v>1.40166666666667</v>
      </c>
      <c r="L13">
        <v>0.95</v>
      </c>
      <c r="M13">
        <v>0.946666666666667</v>
      </c>
      <c r="N13">
        <v>0.128499954938888</v>
      </c>
      <c r="O13">
        <v>15.2166662216187</v>
      </c>
      <c r="P13">
        <v>312.7</v>
      </c>
      <c r="Q13">
        <v>30</v>
      </c>
      <c r="R13">
        <f t="shared" si="2"/>
        <v>11.3101767215113</v>
      </c>
      <c r="S13" t="s">
        <v>482</v>
      </c>
      <c r="T13">
        <f t="shared" si="3"/>
        <v>1.30423722958068</v>
      </c>
    </row>
    <row r="14" spans="1:20">
      <c r="A14" s="9">
        <v>40.4833333333333</v>
      </c>
      <c r="B14" s="9">
        <v>-3.36666666666667</v>
      </c>
      <c r="C14" s="2">
        <v>13.1</v>
      </c>
      <c r="D14" s="10">
        <v>24.6868286133</v>
      </c>
      <c r="E14" s="4">
        <f t="shared" si="0"/>
        <v>0.246868286133</v>
      </c>
      <c r="F14" s="11">
        <v>28.5</v>
      </c>
      <c r="G14" s="11">
        <v>31.5</v>
      </c>
      <c r="H14">
        <f t="shared" si="1"/>
        <v>0.246868286133</v>
      </c>
      <c r="I14">
        <v>0.318333333333333</v>
      </c>
      <c r="J14">
        <v>1.425</v>
      </c>
      <c r="K14">
        <v>1.43833333333333</v>
      </c>
      <c r="L14">
        <v>0.955</v>
      </c>
      <c r="M14">
        <v>0.955</v>
      </c>
      <c r="N14">
        <v>0.102730788290501</v>
      </c>
      <c r="O14">
        <v>14.1041669845581</v>
      </c>
      <c r="P14">
        <v>279.3</v>
      </c>
      <c r="Q14">
        <v>30</v>
      </c>
      <c r="R14">
        <f t="shared" si="2"/>
        <v>6.66666666666667</v>
      </c>
      <c r="S14" t="s">
        <v>482</v>
      </c>
      <c r="T14">
        <f t="shared" si="3"/>
        <v>1.33363356352306</v>
      </c>
    </row>
    <row r="15" spans="1:20">
      <c r="A15" s="9">
        <v>40.4833333333333</v>
      </c>
      <c r="B15" s="9">
        <v>-3.36666666666667</v>
      </c>
      <c r="C15" s="2">
        <v>13.1</v>
      </c>
      <c r="D15" s="10">
        <v>24.6868286133</v>
      </c>
      <c r="E15" s="4">
        <f t="shared" si="0"/>
        <v>0.246868286133</v>
      </c>
      <c r="F15" s="11">
        <v>35.9</v>
      </c>
      <c r="G15" s="11">
        <v>38.7</v>
      </c>
      <c r="H15">
        <f t="shared" si="1"/>
        <v>0.246868286133</v>
      </c>
      <c r="I15">
        <v>0.318333333333333</v>
      </c>
      <c r="J15">
        <v>1.425</v>
      </c>
      <c r="K15">
        <v>1.43833333333333</v>
      </c>
      <c r="L15">
        <v>0.955</v>
      </c>
      <c r="M15">
        <v>0.955</v>
      </c>
      <c r="N15">
        <v>0.102730788290501</v>
      </c>
      <c r="O15">
        <v>14.1041669845581</v>
      </c>
      <c r="P15">
        <v>279.3</v>
      </c>
      <c r="Q15">
        <v>30</v>
      </c>
      <c r="R15">
        <f t="shared" si="2"/>
        <v>8.39766081871345</v>
      </c>
      <c r="S15" t="s">
        <v>482</v>
      </c>
      <c r="T15">
        <f t="shared" si="3"/>
        <v>1.32259861333169</v>
      </c>
    </row>
    <row r="16" spans="1:20">
      <c r="A16" s="9">
        <v>40.4833333333333</v>
      </c>
      <c r="B16" s="9">
        <v>-3.36666666666667</v>
      </c>
      <c r="C16" s="2">
        <v>13.1</v>
      </c>
      <c r="D16" s="10">
        <v>24.6868286133</v>
      </c>
      <c r="E16" s="4">
        <f t="shared" si="0"/>
        <v>0.246868286133</v>
      </c>
      <c r="F16" s="11">
        <v>33</v>
      </c>
      <c r="G16" s="11">
        <v>40.6</v>
      </c>
      <c r="H16">
        <f t="shared" si="1"/>
        <v>0.246868286133</v>
      </c>
      <c r="I16">
        <v>0.318333333333333</v>
      </c>
      <c r="J16">
        <v>1.425</v>
      </c>
      <c r="K16">
        <v>1.43833333333333</v>
      </c>
      <c r="L16">
        <v>0.955</v>
      </c>
      <c r="M16">
        <v>0.955</v>
      </c>
      <c r="N16">
        <v>0.102730788290501</v>
      </c>
      <c r="O16">
        <v>14.1041669845581</v>
      </c>
      <c r="P16">
        <v>279.3</v>
      </c>
      <c r="Q16">
        <v>30</v>
      </c>
      <c r="R16">
        <f t="shared" si="2"/>
        <v>7.71929824561404</v>
      </c>
      <c r="S16" t="s">
        <v>482</v>
      </c>
      <c r="T16">
        <f t="shared" si="3"/>
        <v>1.32691219905363</v>
      </c>
    </row>
    <row r="17" spans="1:20">
      <c r="A17" s="9">
        <v>40.4833333333333</v>
      </c>
      <c r="B17" s="9">
        <v>-3.36666666666667</v>
      </c>
      <c r="C17" s="12">
        <v>13.1</v>
      </c>
      <c r="D17" s="10">
        <v>24.6868286133</v>
      </c>
      <c r="E17" s="4">
        <f t="shared" si="0"/>
        <v>0.246868286133</v>
      </c>
      <c r="F17" s="11">
        <v>31.8</v>
      </c>
      <c r="G17" s="11">
        <v>38.2</v>
      </c>
      <c r="H17">
        <f t="shared" si="1"/>
        <v>0.246868286133</v>
      </c>
      <c r="I17">
        <v>0.318333333333333</v>
      </c>
      <c r="J17">
        <v>1.425</v>
      </c>
      <c r="K17">
        <v>1.43833333333333</v>
      </c>
      <c r="L17">
        <v>0.955</v>
      </c>
      <c r="M17">
        <v>0.955</v>
      </c>
      <c r="N17">
        <v>0.102730788290501</v>
      </c>
      <c r="O17">
        <v>14.1041669845581</v>
      </c>
      <c r="P17">
        <v>279.3</v>
      </c>
      <c r="Q17">
        <v>30</v>
      </c>
      <c r="R17">
        <f t="shared" si="2"/>
        <v>7.43859649122807</v>
      </c>
      <c r="S17" t="s">
        <v>482</v>
      </c>
      <c r="T17">
        <f t="shared" si="3"/>
        <v>1.32870124362857</v>
      </c>
    </row>
    <row r="18" spans="1:20">
      <c r="A18" s="9">
        <v>40.4833333333333</v>
      </c>
      <c r="B18" s="9">
        <v>-3.36666666666667</v>
      </c>
      <c r="C18" s="12">
        <v>13.1</v>
      </c>
      <c r="D18" s="10">
        <v>24.6868286133</v>
      </c>
      <c r="E18" s="4">
        <f t="shared" si="0"/>
        <v>0.246868286133</v>
      </c>
      <c r="F18" s="11">
        <v>33.1</v>
      </c>
      <c r="G18" s="11">
        <v>39.5</v>
      </c>
      <c r="H18">
        <f t="shared" si="1"/>
        <v>0.246868286133</v>
      </c>
      <c r="I18">
        <v>0.318333333333333</v>
      </c>
      <c r="J18">
        <v>1.425</v>
      </c>
      <c r="K18">
        <v>1.43833333333333</v>
      </c>
      <c r="L18">
        <v>0.955</v>
      </c>
      <c r="M18">
        <v>0.955</v>
      </c>
      <c r="N18">
        <v>0.102730788290501</v>
      </c>
      <c r="O18">
        <v>14.1041669845581</v>
      </c>
      <c r="P18">
        <v>279.3</v>
      </c>
      <c r="Q18">
        <v>30</v>
      </c>
      <c r="R18">
        <f t="shared" si="2"/>
        <v>7.74269005847953</v>
      </c>
      <c r="S18" t="s">
        <v>482</v>
      </c>
      <c r="T18">
        <f t="shared" si="3"/>
        <v>1.3267632207846</v>
      </c>
    </row>
    <row r="19" spans="1:20">
      <c r="A19" s="9">
        <v>40.4833333333333</v>
      </c>
      <c r="B19" s="9">
        <v>-3.36666666666667</v>
      </c>
      <c r="C19" s="12">
        <v>13.1</v>
      </c>
      <c r="D19" s="10">
        <v>24.6868286133</v>
      </c>
      <c r="E19" s="4">
        <f t="shared" si="0"/>
        <v>0.246868286133</v>
      </c>
      <c r="F19" s="11">
        <v>31.2</v>
      </c>
      <c r="G19" s="11">
        <v>39</v>
      </c>
      <c r="H19">
        <f t="shared" si="1"/>
        <v>0.246868286133</v>
      </c>
      <c r="I19">
        <v>0.318333333333333</v>
      </c>
      <c r="J19">
        <v>1.425</v>
      </c>
      <c r="K19">
        <v>1.43833333333333</v>
      </c>
      <c r="L19">
        <v>0.955</v>
      </c>
      <c r="M19">
        <v>0.955</v>
      </c>
      <c r="N19">
        <v>0.102730788290501</v>
      </c>
      <c r="O19">
        <v>14.1041669845581</v>
      </c>
      <c r="P19">
        <v>279.3</v>
      </c>
      <c r="Q19">
        <v>30</v>
      </c>
      <c r="R19">
        <f t="shared" si="2"/>
        <v>7.29824561403509</v>
      </c>
      <c r="S19" t="s">
        <v>482</v>
      </c>
      <c r="T19">
        <f t="shared" si="3"/>
        <v>1.32959667026043</v>
      </c>
    </row>
    <row r="20" spans="1:20">
      <c r="A20" s="9">
        <v>40.4833333333333</v>
      </c>
      <c r="B20" s="9">
        <v>-3.36666666666667</v>
      </c>
      <c r="C20" s="12">
        <v>13.1</v>
      </c>
      <c r="D20" s="10">
        <v>24.6868286133</v>
      </c>
      <c r="E20" s="4">
        <f t="shared" si="0"/>
        <v>0.246868286133</v>
      </c>
      <c r="F20" s="11">
        <v>32.1</v>
      </c>
      <c r="G20" s="11">
        <v>39.2</v>
      </c>
      <c r="H20">
        <f t="shared" si="1"/>
        <v>0.246868286133</v>
      </c>
      <c r="I20">
        <v>0.318333333333333</v>
      </c>
      <c r="J20">
        <v>1.425</v>
      </c>
      <c r="K20">
        <v>1.43833333333333</v>
      </c>
      <c r="L20">
        <v>0.955</v>
      </c>
      <c r="M20">
        <v>0.955</v>
      </c>
      <c r="N20">
        <v>0.102730788290501</v>
      </c>
      <c r="O20">
        <v>14.1041669845581</v>
      </c>
      <c r="P20">
        <v>279.3</v>
      </c>
      <c r="Q20">
        <v>30</v>
      </c>
      <c r="R20">
        <f t="shared" si="2"/>
        <v>7.50877192982456</v>
      </c>
      <c r="S20" t="s">
        <v>482</v>
      </c>
      <c r="T20">
        <f t="shared" si="3"/>
        <v>1.32825375647489</v>
      </c>
    </row>
    <row r="21" spans="1:20">
      <c r="A21" s="9">
        <v>40.4833333333333</v>
      </c>
      <c r="B21" s="9">
        <v>-3.36666666666667</v>
      </c>
      <c r="C21" s="12">
        <v>13.1</v>
      </c>
      <c r="D21" s="10">
        <v>24.6868286133</v>
      </c>
      <c r="E21" s="4">
        <f t="shared" si="0"/>
        <v>0.246868286133</v>
      </c>
      <c r="F21" s="11">
        <v>31.7</v>
      </c>
      <c r="G21" s="11">
        <v>38.8</v>
      </c>
      <c r="H21">
        <f t="shared" si="1"/>
        <v>0.246868286133</v>
      </c>
      <c r="I21">
        <v>0.318333333333333</v>
      </c>
      <c r="J21">
        <v>1.425</v>
      </c>
      <c r="K21">
        <v>1.43833333333333</v>
      </c>
      <c r="L21">
        <v>0.955</v>
      </c>
      <c r="M21">
        <v>0.955</v>
      </c>
      <c r="N21">
        <v>0.102730788290501</v>
      </c>
      <c r="O21">
        <v>14.1041669845581</v>
      </c>
      <c r="P21">
        <v>279.3</v>
      </c>
      <c r="Q21">
        <v>30</v>
      </c>
      <c r="R21">
        <f t="shared" si="2"/>
        <v>7.41520467836257</v>
      </c>
      <c r="S21" t="s">
        <v>482</v>
      </c>
      <c r="T21">
        <f t="shared" si="3"/>
        <v>1.32885043951238</v>
      </c>
    </row>
    <row r="22" spans="1:20">
      <c r="A22" s="9">
        <v>40.4833333333333</v>
      </c>
      <c r="B22" s="9">
        <v>-3.36666666666667</v>
      </c>
      <c r="C22" s="12">
        <v>13.1</v>
      </c>
      <c r="D22" s="10">
        <v>24.6868286133</v>
      </c>
      <c r="E22" s="4">
        <f t="shared" si="0"/>
        <v>0.246868286133</v>
      </c>
      <c r="F22" s="11">
        <v>33.4</v>
      </c>
      <c r="G22" s="11">
        <v>36.8</v>
      </c>
      <c r="H22">
        <f t="shared" si="1"/>
        <v>0.246868286133</v>
      </c>
      <c r="I22">
        <v>0.318333333333333</v>
      </c>
      <c r="J22">
        <v>1.425</v>
      </c>
      <c r="K22">
        <v>1.43833333333333</v>
      </c>
      <c r="L22">
        <v>0.955</v>
      </c>
      <c r="M22">
        <v>0.955</v>
      </c>
      <c r="N22">
        <v>0.102730788290501</v>
      </c>
      <c r="O22">
        <v>14.1041669845581</v>
      </c>
      <c r="P22">
        <v>279.3</v>
      </c>
      <c r="Q22">
        <v>30</v>
      </c>
      <c r="R22">
        <f t="shared" si="2"/>
        <v>7.81286549707602</v>
      </c>
      <c r="S22" t="s">
        <v>482</v>
      </c>
      <c r="T22">
        <f t="shared" si="3"/>
        <v>1.32631638632868</v>
      </c>
    </row>
    <row r="23" spans="1:20">
      <c r="A23" s="9">
        <v>40.4833333333333</v>
      </c>
      <c r="B23" s="9">
        <v>-3.36666666666667</v>
      </c>
      <c r="C23" s="12">
        <v>13.1</v>
      </c>
      <c r="D23" s="10">
        <v>24.6868286133</v>
      </c>
      <c r="E23" s="4">
        <f t="shared" si="0"/>
        <v>0.246868286133</v>
      </c>
      <c r="F23" s="11">
        <v>29.5</v>
      </c>
      <c r="G23" s="11">
        <v>34.9</v>
      </c>
      <c r="H23">
        <f t="shared" si="1"/>
        <v>0.246868286133</v>
      </c>
      <c r="I23">
        <v>0.318333333333333</v>
      </c>
      <c r="J23">
        <v>1.425</v>
      </c>
      <c r="K23">
        <v>1.43833333333333</v>
      </c>
      <c r="L23">
        <v>0.955</v>
      </c>
      <c r="M23">
        <v>0.955</v>
      </c>
      <c r="N23">
        <v>0.102730788290501</v>
      </c>
      <c r="O23">
        <v>14.1041669845581</v>
      </c>
      <c r="P23">
        <v>279.3</v>
      </c>
      <c r="Q23">
        <v>30</v>
      </c>
      <c r="R23">
        <f t="shared" si="2"/>
        <v>6.90058479532164</v>
      </c>
      <c r="S23" t="s">
        <v>482</v>
      </c>
      <c r="T23">
        <f t="shared" si="3"/>
        <v>1.33213699073754</v>
      </c>
    </row>
    <row r="24" spans="1:20">
      <c r="A24" s="9">
        <v>41.8333333333333</v>
      </c>
      <c r="B24" s="9">
        <v>1.28333333333333</v>
      </c>
      <c r="C24" s="12">
        <v>13.9</v>
      </c>
      <c r="D24" s="10">
        <v>17.1</v>
      </c>
      <c r="E24" s="4">
        <f t="shared" si="0"/>
        <v>0.171</v>
      </c>
      <c r="F24" s="11">
        <v>51.1</v>
      </c>
      <c r="G24" s="11">
        <v>46.6</v>
      </c>
      <c r="H24">
        <f t="shared" si="1"/>
        <v>0.171</v>
      </c>
      <c r="I24">
        <v>0.301666666666667</v>
      </c>
      <c r="J24">
        <v>1.38</v>
      </c>
      <c r="K24">
        <v>1.4</v>
      </c>
      <c r="L24">
        <v>1</v>
      </c>
      <c r="M24">
        <v>1</v>
      </c>
      <c r="N24">
        <v>0.147298887372017</v>
      </c>
      <c r="O24">
        <v>13.1583337783813</v>
      </c>
      <c r="P24">
        <v>667.9</v>
      </c>
      <c r="Q24">
        <v>30</v>
      </c>
      <c r="R24">
        <f t="shared" si="2"/>
        <v>12.3429951690821</v>
      </c>
      <c r="S24" t="s">
        <v>482</v>
      </c>
      <c r="T24">
        <f t="shared" si="3"/>
        <v>1.29778743700639</v>
      </c>
    </row>
    <row r="25" spans="1:20">
      <c r="A25" s="9">
        <v>41.8</v>
      </c>
      <c r="B25" s="9">
        <v>1.11666666666667</v>
      </c>
      <c r="C25" s="12">
        <v>14.2</v>
      </c>
      <c r="D25" s="10">
        <v>17.9</v>
      </c>
      <c r="E25" s="4">
        <f t="shared" si="0"/>
        <v>0.179</v>
      </c>
      <c r="F25" s="11">
        <v>36.7</v>
      </c>
      <c r="G25" s="11">
        <v>41.1</v>
      </c>
      <c r="H25">
        <f t="shared" si="1"/>
        <v>0.179</v>
      </c>
      <c r="I25">
        <v>0.301666666666667</v>
      </c>
      <c r="J25">
        <v>1.38</v>
      </c>
      <c r="K25">
        <v>1.4</v>
      </c>
      <c r="L25">
        <v>1</v>
      </c>
      <c r="M25">
        <v>1</v>
      </c>
      <c r="N25">
        <v>0.147298887372017</v>
      </c>
      <c r="O25">
        <v>13.8000001907349</v>
      </c>
      <c r="P25">
        <v>568.9</v>
      </c>
      <c r="Q25">
        <v>30</v>
      </c>
      <c r="R25">
        <f t="shared" si="2"/>
        <v>8.86473429951691</v>
      </c>
      <c r="S25" t="s">
        <v>482</v>
      </c>
      <c r="T25">
        <f t="shared" si="3"/>
        <v>1.31963673122955</v>
      </c>
    </row>
    <row r="26" spans="1:20">
      <c r="A26" s="9">
        <v>41.7333333333333</v>
      </c>
      <c r="B26" s="9">
        <v>-0.766666666666667</v>
      </c>
      <c r="C26" s="12">
        <v>14.5</v>
      </c>
      <c r="D26" s="10">
        <v>22.2</v>
      </c>
      <c r="E26" s="4">
        <f t="shared" si="0"/>
        <v>0.222</v>
      </c>
      <c r="F26" s="11">
        <v>34.9</v>
      </c>
      <c r="G26" s="11">
        <v>39.5</v>
      </c>
      <c r="H26">
        <f t="shared" si="1"/>
        <v>0.222</v>
      </c>
      <c r="I26">
        <v>0.205</v>
      </c>
      <c r="J26">
        <v>1.3775</v>
      </c>
      <c r="K26">
        <v>1.40666666666667</v>
      </c>
      <c r="L26">
        <v>1</v>
      </c>
      <c r="M26">
        <v>1</v>
      </c>
      <c r="N26">
        <v>0.138170838356018</v>
      </c>
      <c r="O26">
        <v>15.0791664123535</v>
      </c>
      <c r="P26">
        <v>244.8</v>
      </c>
      <c r="Q26">
        <v>30</v>
      </c>
      <c r="R26">
        <f t="shared" si="2"/>
        <v>8.44525105868119</v>
      </c>
      <c r="S26" t="s">
        <v>482</v>
      </c>
      <c r="T26">
        <f t="shared" si="3"/>
        <v>1.32229652246692</v>
      </c>
    </row>
    <row r="27" spans="1:20">
      <c r="A27" s="9">
        <v>41.7333333333333</v>
      </c>
      <c r="B27" s="9">
        <v>-0.766666666666667</v>
      </c>
      <c r="C27" s="12">
        <v>14.5</v>
      </c>
      <c r="D27" s="10">
        <v>22.2</v>
      </c>
      <c r="E27" s="4">
        <f t="shared" si="0"/>
        <v>0.222</v>
      </c>
      <c r="F27" s="11">
        <v>32</v>
      </c>
      <c r="G27" s="11">
        <v>34.5</v>
      </c>
      <c r="H27">
        <f t="shared" si="1"/>
        <v>0.222</v>
      </c>
      <c r="I27">
        <v>0.205</v>
      </c>
      <c r="J27">
        <v>1.3775</v>
      </c>
      <c r="K27">
        <v>1.40666666666667</v>
      </c>
      <c r="L27">
        <v>1</v>
      </c>
      <c r="M27">
        <v>1</v>
      </c>
      <c r="N27">
        <v>0.138170838356018</v>
      </c>
      <c r="O27">
        <v>15.0791664123535</v>
      </c>
      <c r="P27">
        <v>244.8</v>
      </c>
      <c r="Q27">
        <v>30</v>
      </c>
      <c r="R27">
        <f t="shared" si="2"/>
        <v>7.74349667271627</v>
      </c>
      <c r="S27" t="s">
        <v>482</v>
      </c>
      <c r="T27">
        <f t="shared" si="3"/>
        <v>1.32675808390125</v>
      </c>
    </row>
    <row r="28" spans="1:20">
      <c r="A28" s="9">
        <v>37.4</v>
      </c>
      <c r="B28" s="9">
        <v>-5.58333333333333</v>
      </c>
      <c r="C28" s="12">
        <v>16.7</v>
      </c>
      <c r="D28" s="10">
        <v>53.5609855652</v>
      </c>
      <c r="E28" s="4">
        <f t="shared" si="0"/>
        <v>0.535609855652</v>
      </c>
      <c r="F28" s="11">
        <v>23.8559</v>
      </c>
      <c r="G28" s="11">
        <v>24.1378</v>
      </c>
      <c r="H28">
        <f t="shared" si="1"/>
        <v>0.535609855652</v>
      </c>
      <c r="I28">
        <v>0.213333333333333</v>
      </c>
      <c r="J28">
        <v>1.435</v>
      </c>
      <c r="K28">
        <v>1.45666666666667</v>
      </c>
      <c r="L28">
        <v>0.9625</v>
      </c>
      <c r="M28">
        <v>0.975</v>
      </c>
      <c r="N28">
        <v>0.196935504674911</v>
      </c>
      <c r="O28">
        <v>17.8624992370606</v>
      </c>
      <c r="P28">
        <v>386.7</v>
      </c>
      <c r="Q28">
        <v>30</v>
      </c>
      <c r="R28">
        <f t="shared" si="2"/>
        <v>5.54144018583043</v>
      </c>
      <c r="S28" t="s">
        <v>482</v>
      </c>
      <c r="T28">
        <f t="shared" si="3"/>
        <v>1.34085612184526</v>
      </c>
    </row>
    <row r="29" spans="1:20">
      <c r="A29" s="9">
        <v>37.4</v>
      </c>
      <c r="B29" s="9">
        <v>-5.58333333333333</v>
      </c>
      <c r="C29" s="12">
        <v>16.7</v>
      </c>
      <c r="D29" s="10">
        <v>53.5609855652</v>
      </c>
      <c r="E29" s="4">
        <f t="shared" si="0"/>
        <v>0.535609855652</v>
      </c>
      <c r="F29" s="11">
        <v>25.8167</v>
      </c>
      <c r="G29" s="11">
        <v>30.8407</v>
      </c>
      <c r="H29">
        <f t="shared" si="1"/>
        <v>0.535609855652</v>
      </c>
      <c r="I29">
        <v>0.213333333333333</v>
      </c>
      <c r="J29">
        <v>1.435</v>
      </c>
      <c r="K29">
        <v>1.45666666666667</v>
      </c>
      <c r="L29">
        <v>0.9625</v>
      </c>
      <c r="M29">
        <v>0.975</v>
      </c>
      <c r="N29">
        <v>0.196935504674911</v>
      </c>
      <c r="O29">
        <v>17.8624992370606</v>
      </c>
      <c r="P29">
        <v>386.7</v>
      </c>
      <c r="Q29">
        <v>30</v>
      </c>
      <c r="R29">
        <f t="shared" si="2"/>
        <v>5.99691056910569</v>
      </c>
      <c r="S29" t="s">
        <v>482</v>
      </c>
      <c r="T29">
        <f t="shared" si="3"/>
        <v>1.33792786676361</v>
      </c>
    </row>
    <row r="30" spans="1:20">
      <c r="A30" s="9">
        <v>47.4833333333333</v>
      </c>
      <c r="B30" s="9">
        <v>8.9</v>
      </c>
      <c r="C30" s="12">
        <v>8.4</v>
      </c>
      <c r="D30" s="10">
        <v>20.6932353973</v>
      </c>
      <c r="E30" s="4">
        <f t="shared" si="0"/>
        <v>0.206932353973</v>
      </c>
      <c r="F30" s="11">
        <v>49.3812</v>
      </c>
      <c r="G30" s="11">
        <v>53.0378</v>
      </c>
      <c r="H30">
        <f t="shared" si="1"/>
        <v>0.206932353973</v>
      </c>
      <c r="I30">
        <v>0.263333333333333</v>
      </c>
      <c r="J30">
        <v>0.465</v>
      </c>
      <c r="K30">
        <v>0.423333333333333</v>
      </c>
      <c r="L30">
        <v>0.43</v>
      </c>
      <c r="M30">
        <v>0.423333333333333</v>
      </c>
      <c r="N30">
        <v>0.44040185213089</v>
      </c>
      <c r="O30">
        <v>8.72499942779541</v>
      </c>
      <c r="P30">
        <v>712.7</v>
      </c>
      <c r="Q30">
        <v>30</v>
      </c>
      <c r="R30">
        <f t="shared" si="2"/>
        <v>35.3987096774194</v>
      </c>
      <c r="S30" t="s">
        <v>482</v>
      </c>
      <c r="T30">
        <f t="shared" si="3"/>
        <v>1.16182659009396</v>
      </c>
    </row>
    <row r="31" spans="1:20">
      <c r="A31" s="9">
        <v>45.19</v>
      </c>
      <c r="B31" s="9">
        <v>19.5</v>
      </c>
      <c r="C31" s="12">
        <v>11.1</v>
      </c>
      <c r="D31" s="10">
        <v>23.1180324554</v>
      </c>
      <c r="E31" s="4">
        <f t="shared" si="0"/>
        <v>0.231180324554</v>
      </c>
      <c r="F31" s="11">
        <v>66.6367</v>
      </c>
      <c r="G31" s="11">
        <v>75.64</v>
      </c>
      <c r="H31">
        <f t="shared" si="1"/>
        <v>0.231180324554</v>
      </c>
      <c r="I31">
        <v>0.236666666666667</v>
      </c>
      <c r="J31">
        <v>1.305</v>
      </c>
      <c r="K31">
        <v>1.325</v>
      </c>
      <c r="L31">
        <v>0.9425</v>
      </c>
      <c r="M31">
        <v>0.956666666666667</v>
      </c>
      <c r="N31">
        <v>0.202931448817253</v>
      </c>
      <c r="O31">
        <v>10.7958335876465</v>
      </c>
      <c r="P31">
        <v>611.6</v>
      </c>
      <c r="Q31">
        <v>30</v>
      </c>
      <c r="R31">
        <f t="shared" si="2"/>
        <v>17.0208684546616</v>
      </c>
      <c r="S31" t="s">
        <v>482</v>
      </c>
      <c r="T31">
        <f t="shared" si="3"/>
        <v>1.26897190773702</v>
      </c>
    </row>
    <row r="32" spans="1:20">
      <c r="A32" s="9">
        <v>45.19</v>
      </c>
      <c r="B32" s="9">
        <v>19.5</v>
      </c>
      <c r="C32" s="12">
        <v>11.1</v>
      </c>
      <c r="D32" s="10">
        <v>23.1180324554</v>
      </c>
      <c r="E32" s="4">
        <f t="shared" si="0"/>
        <v>0.231180324554</v>
      </c>
      <c r="F32" s="11">
        <v>73.41</v>
      </c>
      <c r="G32" s="11">
        <v>74.2367</v>
      </c>
      <c r="H32">
        <f t="shared" si="1"/>
        <v>0.231180324554</v>
      </c>
      <c r="I32">
        <v>0.236666666666667</v>
      </c>
      <c r="J32">
        <v>1.305</v>
      </c>
      <c r="K32">
        <v>1.325</v>
      </c>
      <c r="L32">
        <v>0.9425</v>
      </c>
      <c r="M32">
        <v>0.956666666666667</v>
      </c>
      <c r="N32">
        <v>0.202931448817253</v>
      </c>
      <c r="O32">
        <v>10.7958335876465</v>
      </c>
      <c r="P32">
        <v>611.6</v>
      </c>
      <c r="Q32">
        <v>30</v>
      </c>
      <c r="R32">
        <f t="shared" si="2"/>
        <v>18.7509578544061</v>
      </c>
      <c r="S32" t="s">
        <v>482</v>
      </c>
      <c r="T32">
        <f t="shared" si="3"/>
        <v>1.25847745600193</v>
      </c>
    </row>
    <row r="33" spans="1:20">
      <c r="A33" s="9">
        <v>44</v>
      </c>
      <c r="B33" s="9">
        <v>-81</v>
      </c>
      <c r="C33" s="12">
        <v>6.7</v>
      </c>
      <c r="D33" s="10">
        <v>14.718337059</v>
      </c>
      <c r="E33" s="4">
        <f t="shared" si="0"/>
        <v>0.14718337059</v>
      </c>
      <c r="F33" s="11">
        <v>104.43</v>
      </c>
      <c r="G33" s="11">
        <v>172.13</v>
      </c>
      <c r="H33">
        <f t="shared" si="1"/>
        <v>0.14718337059</v>
      </c>
      <c r="I33">
        <v>0.143333333333333</v>
      </c>
      <c r="J33">
        <v>1.29</v>
      </c>
      <c r="K33">
        <v>1.33666666666667</v>
      </c>
      <c r="L33">
        <v>1</v>
      </c>
      <c r="M33">
        <v>1</v>
      </c>
      <c r="N33">
        <v>0.228901654481888</v>
      </c>
      <c r="O33">
        <v>6.17083311080933</v>
      </c>
      <c r="P33">
        <v>547.6</v>
      </c>
      <c r="Q33">
        <v>30</v>
      </c>
      <c r="R33">
        <f t="shared" si="2"/>
        <v>26.984496124031</v>
      </c>
      <c r="S33" t="s">
        <v>482</v>
      </c>
      <c r="T33">
        <f t="shared" si="3"/>
        <v>1.20971118175335</v>
      </c>
    </row>
    <row r="34" spans="1:20">
      <c r="A34" s="9">
        <v>44</v>
      </c>
      <c r="B34" s="9">
        <v>-81</v>
      </c>
      <c r="C34" s="12">
        <v>6.7</v>
      </c>
      <c r="D34" s="10">
        <v>14.718337059</v>
      </c>
      <c r="E34" s="4">
        <f t="shared" si="0"/>
        <v>0.14718337059</v>
      </c>
      <c r="F34" s="11">
        <v>109.51</v>
      </c>
      <c r="G34" s="11">
        <v>129.08</v>
      </c>
      <c r="H34">
        <f t="shared" si="1"/>
        <v>0.14718337059</v>
      </c>
      <c r="I34">
        <v>0.143333333333333</v>
      </c>
      <c r="J34">
        <v>1.29</v>
      </c>
      <c r="K34">
        <v>1.33666666666667</v>
      </c>
      <c r="L34">
        <v>1</v>
      </c>
      <c r="M34">
        <v>1</v>
      </c>
      <c r="N34">
        <v>0.228901654481888</v>
      </c>
      <c r="O34">
        <v>6.17083311080933</v>
      </c>
      <c r="P34">
        <v>547.6</v>
      </c>
      <c r="Q34">
        <v>30</v>
      </c>
      <c r="R34">
        <f t="shared" si="2"/>
        <v>28.297157622739</v>
      </c>
      <c r="S34" t="s">
        <v>482</v>
      </c>
      <c r="T34">
        <f t="shared" si="3"/>
        <v>1.20211302582097</v>
      </c>
    </row>
    <row r="35" spans="1:20">
      <c r="A35" s="9">
        <v>44</v>
      </c>
      <c r="B35" s="9">
        <v>-81</v>
      </c>
      <c r="C35" s="12">
        <v>6.7</v>
      </c>
      <c r="D35" s="10">
        <v>14.718337059</v>
      </c>
      <c r="E35" s="4">
        <f t="shared" si="0"/>
        <v>0.14718337059</v>
      </c>
      <c r="F35" s="11">
        <v>59.67</v>
      </c>
      <c r="G35" s="11">
        <v>64.05</v>
      </c>
      <c r="H35">
        <f t="shared" si="1"/>
        <v>0.14718337059</v>
      </c>
      <c r="I35">
        <v>0.143333333333333</v>
      </c>
      <c r="J35">
        <v>1.29</v>
      </c>
      <c r="K35">
        <v>1.33666666666667</v>
      </c>
      <c r="L35">
        <v>1</v>
      </c>
      <c r="M35">
        <v>1</v>
      </c>
      <c r="N35">
        <v>0.228901654481888</v>
      </c>
      <c r="O35">
        <v>6.17083311080933</v>
      </c>
      <c r="P35">
        <v>547.6</v>
      </c>
      <c r="Q35">
        <v>30</v>
      </c>
      <c r="R35">
        <f t="shared" si="2"/>
        <v>15.4186046511628</v>
      </c>
      <c r="S35" t="s">
        <v>482</v>
      </c>
      <c r="T35">
        <f t="shared" si="3"/>
        <v>1.27876902683829</v>
      </c>
    </row>
    <row r="36" spans="1:20">
      <c r="A36" s="9">
        <v>45.3</v>
      </c>
      <c r="B36" s="9">
        <v>-73.35</v>
      </c>
      <c r="C36" s="12">
        <v>6.3</v>
      </c>
      <c r="D36" s="10">
        <v>36.4</v>
      </c>
      <c r="E36" s="4">
        <f t="shared" si="0"/>
        <v>0.364</v>
      </c>
      <c r="F36" s="11">
        <v>75.0504951477051</v>
      </c>
      <c r="G36" s="11">
        <v>73.4467821121216</v>
      </c>
      <c r="H36">
        <f t="shared" si="1"/>
        <v>0.364</v>
      </c>
      <c r="I36">
        <v>0.588333333333333</v>
      </c>
      <c r="J36">
        <v>1.2225</v>
      </c>
      <c r="K36">
        <v>1.245</v>
      </c>
      <c r="L36">
        <v>0.6675</v>
      </c>
      <c r="M36">
        <v>0.675</v>
      </c>
      <c r="N36">
        <v>0.229127019643784</v>
      </c>
      <c r="O36">
        <v>6.20833349227905</v>
      </c>
      <c r="P36">
        <v>462.7</v>
      </c>
      <c r="Q36">
        <v>30</v>
      </c>
      <c r="R36">
        <f t="shared" si="2"/>
        <v>20.4636660252775</v>
      </c>
      <c r="S36" t="s">
        <v>482</v>
      </c>
      <c r="T36">
        <f t="shared" si="3"/>
        <v>1.24817392450984</v>
      </c>
    </row>
    <row r="37" spans="1:20">
      <c r="A37" s="9">
        <v>58.3833333333333</v>
      </c>
      <c r="B37" s="9">
        <v>-116.033333333333</v>
      </c>
      <c r="C37" s="12">
        <v>-0.9</v>
      </c>
      <c r="D37" s="10">
        <v>14.8095464706</v>
      </c>
      <c r="E37" s="4">
        <f t="shared" si="0"/>
        <v>0.148095464706</v>
      </c>
      <c r="F37" s="11">
        <v>49.4349174499512</v>
      </c>
      <c r="G37" s="11">
        <v>57.9029197692871</v>
      </c>
      <c r="H37">
        <f t="shared" si="1"/>
        <v>0.148095464706</v>
      </c>
      <c r="I37">
        <v>0.0266666666666667</v>
      </c>
      <c r="J37">
        <v>0.9375</v>
      </c>
      <c r="K37">
        <v>1.015</v>
      </c>
      <c r="L37">
        <v>0.695</v>
      </c>
      <c r="M37">
        <v>0.755</v>
      </c>
      <c r="N37">
        <v>0.221058875322342</v>
      </c>
      <c r="O37">
        <v>-0.566666662693024</v>
      </c>
      <c r="P37">
        <v>411.8</v>
      </c>
      <c r="Q37">
        <v>30</v>
      </c>
      <c r="R37">
        <f t="shared" si="2"/>
        <v>17.5768595377604</v>
      </c>
      <c r="S37" t="s">
        <v>482</v>
      </c>
      <c r="T37">
        <f t="shared" si="3"/>
        <v>1.26558984478283</v>
      </c>
    </row>
    <row r="38" spans="1:20">
      <c r="A38" s="9">
        <v>58.3833333333333</v>
      </c>
      <c r="B38" s="9">
        <v>-116.033333333333</v>
      </c>
      <c r="C38" s="12">
        <v>-0.9</v>
      </c>
      <c r="D38" s="10">
        <v>14.8095464706</v>
      </c>
      <c r="E38" s="4">
        <f t="shared" si="0"/>
        <v>0.148095464706</v>
      </c>
      <c r="F38" s="11">
        <v>53.9115257263184</v>
      </c>
      <c r="G38" s="11">
        <v>58.9051971435547</v>
      </c>
      <c r="H38">
        <f t="shared" si="1"/>
        <v>0.148095464706</v>
      </c>
      <c r="I38">
        <v>0.0266666666666667</v>
      </c>
      <c r="J38">
        <v>0.9375</v>
      </c>
      <c r="K38">
        <v>1.015</v>
      </c>
      <c r="L38">
        <v>0.695</v>
      </c>
      <c r="M38">
        <v>0.755</v>
      </c>
      <c r="N38">
        <v>0.221058875322342</v>
      </c>
      <c r="O38">
        <v>-0.566666662693024</v>
      </c>
      <c r="P38">
        <v>411.8</v>
      </c>
      <c r="Q38">
        <v>30</v>
      </c>
      <c r="R38">
        <f t="shared" si="2"/>
        <v>19.1685424804688</v>
      </c>
      <c r="S38" t="s">
        <v>482</v>
      </c>
      <c r="T38">
        <f t="shared" si="3"/>
        <v>1.25595748234925</v>
      </c>
    </row>
    <row r="39" spans="1:20">
      <c r="A39" s="9">
        <v>45.3666666666667</v>
      </c>
      <c r="B39" s="9">
        <v>-75.7166666666667</v>
      </c>
      <c r="C39" s="12">
        <v>5.8</v>
      </c>
      <c r="D39" s="10">
        <v>26.0000019073</v>
      </c>
      <c r="E39" s="4">
        <f t="shared" si="0"/>
        <v>0.260000019073</v>
      </c>
      <c r="F39" s="11">
        <v>67.4729995727539</v>
      </c>
      <c r="G39" s="11">
        <v>57.8939990997314</v>
      </c>
      <c r="H39">
        <f t="shared" si="1"/>
        <v>0.260000019073</v>
      </c>
      <c r="I39">
        <v>0.646666666666667</v>
      </c>
      <c r="J39">
        <v>1.1875</v>
      </c>
      <c r="K39">
        <v>1.20666666666667</v>
      </c>
      <c r="L39">
        <v>0.8325</v>
      </c>
      <c r="M39">
        <v>0.826666666666667</v>
      </c>
      <c r="N39">
        <v>0.292405188083649</v>
      </c>
      <c r="O39">
        <v>6.26666641235352</v>
      </c>
      <c r="P39">
        <v>586.25</v>
      </c>
      <c r="Q39">
        <v>30</v>
      </c>
      <c r="R39">
        <f t="shared" si="2"/>
        <v>18.9397893537555</v>
      </c>
      <c r="S39" t="s">
        <v>482</v>
      </c>
      <c r="T39">
        <f t="shared" si="3"/>
        <v>1.25733729990613</v>
      </c>
    </row>
    <row r="40" spans="1:20">
      <c r="A40" s="9">
        <v>42.2166666666667</v>
      </c>
      <c r="B40" s="9">
        <v>-82.7333333333333</v>
      </c>
      <c r="C40" s="12">
        <v>8.7</v>
      </c>
      <c r="D40" s="10">
        <v>36.1570014954</v>
      </c>
      <c r="E40" s="4">
        <f t="shared" si="0"/>
        <v>0.361570014954</v>
      </c>
      <c r="F40" s="11">
        <v>67.7966995239258</v>
      </c>
      <c r="G40" s="11">
        <v>59.1784009933472</v>
      </c>
      <c r="H40">
        <f t="shared" si="1"/>
        <v>0.361570014954</v>
      </c>
      <c r="I40">
        <v>0.388333333333333</v>
      </c>
      <c r="J40">
        <v>1.2475</v>
      </c>
      <c r="K40">
        <v>1.32666666666667</v>
      </c>
      <c r="L40">
        <v>0.6125</v>
      </c>
      <c r="M40">
        <v>0.735</v>
      </c>
      <c r="N40">
        <v>0.39939671754837</v>
      </c>
      <c r="O40">
        <v>9.19999980926514</v>
      </c>
      <c r="P40">
        <v>472.1</v>
      </c>
      <c r="Q40">
        <v>30</v>
      </c>
      <c r="R40">
        <f t="shared" si="2"/>
        <v>18.1153505741953</v>
      </c>
      <c r="S40" t="s">
        <v>482</v>
      </c>
      <c r="T40">
        <f t="shared" si="3"/>
        <v>1.26232282664704</v>
      </c>
    </row>
    <row r="41" spans="1:20">
      <c r="A41" s="9">
        <v>43.5</v>
      </c>
      <c r="B41" s="9">
        <v>-80.25</v>
      </c>
      <c r="C41" s="12">
        <v>5.45</v>
      </c>
      <c r="D41" s="10">
        <v>14.4440021515</v>
      </c>
      <c r="E41" s="4">
        <f t="shared" si="0"/>
        <v>0.144440021515</v>
      </c>
      <c r="F41" s="11">
        <v>68.9486</v>
      </c>
      <c r="G41" s="11">
        <v>61.8457</v>
      </c>
      <c r="H41">
        <f t="shared" si="1"/>
        <v>0.144440021515</v>
      </c>
      <c r="I41">
        <v>0.146666666666667</v>
      </c>
      <c r="J41">
        <v>1.2175</v>
      </c>
      <c r="K41">
        <v>1.29</v>
      </c>
      <c r="L41">
        <v>1</v>
      </c>
      <c r="M41">
        <v>1</v>
      </c>
      <c r="N41">
        <v>0.244480401277542</v>
      </c>
      <c r="O41">
        <v>7.08333349227905</v>
      </c>
      <c r="P41">
        <v>587.1</v>
      </c>
      <c r="Q41">
        <v>30</v>
      </c>
      <c r="R41">
        <f t="shared" si="2"/>
        <v>18.8770978781656</v>
      </c>
      <c r="S41" t="s">
        <v>482</v>
      </c>
      <c r="T41">
        <f t="shared" si="3"/>
        <v>1.25771571362632</v>
      </c>
    </row>
    <row r="42" spans="1:20">
      <c r="A42" s="9">
        <v>43.6333333333333</v>
      </c>
      <c r="B42" s="9">
        <v>-80.4166666666667</v>
      </c>
      <c r="C42" s="12">
        <v>6.35</v>
      </c>
      <c r="D42" s="10">
        <v>17</v>
      </c>
      <c r="E42" s="4">
        <f t="shared" si="0"/>
        <v>0.17</v>
      </c>
      <c r="F42" s="11">
        <v>74.3212032318115</v>
      </c>
      <c r="G42" s="11">
        <v>76.3769016265869</v>
      </c>
      <c r="H42">
        <f t="shared" si="1"/>
        <v>0.17</v>
      </c>
      <c r="I42">
        <v>0.146666666666667</v>
      </c>
      <c r="J42">
        <v>1.2175</v>
      </c>
      <c r="K42">
        <v>1.29</v>
      </c>
      <c r="L42">
        <v>1</v>
      </c>
      <c r="M42">
        <v>1</v>
      </c>
      <c r="N42">
        <v>0.244647309184074</v>
      </c>
      <c r="O42">
        <v>6.29583311080933</v>
      </c>
      <c r="P42">
        <v>490.9</v>
      </c>
      <c r="Q42">
        <v>30</v>
      </c>
      <c r="R42">
        <f t="shared" si="2"/>
        <v>20.348036476882</v>
      </c>
      <c r="S42" t="s">
        <v>482</v>
      </c>
      <c r="T42">
        <f t="shared" si="3"/>
        <v>1.24886688057353</v>
      </c>
    </row>
    <row r="43" spans="1:20">
      <c r="A43" s="9">
        <v>35.1833333333333</v>
      </c>
      <c r="B43" s="9">
        <v>-102.083333333333</v>
      </c>
      <c r="C43" s="12">
        <v>14</v>
      </c>
      <c r="D43" s="10">
        <v>36.6156768799</v>
      </c>
      <c r="E43" s="4">
        <f t="shared" si="0"/>
        <v>0.366156768799</v>
      </c>
      <c r="F43" s="11">
        <v>37.2363</v>
      </c>
      <c r="G43" s="11">
        <v>41.7777</v>
      </c>
      <c r="H43">
        <f t="shared" si="1"/>
        <v>0.366156768799</v>
      </c>
      <c r="I43">
        <v>0.391666666666667</v>
      </c>
      <c r="J43">
        <v>1.54</v>
      </c>
      <c r="K43">
        <v>1.61666666666667</v>
      </c>
      <c r="L43">
        <v>1</v>
      </c>
      <c r="M43">
        <v>1</v>
      </c>
      <c r="N43">
        <v>0.121552959084511</v>
      </c>
      <c r="O43">
        <v>13.3249998092651</v>
      </c>
      <c r="P43">
        <v>236.3</v>
      </c>
      <c r="Q43">
        <v>30</v>
      </c>
      <c r="R43">
        <f t="shared" si="2"/>
        <v>8.05980519480519</v>
      </c>
      <c r="S43" t="s">
        <v>482</v>
      </c>
      <c r="T43">
        <f t="shared" si="3"/>
        <v>1.32474522086797</v>
      </c>
    </row>
    <row r="44" spans="1:20">
      <c r="A44" s="9">
        <v>35.1833333333333</v>
      </c>
      <c r="B44" s="9">
        <v>-102.083333333333</v>
      </c>
      <c r="C44" s="12">
        <v>14</v>
      </c>
      <c r="D44" s="10">
        <v>36.6156768799</v>
      </c>
      <c r="E44" s="4">
        <f t="shared" si="0"/>
        <v>0.366156768799</v>
      </c>
      <c r="F44" s="11">
        <v>38.3768</v>
      </c>
      <c r="G44" s="11">
        <v>42.4944</v>
      </c>
      <c r="H44">
        <f t="shared" si="1"/>
        <v>0.366156768799</v>
      </c>
      <c r="I44">
        <v>0.391666666666667</v>
      </c>
      <c r="J44">
        <v>1.54</v>
      </c>
      <c r="K44">
        <v>1.61666666666667</v>
      </c>
      <c r="L44">
        <v>1</v>
      </c>
      <c r="M44">
        <v>1</v>
      </c>
      <c r="N44">
        <v>0.121552959084511</v>
      </c>
      <c r="O44">
        <v>13.3249998092651</v>
      </c>
      <c r="P44">
        <v>236.3</v>
      </c>
      <c r="Q44">
        <v>30</v>
      </c>
      <c r="R44">
        <f t="shared" si="2"/>
        <v>8.30666666666667</v>
      </c>
      <c r="S44" t="s">
        <v>482</v>
      </c>
      <c r="T44">
        <f t="shared" si="3"/>
        <v>1.32317641345467</v>
      </c>
    </row>
    <row r="45" spans="1:20">
      <c r="A45" s="9">
        <v>35.1833333333333</v>
      </c>
      <c r="B45" s="9">
        <v>-102.083333333333</v>
      </c>
      <c r="C45" s="12">
        <v>14</v>
      </c>
      <c r="D45" s="10">
        <v>36.6156768799</v>
      </c>
      <c r="E45" s="4">
        <f t="shared" si="0"/>
        <v>0.366156768799</v>
      </c>
      <c r="F45" s="11">
        <v>37.6465</v>
      </c>
      <c r="G45" s="11">
        <v>40.5202</v>
      </c>
      <c r="H45">
        <f t="shared" si="1"/>
        <v>0.366156768799</v>
      </c>
      <c r="I45">
        <v>0.391666666666667</v>
      </c>
      <c r="J45">
        <v>1.54</v>
      </c>
      <c r="K45">
        <v>1.61666666666667</v>
      </c>
      <c r="L45">
        <v>1</v>
      </c>
      <c r="M45">
        <v>1</v>
      </c>
      <c r="N45">
        <v>0.121552959084511</v>
      </c>
      <c r="O45">
        <v>13.3249998092651</v>
      </c>
      <c r="P45">
        <v>236.3</v>
      </c>
      <c r="Q45">
        <v>30</v>
      </c>
      <c r="R45">
        <f t="shared" si="2"/>
        <v>8.14859307359307</v>
      </c>
      <c r="S45" t="s">
        <v>482</v>
      </c>
      <c r="T45">
        <f t="shared" si="3"/>
        <v>1.32418075883138</v>
      </c>
    </row>
    <row r="46" spans="1:20">
      <c r="A46" s="9">
        <v>35.1833333333333</v>
      </c>
      <c r="B46" s="9">
        <v>-102.083333333333</v>
      </c>
      <c r="C46" s="12">
        <v>14</v>
      </c>
      <c r="D46" s="10">
        <v>36.6156768799</v>
      </c>
      <c r="E46" s="4">
        <f t="shared" si="0"/>
        <v>0.366156768799</v>
      </c>
      <c r="F46" s="11">
        <v>37.7932</v>
      </c>
      <c r="G46" s="11">
        <v>39.3319</v>
      </c>
      <c r="H46">
        <f t="shared" si="1"/>
        <v>0.366156768799</v>
      </c>
      <c r="I46">
        <v>0.391666666666667</v>
      </c>
      <c r="J46">
        <v>1.54</v>
      </c>
      <c r="K46">
        <v>1.61666666666667</v>
      </c>
      <c r="L46">
        <v>1</v>
      </c>
      <c r="M46">
        <v>1</v>
      </c>
      <c r="N46">
        <v>0.121552959084511</v>
      </c>
      <c r="O46">
        <v>13.3249998092651</v>
      </c>
      <c r="P46">
        <v>236.3</v>
      </c>
      <c r="Q46">
        <v>30</v>
      </c>
      <c r="R46">
        <f t="shared" si="2"/>
        <v>8.18034632034632</v>
      </c>
      <c r="S46" t="s">
        <v>482</v>
      </c>
      <c r="T46">
        <f t="shared" si="3"/>
        <v>1.32397894842707</v>
      </c>
    </row>
    <row r="47" spans="1:20">
      <c r="A47" s="9">
        <v>31.0833333333333</v>
      </c>
      <c r="B47" s="9">
        <v>-97.3333333333333</v>
      </c>
      <c r="C47" s="12">
        <v>19</v>
      </c>
      <c r="D47" s="10">
        <v>56.2</v>
      </c>
      <c r="E47" s="4">
        <f t="shared" si="0"/>
        <v>0.562</v>
      </c>
      <c r="F47" s="11">
        <v>70.6849</v>
      </c>
      <c r="G47" s="11">
        <v>67.3245</v>
      </c>
      <c r="H47">
        <f t="shared" si="1"/>
        <v>0.562</v>
      </c>
      <c r="I47">
        <v>0.178333333333333</v>
      </c>
      <c r="J47">
        <v>1.5725</v>
      </c>
      <c r="K47">
        <v>1.58</v>
      </c>
      <c r="L47">
        <v>0.54</v>
      </c>
      <c r="M47">
        <v>0.533333333333333</v>
      </c>
      <c r="N47">
        <v>0.266581803560257</v>
      </c>
      <c r="O47">
        <v>19.3666667938232</v>
      </c>
      <c r="P47">
        <v>379.4</v>
      </c>
      <c r="Q47">
        <v>30</v>
      </c>
      <c r="R47">
        <f t="shared" si="2"/>
        <v>14.983550609433</v>
      </c>
      <c r="S47" t="s">
        <v>482</v>
      </c>
      <c r="T47">
        <f t="shared" si="3"/>
        <v>1.28144221846673</v>
      </c>
    </row>
    <row r="48" spans="1:20">
      <c r="A48" s="9">
        <v>31.0833333333333</v>
      </c>
      <c r="B48" s="9">
        <v>-97.3333333333333</v>
      </c>
      <c r="C48" s="12">
        <v>19</v>
      </c>
      <c r="D48" s="10">
        <v>56.2</v>
      </c>
      <c r="E48" s="4">
        <f t="shared" si="0"/>
        <v>0.562</v>
      </c>
      <c r="F48" s="11">
        <v>68.7648</v>
      </c>
      <c r="G48" s="11">
        <v>67.8522</v>
      </c>
      <c r="H48">
        <f t="shared" si="1"/>
        <v>0.562</v>
      </c>
      <c r="I48">
        <v>0.178333333333333</v>
      </c>
      <c r="J48">
        <v>1.5725</v>
      </c>
      <c r="K48">
        <v>1.58</v>
      </c>
      <c r="L48">
        <v>0.54</v>
      </c>
      <c r="M48">
        <v>0.533333333333333</v>
      </c>
      <c r="N48">
        <v>0.266581803560257</v>
      </c>
      <c r="O48">
        <v>19.3666667938232</v>
      </c>
      <c r="P48">
        <v>379.4</v>
      </c>
      <c r="Q48">
        <v>30</v>
      </c>
      <c r="R48">
        <f t="shared" si="2"/>
        <v>14.5765341812401</v>
      </c>
      <c r="S48" t="s">
        <v>482</v>
      </c>
      <c r="T48">
        <f t="shared" si="3"/>
        <v>1.28394819217011</v>
      </c>
    </row>
    <row r="49" spans="1:20">
      <c r="A49" s="9">
        <v>31.0833333333333</v>
      </c>
      <c r="B49" s="9">
        <v>-97.3333333333333</v>
      </c>
      <c r="C49" s="12">
        <v>19</v>
      </c>
      <c r="D49" s="10">
        <v>56.2</v>
      </c>
      <c r="E49" s="4">
        <f t="shared" si="0"/>
        <v>0.562</v>
      </c>
      <c r="F49" s="11">
        <v>63.29</v>
      </c>
      <c r="G49" s="11">
        <v>66.552</v>
      </c>
      <c r="H49">
        <f t="shared" si="1"/>
        <v>0.562</v>
      </c>
      <c r="I49">
        <v>0.178333333333333</v>
      </c>
      <c r="J49">
        <v>1.5725</v>
      </c>
      <c r="K49">
        <v>1.58</v>
      </c>
      <c r="L49">
        <v>0.54</v>
      </c>
      <c r="M49">
        <v>0.533333333333333</v>
      </c>
      <c r="N49">
        <v>0.266581803560257</v>
      </c>
      <c r="O49">
        <v>19.3666667938232</v>
      </c>
      <c r="P49">
        <v>379.4</v>
      </c>
      <c r="Q49">
        <v>30</v>
      </c>
      <c r="R49">
        <f t="shared" si="2"/>
        <v>13.4160042395337</v>
      </c>
      <c r="S49" t="s">
        <v>482</v>
      </c>
      <c r="T49">
        <f t="shared" si="3"/>
        <v>1.29112043982182</v>
      </c>
    </row>
    <row r="50" spans="1:20">
      <c r="A50" s="9">
        <v>31.0833333333333</v>
      </c>
      <c r="B50" s="9">
        <v>-97.3333333333333</v>
      </c>
      <c r="C50" s="12">
        <v>19</v>
      </c>
      <c r="D50" s="10">
        <v>56.2</v>
      </c>
      <c r="E50" s="4">
        <f t="shared" si="0"/>
        <v>0.562</v>
      </c>
      <c r="F50" s="11">
        <v>62.7044</v>
      </c>
      <c r="G50" s="11">
        <v>64.5035</v>
      </c>
      <c r="H50">
        <f t="shared" si="1"/>
        <v>0.562</v>
      </c>
      <c r="I50">
        <v>0.178333333333333</v>
      </c>
      <c r="J50">
        <v>1.5725</v>
      </c>
      <c r="K50">
        <v>1.58</v>
      </c>
      <c r="L50">
        <v>0.54</v>
      </c>
      <c r="M50">
        <v>0.533333333333333</v>
      </c>
      <c r="N50">
        <v>0.266581803560257</v>
      </c>
      <c r="O50">
        <v>19.3666667938232</v>
      </c>
      <c r="P50">
        <v>379.4</v>
      </c>
      <c r="Q50">
        <v>30</v>
      </c>
      <c r="R50">
        <f t="shared" si="2"/>
        <v>13.2918706942236</v>
      </c>
      <c r="S50" t="s">
        <v>482</v>
      </c>
      <c r="T50">
        <f t="shared" si="3"/>
        <v>1.2918899715749</v>
      </c>
    </row>
    <row r="51" spans="1:20">
      <c r="A51" s="9">
        <v>27.7666666666667</v>
      </c>
      <c r="B51" s="9">
        <v>-97.5</v>
      </c>
      <c r="C51" s="12">
        <v>22</v>
      </c>
      <c r="D51" s="10">
        <v>23.5</v>
      </c>
      <c r="E51" s="4">
        <f t="shared" si="0"/>
        <v>0.235</v>
      </c>
      <c r="F51" s="11">
        <v>20.1367</v>
      </c>
      <c r="G51" s="11">
        <v>20.5346</v>
      </c>
      <c r="H51">
        <f t="shared" si="1"/>
        <v>0.235</v>
      </c>
      <c r="I51">
        <v>0.07</v>
      </c>
      <c r="J51">
        <v>1.0625</v>
      </c>
      <c r="K51">
        <v>1.19333333333333</v>
      </c>
      <c r="L51">
        <v>0.65</v>
      </c>
      <c r="M51">
        <v>0.673333333333333</v>
      </c>
      <c r="N51" s="14">
        <v>0.22</v>
      </c>
      <c r="O51">
        <v>22.2708339691162</v>
      </c>
      <c r="P51" s="14">
        <v>521.7</v>
      </c>
      <c r="Q51">
        <v>30</v>
      </c>
      <c r="R51">
        <f t="shared" si="2"/>
        <v>6.31739607843137</v>
      </c>
      <c r="S51" t="s">
        <v>482</v>
      </c>
      <c r="T51">
        <f t="shared" si="3"/>
        <v>1.33587127385858</v>
      </c>
    </row>
    <row r="52" spans="1:20">
      <c r="A52" s="9">
        <v>26.15</v>
      </c>
      <c r="B52" s="9">
        <v>-97.95</v>
      </c>
      <c r="C52" s="12">
        <v>23.1</v>
      </c>
      <c r="D52" s="10">
        <v>22.9</v>
      </c>
      <c r="E52" s="4">
        <f t="shared" si="0"/>
        <v>0.229</v>
      </c>
      <c r="F52" s="11">
        <v>44.9323935508728</v>
      </c>
      <c r="G52" s="11">
        <v>46.7756867408752</v>
      </c>
      <c r="H52">
        <f t="shared" si="1"/>
        <v>0.229</v>
      </c>
      <c r="I52">
        <v>0.261666666666667</v>
      </c>
      <c r="J52">
        <v>1.7175</v>
      </c>
      <c r="K52">
        <v>1.67</v>
      </c>
      <c r="L52">
        <v>1</v>
      </c>
      <c r="M52">
        <v>1</v>
      </c>
      <c r="N52">
        <v>0.183105885982513</v>
      </c>
      <c r="O52">
        <v>23.1833343505859</v>
      </c>
      <c r="P52">
        <v>434.2</v>
      </c>
      <c r="Q52">
        <v>30</v>
      </c>
      <c r="R52">
        <f t="shared" si="2"/>
        <v>8.7205033577628</v>
      </c>
      <c r="S52" t="s">
        <v>482</v>
      </c>
      <c r="T52">
        <f t="shared" si="3"/>
        <v>1.32055064330049</v>
      </c>
    </row>
    <row r="53" spans="1:20">
      <c r="A53" s="9">
        <v>30.5333333333333</v>
      </c>
      <c r="B53" s="9">
        <v>-94.4333333333333</v>
      </c>
      <c r="C53" s="12">
        <v>20</v>
      </c>
      <c r="D53" s="10">
        <v>43.3</v>
      </c>
      <c r="E53" s="4">
        <f t="shared" si="0"/>
        <v>0.433</v>
      </c>
      <c r="F53" s="11">
        <v>35.380232334137</v>
      </c>
      <c r="G53" s="11">
        <v>42.9207630157471</v>
      </c>
      <c r="H53">
        <f t="shared" si="1"/>
        <v>0.433</v>
      </c>
      <c r="I53">
        <v>0.09</v>
      </c>
      <c r="J53">
        <v>0.3125</v>
      </c>
      <c r="K53">
        <v>0.313333333333333</v>
      </c>
      <c r="L53">
        <v>0.62</v>
      </c>
      <c r="M53">
        <v>0.656666666666667</v>
      </c>
      <c r="N53">
        <v>0.35843688249588</v>
      </c>
      <c r="O53">
        <v>19.2333335876465</v>
      </c>
      <c r="P53">
        <v>635.2</v>
      </c>
      <c r="Q53">
        <v>30</v>
      </c>
      <c r="R53">
        <f t="shared" si="2"/>
        <v>37.7389144897461</v>
      </c>
      <c r="S53" t="s">
        <v>482</v>
      </c>
      <c r="T53">
        <f t="shared" si="3"/>
        <v>1.1488488375415</v>
      </c>
    </row>
    <row r="54" spans="1:20">
      <c r="A54" s="9">
        <v>30.5333333333333</v>
      </c>
      <c r="B54" s="9">
        <v>-94.4333333333333</v>
      </c>
      <c r="C54" s="12">
        <v>20</v>
      </c>
      <c r="D54" s="10">
        <v>43.3</v>
      </c>
      <c r="E54" s="4">
        <f t="shared" si="0"/>
        <v>0.433</v>
      </c>
      <c r="F54" s="11">
        <v>32.5525960922241</v>
      </c>
      <c r="G54" s="11">
        <v>40.8881235122681</v>
      </c>
      <c r="H54">
        <f t="shared" si="1"/>
        <v>0.433</v>
      </c>
      <c r="I54">
        <v>0.09</v>
      </c>
      <c r="J54">
        <v>0.3125</v>
      </c>
      <c r="K54">
        <v>0.313333333333333</v>
      </c>
      <c r="L54">
        <v>0.62</v>
      </c>
      <c r="M54">
        <v>0.656666666666667</v>
      </c>
      <c r="N54">
        <v>0.35843688249588</v>
      </c>
      <c r="O54">
        <v>19.2333335876465</v>
      </c>
      <c r="P54">
        <v>635.2</v>
      </c>
      <c r="Q54">
        <v>30</v>
      </c>
      <c r="R54">
        <f t="shared" si="2"/>
        <v>34.7227691650391</v>
      </c>
      <c r="S54" t="s">
        <v>482</v>
      </c>
      <c r="T54">
        <f t="shared" si="3"/>
        <v>1.16560227508496</v>
      </c>
    </row>
    <row r="55" spans="1:20">
      <c r="A55" s="9">
        <v>30.5333333333333</v>
      </c>
      <c r="B55" s="9">
        <v>-94.4333333333333</v>
      </c>
      <c r="C55" s="12">
        <v>20</v>
      </c>
      <c r="D55" s="10">
        <v>43.3</v>
      </c>
      <c r="E55" s="4">
        <f t="shared" si="0"/>
        <v>0.433</v>
      </c>
      <c r="F55" s="11">
        <v>29.9780869483948</v>
      </c>
      <c r="G55" s="11">
        <v>36.8902711868286</v>
      </c>
      <c r="H55">
        <f t="shared" si="1"/>
        <v>0.433</v>
      </c>
      <c r="I55">
        <v>0.09</v>
      </c>
      <c r="J55">
        <v>0.3125</v>
      </c>
      <c r="K55">
        <v>0.313333333333333</v>
      </c>
      <c r="L55">
        <v>0.62</v>
      </c>
      <c r="M55">
        <v>0.656666666666667</v>
      </c>
      <c r="N55">
        <v>0.35843688249588</v>
      </c>
      <c r="O55">
        <v>19.2333335876465</v>
      </c>
      <c r="P55">
        <v>635.2</v>
      </c>
      <c r="Q55">
        <v>30</v>
      </c>
      <c r="R55">
        <f t="shared" si="2"/>
        <v>31.9766260782878</v>
      </c>
      <c r="S55" t="s">
        <v>482</v>
      </c>
      <c r="T55">
        <f t="shared" si="3"/>
        <v>1.18106835513495</v>
      </c>
    </row>
    <row r="56" spans="1:20">
      <c r="A56" s="9">
        <v>40.1</v>
      </c>
      <c r="B56" s="9">
        <v>-88.2</v>
      </c>
      <c r="C56" s="12">
        <v>18.6</v>
      </c>
      <c r="D56" s="10">
        <v>22.5664596558</v>
      </c>
      <c r="E56" s="4">
        <f t="shared" si="0"/>
        <v>0.225664596558</v>
      </c>
      <c r="F56" s="11">
        <v>56.3810005187988</v>
      </c>
      <c r="G56" s="11">
        <v>54.8500003814697</v>
      </c>
      <c r="H56">
        <f t="shared" si="1"/>
        <v>0.225664596558</v>
      </c>
      <c r="I56">
        <v>0.27</v>
      </c>
      <c r="J56">
        <v>1.44</v>
      </c>
      <c r="K56">
        <v>1.48333333333333</v>
      </c>
      <c r="L56">
        <v>0.915</v>
      </c>
      <c r="M56">
        <v>0.92</v>
      </c>
      <c r="N56">
        <v>0.231161043047905</v>
      </c>
      <c r="O56">
        <v>11.125</v>
      </c>
      <c r="P56">
        <v>462.5</v>
      </c>
      <c r="Q56">
        <v>30</v>
      </c>
      <c r="R56">
        <f t="shared" si="2"/>
        <v>13.0511575274997</v>
      </c>
      <c r="S56" t="s">
        <v>482</v>
      </c>
      <c r="T56">
        <f t="shared" si="3"/>
        <v>1.29338351389083</v>
      </c>
    </row>
    <row r="57" spans="1:20">
      <c r="A57" s="9">
        <v>37.3666666666667</v>
      </c>
      <c r="B57" s="9">
        <v>-88.75</v>
      </c>
      <c r="C57" s="12">
        <v>21.3</v>
      </c>
      <c r="D57" s="10">
        <v>24.8451576233</v>
      </c>
      <c r="E57" s="4">
        <f t="shared" si="0"/>
        <v>0.248451576233</v>
      </c>
      <c r="F57" s="11">
        <v>31.0514988899231</v>
      </c>
      <c r="G57" s="11">
        <v>35.9015007019043</v>
      </c>
      <c r="H57">
        <f t="shared" si="1"/>
        <v>0.248451576233</v>
      </c>
      <c r="I57">
        <v>0.248333333333333</v>
      </c>
      <c r="J57">
        <v>1.5175</v>
      </c>
      <c r="K57">
        <v>1.53333333333333</v>
      </c>
      <c r="L57">
        <v>0.6075</v>
      </c>
      <c r="M57">
        <v>0.565</v>
      </c>
      <c r="N57">
        <v>0.343366652727127</v>
      </c>
      <c r="O57">
        <v>13.7583332061768</v>
      </c>
      <c r="P57">
        <v>594.2</v>
      </c>
      <c r="Q57">
        <v>30</v>
      </c>
      <c r="R57">
        <f t="shared" si="2"/>
        <v>6.82075758153171</v>
      </c>
      <c r="S57" t="s">
        <v>482</v>
      </c>
      <c r="T57">
        <f t="shared" si="3"/>
        <v>1.33264752430694</v>
      </c>
    </row>
    <row r="58" spans="1:20">
      <c r="A58" s="9">
        <v>37.3666666666667</v>
      </c>
      <c r="B58" s="9">
        <v>-88.75</v>
      </c>
      <c r="C58" s="12">
        <v>21.3</v>
      </c>
      <c r="D58" s="10">
        <v>24.8451576233</v>
      </c>
      <c r="E58" s="4">
        <f t="shared" si="0"/>
        <v>0.248451576233</v>
      </c>
      <c r="F58" s="11">
        <v>31.5749998092651</v>
      </c>
      <c r="G58" s="11">
        <v>35.7075004577637</v>
      </c>
      <c r="H58">
        <f t="shared" si="1"/>
        <v>0.248451576233</v>
      </c>
      <c r="I58">
        <v>0.248333333333333</v>
      </c>
      <c r="J58">
        <v>1.5175</v>
      </c>
      <c r="K58">
        <v>1.53333333333333</v>
      </c>
      <c r="L58">
        <v>0.6075</v>
      </c>
      <c r="M58">
        <v>0.565</v>
      </c>
      <c r="N58">
        <v>0.343366652727127</v>
      </c>
      <c r="O58">
        <v>13.7583332061768</v>
      </c>
      <c r="P58">
        <v>594.2</v>
      </c>
      <c r="Q58">
        <v>30</v>
      </c>
      <c r="R58">
        <f t="shared" si="2"/>
        <v>6.93574954624165</v>
      </c>
      <c r="S58" t="s">
        <v>482</v>
      </c>
      <c r="T58">
        <f t="shared" si="3"/>
        <v>1.33191215723873</v>
      </c>
    </row>
    <row r="59" spans="1:20">
      <c r="A59" s="9">
        <v>37.3666666666667</v>
      </c>
      <c r="B59" s="9">
        <v>-88.75</v>
      </c>
      <c r="C59" s="12">
        <v>21.3</v>
      </c>
      <c r="D59" s="10">
        <v>17</v>
      </c>
      <c r="E59" s="4">
        <f t="shared" si="0"/>
        <v>0.17</v>
      </c>
      <c r="F59" s="11">
        <v>29.1519989967346</v>
      </c>
      <c r="G59" s="11">
        <v>35.9350004196167</v>
      </c>
      <c r="H59">
        <f t="shared" si="1"/>
        <v>0.17</v>
      </c>
      <c r="I59">
        <v>0.248333333333333</v>
      </c>
      <c r="J59">
        <v>1.5175</v>
      </c>
      <c r="K59">
        <v>1.53333333333333</v>
      </c>
      <c r="L59">
        <v>0.6075</v>
      </c>
      <c r="M59">
        <v>0.565</v>
      </c>
      <c r="N59">
        <v>0.343366652727127</v>
      </c>
      <c r="O59">
        <v>13.7583332061768</v>
      </c>
      <c r="P59">
        <v>594.2</v>
      </c>
      <c r="Q59">
        <v>30</v>
      </c>
      <c r="R59">
        <f t="shared" si="2"/>
        <v>6.40351433206691</v>
      </c>
      <c r="S59" t="s">
        <v>482</v>
      </c>
      <c r="T59">
        <f t="shared" si="3"/>
        <v>1.33531918204918</v>
      </c>
    </row>
    <row r="60" spans="1:20">
      <c r="A60" s="9">
        <v>42.4</v>
      </c>
      <c r="B60" s="9">
        <v>-85.4</v>
      </c>
      <c r="C60" s="12">
        <v>9</v>
      </c>
      <c r="D60" s="10">
        <v>16.5</v>
      </c>
      <c r="E60" s="4">
        <f t="shared" si="0"/>
        <v>0.165</v>
      </c>
      <c r="F60" s="11">
        <v>41.815</v>
      </c>
      <c r="G60" s="11">
        <v>43.448</v>
      </c>
      <c r="H60">
        <f t="shared" si="1"/>
        <v>0.165</v>
      </c>
      <c r="I60">
        <v>0.131666666666667</v>
      </c>
      <c r="J60">
        <v>1.4525</v>
      </c>
      <c r="K60">
        <v>1.48</v>
      </c>
      <c r="L60">
        <v>0.6525</v>
      </c>
      <c r="M60">
        <v>0.658333333333333</v>
      </c>
      <c r="N60">
        <v>0.266171097755432</v>
      </c>
      <c r="O60">
        <v>8.92916679382324</v>
      </c>
      <c r="P60">
        <v>615.7</v>
      </c>
      <c r="Q60">
        <v>30</v>
      </c>
      <c r="R60">
        <f t="shared" si="2"/>
        <v>9.59609868043603</v>
      </c>
      <c r="S60" t="s">
        <v>482</v>
      </c>
      <c r="T60">
        <f t="shared" si="3"/>
        <v>1.3150122038493</v>
      </c>
    </row>
    <row r="61" spans="1:20">
      <c r="A61" s="9">
        <v>42.4333333333333</v>
      </c>
      <c r="B61" s="9">
        <v>-95.15</v>
      </c>
      <c r="C61" s="12">
        <v>8</v>
      </c>
      <c r="D61" s="10">
        <v>37.9</v>
      </c>
      <c r="E61" s="4">
        <f t="shared" si="0"/>
        <v>0.379</v>
      </c>
      <c r="F61" s="11">
        <v>67.9779987335205</v>
      </c>
      <c r="G61" s="11">
        <v>87.5586013793945</v>
      </c>
      <c r="H61">
        <f t="shared" si="1"/>
        <v>0.379</v>
      </c>
      <c r="I61">
        <v>0.351666666666667</v>
      </c>
      <c r="J61">
        <v>1.485</v>
      </c>
      <c r="K61">
        <v>1.50166666666667</v>
      </c>
      <c r="L61">
        <v>0.94</v>
      </c>
      <c r="M61">
        <v>0.951666666666667</v>
      </c>
      <c r="N61">
        <v>0.188328772783279</v>
      </c>
      <c r="O61">
        <v>8.41666698455811</v>
      </c>
      <c r="P61">
        <v>362</v>
      </c>
      <c r="Q61">
        <v>30</v>
      </c>
      <c r="R61">
        <f t="shared" si="2"/>
        <v>15.2588100411943</v>
      </c>
      <c r="S61" t="s">
        <v>482</v>
      </c>
      <c r="T61">
        <f t="shared" si="3"/>
        <v>1.27975023700106</v>
      </c>
    </row>
    <row r="62" spans="1:20">
      <c r="A62" s="9">
        <v>44.75</v>
      </c>
      <c r="B62" s="9">
        <v>-93.0666666666667</v>
      </c>
      <c r="C62" s="12">
        <v>6.4</v>
      </c>
      <c r="D62" s="10">
        <v>23</v>
      </c>
      <c r="E62" s="4">
        <f t="shared" si="0"/>
        <v>0.23</v>
      </c>
      <c r="F62" s="11">
        <v>92.1599998474121</v>
      </c>
      <c r="G62" s="11">
        <v>92.7400035858154</v>
      </c>
      <c r="H62">
        <f t="shared" si="1"/>
        <v>0.23</v>
      </c>
      <c r="I62">
        <v>0.115</v>
      </c>
      <c r="J62">
        <v>1.5075</v>
      </c>
      <c r="K62">
        <v>1.56666666666667</v>
      </c>
      <c r="L62">
        <v>0.9</v>
      </c>
      <c r="M62">
        <v>0.9</v>
      </c>
      <c r="N62">
        <v>0.339092433452606</v>
      </c>
      <c r="O62">
        <v>6.97916650772095</v>
      </c>
      <c r="P62">
        <v>432.3</v>
      </c>
      <c r="Q62">
        <v>30</v>
      </c>
      <c r="R62">
        <f t="shared" si="2"/>
        <v>20.3781094189966</v>
      </c>
      <c r="S62" t="s">
        <v>482</v>
      </c>
      <c r="T62">
        <f t="shared" si="3"/>
        <v>1.24868661949744</v>
      </c>
    </row>
    <row r="63" spans="1:20">
      <c r="A63" s="9">
        <v>44.75</v>
      </c>
      <c r="B63" s="9">
        <v>-93.0666666666667</v>
      </c>
      <c r="C63" s="12">
        <v>6.4</v>
      </c>
      <c r="D63" s="10">
        <v>23</v>
      </c>
      <c r="E63" s="4">
        <f t="shared" si="0"/>
        <v>0.23</v>
      </c>
      <c r="F63" s="11">
        <v>95.0199995040894</v>
      </c>
      <c r="G63" s="11">
        <v>94.5749959945679</v>
      </c>
      <c r="H63">
        <f t="shared" si="1"/>
        <v>0.23</v>
      </c>
      <c r="I63">
        <v>0.115</v>
      </c>
      <c r="J63">
        <v>1.5075</v>
      </c>
      <c r="K63">
        <v>1.56666666666667</v>
      </c>
      <c r="L63">
        <v>0.9</v>
      </c>
      <c r="M63">
        <v>0.9</v>
      </c>
      <c r="N63">
        <v>0.339092433452606</v>
      </c>
      <c r="O63">
        <v>6.97916650772095</v>
      </c>
      <c r="P63">
        <v>432.3</v>
      </c>
      <c r="Q63">
        <v>30</v>
      </c>
      <c r="R63">
        <f t="shared" si="2"/>
        <v>21.0105029306997</v>
      </c>
      <c r="S63" t="s">
        <v>482</v>
      </c>
      <c r="T63">
        <f t="shared" si="3"/>
        <v>1.24490199218214</v>
      </c>
    </row>
    <row r="64" spans="1:20">
      <c r="A64" s="9">
        <v>40.4666666666667</v>
      </c>
      <c r="B64" s="9">
        <v>-87</v>
      </c>
      <c r="C64" s="12">
        <v>12</v>
      </c>
      <c r="D64" s="10">
        <v>19.2628765106</v>
      </c>
      <c r="E64" s="4">
        <f t="shared" si="0"/>
        <v>0.192628765106</v>
      </c>
      <c r="F64" s="11">
        <v>84.0895023345947</v>
      </c>
      <c r="G64" s="11">
        <v>92.481502532959</v>
      </c>
      <c r="H64">
        <f t="shared" si="1"/>
        <v>0.192628765106</v>
      </c>
      <c r="I64">
        <v>0.276666666666667</v>
      </c>
      <c r="J64">
        <v>1.4925</v>
      </c>
      <c r="K64">
        <v>1.54333333333333</v>
      </c>
      <c r="L64">
        <v>0.89</v>
      </c>
      <c r="M64">
        <v>0.886666666666667</v>
      </c>
      <c r="N64">
        <v>0.237081781029701</v>
      </c>
      <c r="O64">
        <v>10.3999996185303</v>
      </c>
      <c r="P64">
        <v>536.5</v>
      </c>
      <c r="Q64">
        <v>30</v>
      </c>
      <c r="R64">
        <f t="shared" si="2"/>
        <v>18.7804583661853</v>
      </c>
      <c r="S64" t="s">
        <v>482</v>
      </c>
      <c r="T64">
        <f t="shared" si="3"/>
        <v>1.25829926511909</v>
      </c>
    </row>
    <row r="65" spans="1:20">
      <c r="A65" s="9">
        <v>44.75</v>
      </c>
      <c r="B65" s="9">
        <v>-93.0666666666667</v>
      </c>
      <c r="C65" s="12">
        <v>6.4</v>
      </c>
      <c r="D65" s="10">
        <v>23</v>
      </c>
      <c r="E65" s="4">
        <f t="shared" si="0"/>
        <v>0.23</v>
      </c>
      <c r="F65" s="11">
        <v>30.0156245231628</v>
      </c>
      <c r="G65" s="11">
        <v>22.9225497245789</v>
      </c>
      <c r="H65">
        <f t="shared" si="1"/>
        <v>0.23</v>
      </c>
      <c r="I65">
        <v>0.115</v>
      </c>
      <c r="J65">
        <v>1.5075</v>
      </c>
      <c r="K65">
        <v>1.56666666666667</v>
      </c>
      <c r="L65">
        <v>0.9</v>
      </c>
      <c r="M65">
        <v>0.9</v>
      </c>
      <c r="N65">
        <v>0.339092433452606</v>
      </c>
      <c r="O65">
        <v>6.97916650772095</v>
      </c>
      <c r="P65">
        <v>432.3</v>
      </c>
      <c r="Q65">
        <v>30</v>
      </c>
      <c r="R65">
        <f t="shared" si="2"/>
        <v>6.63695401286077</v>
      </c>
      <c r="S65" t="s">
        <v>482</v>
      </c>
      <c r="T65">
        <f t="shared" si="3"/>
        <v>1.33382378089061</v>
      </c>
    </row>
    <row r="66" spans="1:20">
      <c r="A66" s="9">
        <v>44.75</v>
      </c>
      <c r="B66" s="9">
        <v>-93.0666666666667</v>
      </c>
      <c r="C66" s="12">
        <v>7</v>
      </c>
      <c r="D66" s="10">
        <v>23</v>
      </c>
      <c r="E66" s="4">
        <f t="shared" si="0"/>
        <v>0.23</v>
      </c>
      <c r="F66" s="11">
        <v>98.7000007629395</v>
      </c>
      <c r="G66" s="11">
        <v>95.0545463562012</v>
      </c>
      <c r="H66">
        <f t="shared" si="1"/>
        <v>0.23</v>
      </c>
      <c r="I66">
        <v>0.115</v>
      </c>
      <c r="J66">
        <v>1.5075</v>
      </c>
      <c r="K66">
        <v>1.56666666666667</v>
      </c>
      <c r="L66">
        <v>0.9</v>
      </c>
      <c r="M66">
        <v>0.9</v>
      </c>
      <c r="N66">
        <v>0.339092433452606</v>
      </c>
      <c r="O66">
        <v>6.97916650772095</v>
      </c>
      <c r="P66">
        <v>432.3</v>
      </c>
      <c r="Q66">
        <v>30</v>
      </c>
      <c r="R66">
        <f t="shared" si="2"/>
        <v>21.8242124406721</v>
      </c>
      <c r="S66" t="s">
        <v>482</v>
      </c>
      <c r="T66">
        <f t="shared" si="3"/>
        <v>1.24004913028706</v>
      </c>
    </row>
    <row r="67" spans="1:20">
      <c r="A67" s="9">
        <v>44.75</v>
      </c>
      <c r="B67" s="9">
        <v>-93.0666666666667</v>
      </c>
      <c r="C67" s="12">
        <v>7</v>
      </c>
      <c r="D67" s="10">
        <v>23</v>
      </c>
      <c r="E67" s="4">
        <f t="shared" ref="E67:E130" si="4">D67/100</f>
        <v>0.23</v>
      </c>
      <c r="F67" s="11">
        <v>112.029999732971</v>
      </c>
      <c r="G67" s="11">
        <v>86.1666650772095</v>
      </c>
      <c r="H67">
        <f t="shared" ref="H67:H130" si="5">D67/100</f>
        <v>0.23</v>
      </c>
      <c r="I67">
        <v>0.115</v>
      </c>
      <c r="J67">
        <v>1.5075</v>
      </c>
      <c r="K67">
        <v>1.56666666666667</v>
      </c>
      <c r="L67">
        <v>0.9</v>
      </c>
      <c r="M67">
        <v>0.9</v>
      </c>
      <c r="N67">
        <v>0.339092433452606</v>
      </c>
      <c r="O67">
        <v>6.97916650772095</v>
      </c>
      <c r="P67">
        <v>432.3</v>
      </c>
      <c r="Q67">
        <v>30</v>
      </c>
      <c r="R67">
        <f t="shared" ref="R67:R130" si="6">F67*0.1/J67/Q67/0.01</f>
        <v>24.77169701116</v>
      </c>
      <c r="S67" t="s">
        <v>482</v>
      </c>
      <c r="T67">
        <f t="shared" ref="T67:T130" si="7">1.377*EXP(-0.0048*R67)</f>
        <v>1.2226285302913</v>
      </c>
    </row>
    <row r="68" spans="1:20">
      <c r="A68" s="9">
        <v>44.75</v>
      </c>
      <c r="B68" s="9">
        <v>-93.0666666666667</v>
      </c>
      <c r="C68" s="12">
        <v>7</v>
      </c>
      <c r="D68" s="10">
        <v>23</v>
      </c>
      <c r="E68" s="4">
        <f t="shared" si="4"/>
        <v>0.23</v>
      </c>
      <c r="F68" s="11">
        <v>101.699998855591</v>
      </c>
      <c r="G68" s="11">
        <v>97.6318511962891</v>
      </c>
      <c r="H68">
        <f t="shared" si="5"/>
        <v>0.23</v>
      </c>
      <c r="I68">
        <v>0.115</v>
      </c>
      <c r="J68">
        <v>1.5075</v>
      </c>
      <c r="K68">
        <v>1.56666666666667</v>
      </c>
      <c r="L68">
        <v>0.9</v>
      </c>
      <c r="M68">
        <v>0.9</v>
      </c>
      <c r="N68">
        <v>0.339092433452606</v>
      </c>
      <c r="O68">
        <v>6.97916650772095</v>
      </c>
      <c r="P68">
        <v>432.3</v>
      </c>
      <c r="Q68">
        <v>30</v>
      </c>
      <c r="R68">
        <f t="shared" si="6"/>
        <v>22.4875619360068</v>
      </c>
      <c r="S68" t="s">
        <v>482</v>
      </c>
      <c r="T68">
        <f t="shared" si="7"/>
        <v>1.23610699701582</v>
      </c>
    </row>
    <row r="69" spans="1:20">
      <c r="A69" s="9">
        <v>44.75</v>
      </c>
      <c r="B69" s="9">
        <v>-93.0666666666667</v>
      </c>
      <c r="C69" s="12">
        <v>7</v>
      </c>
      <c r="D69" s="10">
        <v>23</v>
      </c>
      <c r="E69" s="4">
        <f t="shared" si="4"/>
        <v>0.23</v>
      </c>
      <c r="F69" s="11">
        <v>107.800001144409</v>
      </c>
      <c r="G69" s="11">
        <v>104.472726821899</v>
      </c>
      <c r="H69">
        <f t="shared" si="5"/>
        <v>0.23</v>
      </c>
      <c r="I69">
        <v>0.115</v>
      </c>
      <c r="J69">
        <v>1.5075</v>
      </c>
      <c r="K69">
        <v>1.56666666666667</v>
      </c>
      <c r="L69">
        <v>0.9</v>
      </c>
      <c r="M69">
        <v>0.9</v>
      </c>
      <c r="N69">
        <v>0.339092433452606</v>
      </c>
      <c r="O69">
        <v>6.97916650772095</v>
      </c>
      <c r="P69">
        <v>432.3</v>
      </c>
      <c r="Q69">
        <v>30</v>
      </c>
      <c r="R69">
        <f t="shared" si="6"/>
        <v>23.8363739401679</v>
      </c>
      <c r="S69" t="s">
        <v>482</v>
      </c>
      <c r="T69">
        <f t="shared" si="7"/>
        <v>1.22812992326606</v>
      </c>
    </row>
    <row r="70" spans="1:20">
      <c r="A70" s="9">
        <v>40.5833333333333</v>
      </c>
      <c r="B70" s="9">
        <v>-81.79</v>
      </c>
      <c r="C70" s="12">
        <v>10.5</v>
      </c>
      <c r="D70" s="10">
        <v>14</v>
      </c>
      <c r="E70" s="4">
        <f t="shared" si="4"/>
        <v>0.14</v>
      </c>
      <c r="F70" s="11">
        <v>38.3280010223389</v>
      </c>
      <c r="G70" s="11">
        <v>61.3760008811951</v>
      </c>
      <c r="H70">
        <f t="shared" si="5"/>
        <v>0.14</v>
      </c>
      <c r="I70">
        <v>0.176666666666667</v>
      </c>
      <c r="J70">
        <v>1.3975</v>
      </c>
      <c r="K70">
        <v>1.41666666666667</v>
      </c>
      <c r="L70">
        <v>0.7425</v>
      </c>
      <c r="M70">
        <v>0.723333333333333</v>
      </c>
      <c r="N70">
        <v>0.266912192106247</v>
      </c>
      <c r="O70">
        <v>9.70833301544189</v>
      </c>
      <c r="P70">
        <v>728.6</v>
      </c>
      <c r="Q70">
        <v>30</v>
      </c>
      <c r="R70">
        <f t="shared" si="6"/>
        <v>9.14203959984231</v>
      </c>
      <c r="S70" t="s">
        <v>482</v>
      </c>
      <c r="T70">
        <f t="shared" si="7"/>
        <v>1.31788137688611</v>
      </c>
    </row>
    <row r="71" spans="1:20">
      <c r="A71" s="9">
        <v>39.75</v>
      </c>
      <c r="B71" s="9">
        <v>-83.6</v>
      </c>
      <c r="C71" s="12">
        <v>10.8</v>
      </c>
      <c r="D71" s="10">
        <v>20</v>
      </c>
      <c r="E71" s="4">
        <f t="shared" si="4"/>
        <v>0.2</v>
      </c>
      <c r="F71" s="11">
        <v>40.7540016174316</v>
      </c>
      <c r="G71" s="11">
        <v>70.2559976577759</v>
      </c>
      <c r="H71">
        <f t="shared" si="5"/>
        <v>0.2</v>
      </c>
      <c r="I71">
        <v>0.273333333333333</v>
      </c>
      <c r="J71">
        <v>1.4725</v>
      </c>
      <c r="K71">
        <v>1.56166666666667</v>
      </c>
      <c r="L71">
        <v>0.755</v>
      </c>
      <c r="M71">
        <v>0.765</v>
      </c>
      <c r="N71">
        <v>0.246412843465805</v>
      </c>
      <c r="O71">
        <v>10.5208330154419</v>
      </c>
      <c r="P71">
        <v>552.1</v>
      </c>
      <c r="Q71">
        <v>30</v>
      </c>
      <c r="R71">
        <f t="shared" si="6"/>
        <v>9.22558044537219</v>
      </c>
      <c r="S71" t="s">
        <v>482</v>
      </c>
      <c r="T71">
        <f t="shared" si="7"/>
        <v>1.31735301759043</v>
      </c>
    </row>
    <row r="72" spans="1:20">
      <c r="A72" s="9">
        <v>41.1833333333333</v>
      </c>
      <c r="B72" s="9">
        <v>-83.7833333333333</v>
      </c>
      <c r="C72" s="12">
        <v>9.5</v>
      </c>
      <c r="D72" s="10">
        <v>40</v>
      </c>
      <c r="E72" s="4">
        <f t="shared" si="4"/>
        <v>0.4</v>
      </c>
      <c r="F72" s="11">
        <v>90.3380031585693</v>
      </c>
      <c r="G72" s="11">
        <v>102.100004196167</v>
      </c>
      <c r="H72">
        <f t="shared" si="5"/>
        <v>0.4</v>
      </c>
      <c r="I72">
        <v>0.408333333333333</v>
      </c>
      <c r="J72">
        <v>1.7075</v>
      </c>
      <c r="K72">
        <v>1.77166666666667</v>
      </c>
      <c r="L72">
        <v>0.935</v>
      </c>
      <c r="M72">
        <v>0.951666666666667</v>
      </c>
      <c r="N72">
        <v>0.216195300221443</v>
      </c>
      <c r="O72">
        <v>9.75416660308838</v>
      </c>
      <c r="P72">
        <v>447.3</v>
      </c>
      <c r="Q72">
        <v>30</v>
      </c>
      <c r="R72">
        <f t="shared" si="6"/>
        <v>17.6355301432053</v>
      </c>
      <c r="S72" t="s">
        <v>482</v>
      </c>
      <c r="T72">
        <f t="shared" si="7"/>
        <v>1.26523348093688</v>
      </c>
    </row>
    <row r="73" spans="1:20">
      <c r="A73" s="9">
        <v>40.4166666666667</v>
      </c>
      <c r="B73" s="9">
        <v>-83.25</v>
      </c>
      <c r="C73" s="12">
        <v>13.3</v>
      </c>
      <c r="D73" s="10">
        <v>26</v>
      </c>
      <c r="E73" s="4">
        <f t="shared" si="4"/>
        <v>0.26</v>
      </c>
      <c r="F73" s="11">
        <v>55.0059995651245</v>
      </c>
      <c r="G73" s="11">
        <v>48.6820001602173</v>
      </c>
      <c r="H73">
        <f t="shared" si="5"/>
        <v>0.26</v>
      </c>
      <c r="I73">
        <v>0.308333333333333</v>
      </c>
      <c r="J73">
        <v>1.5325</v>
      </c>
      <c r="K73">
        <v>1.60666666666667</v>
      </c>
      <c r="L73">
        <v>0.89</v>
      </c>
      <c r="M73">
        <v>0.905</v>
      </c>
      <c r="N73">
        <v>0.273678690195084</v>
      </c>
      <c r="O73">
        <v>10.1291666030884</v>
      </c>
      <c r="P73">
        <v>519.2</v>
      </c>
      <c r="Q73">
        <v>30</v>
      </c>
      <c r="R73">
        <f t="shared" si="6"/>
        <v>11.9643283447797</v>
      </c>
      <c r="S73" t="s">
        <v>482</v>
      </c>
      <c r="T73">
        <f t="shared" si="7"/>
        <v>1.30014844146561</v>
      </c>
    </row>
    <row r="74" spans="1:20">
      <c r="A74" s="9">
        <v>40.3333333333333</v>
      </c>
      <c r="B74" s="9">
        <v>-81.84</v>
      </c>
      <c r="C74" s="12">
        <v>10.5</v>
      </c>
      <c r="D74" s="10">
        <v>25</v>
      </c>
      <c r="E74" s="4">
        <f t="shared" si="4"/>
        <v>0.25</v>
      </c>
      <c r="F74" s="11">
        <v>44.886999130249</v>
      </c>
      <c r="G74" s="11">
        <v>60.7649993896484</v>
      </c>
      <c r="H74">
        <f t="shared" si="5"/>
        <v>0.25</v>
      </c>
      <c r="I74">
        <v>0.215</v>
      </c>
      <c r="J74">
        <v>1.435</v>
      </c>
      <c r="K74">
        <v>1.49166666666667</v>
      </c>
      <c r="L74">
        <v>0.455</v>
      </c>
      <c r="M74">
        <v>0.426666666666667</v>
      </c>
      <c r="N74">
        <v>0.285845369100571</v>
      </c>
      <c r="O74">
        <v>10.3541669845581</v>
      </c>
      <c r="P74">
        <v>677.6</v>
      </c>
      <c r="Q74">
        <v>30</v>
      </c>
      <c r="R74">
        <f t="shared" si="6"/>
        <v>10.4267129222414</v>
      </c>
      <c r="S74" t="s">
        <v>482</v>
      </c>
      <c r="T74">
        <f t="shared" si="7"/>
        <v>1.30977975578017</v>
      </c>
    </row>
    <row r="75" spans="1:20">
      <c r="A75" s="9">
        <v>41.4833333333333</v>
      </c>
      <c r="B75" s="9">
        <v>-84.15</v>
      </c>
      <c r="C75" s="12">
        <v>9.5</v>
      </c>
      <c r="D75" s="10">
        <v>36.4</v>
      </c>
      <c r="E75" s="4">
        <f t="shared" si="4"/>
        <v>0.364</v>
      </c>
      <c r="F75" s="11">
        <v>107.906997680664</v>
      </c>
      <c r="G75" s="11">
        <v>91.4130039215088</v>
      </c>
      <c r="H75">
        <f t="shared" si="5"/>
        <v>0.364</v>
      </c>
      <c r="I75">
        <v>0.301666666666667</v>
      </c>
      <c r="J75">
        <v>1.5</v>
      </c>
      <c r="K75">
        <v>1.58666666666667</v>
      </c>
      <c r="L75">
        <v>0.81</v>
      </c>
      <c r="M75">
        <v>0.796666666666667</v>
      </c>
      <c r="N75">
        <v>0.237845376133919</v>
      </c>
      <c r="O75">
        <v>9.41666698455811</v>
      </c>
      <c r="P75">
        <v>478.6</v>
      </c>
      <c r="Q75">
        <v>30</v>
      </c>
      <c r="R75">
        <f t="shared" si="6"/>
        <v>23.9793328179253</v>
      </c>
      <c r="S75" t="s">
        <v>482</v>
      </c>
      <c r="T75">
        <f t="shared" si="7"/>
        <v>1.22728746638444</v>
      </c>
    </row>
    <row r="76" spans="1:20">
      <c r="A76" s="9">
        <v>38.7833333333333</v>
      </c>
      <c r="B76" s="9">
        <v>-87.0833333333333</v>
      </c>
      <c r="C76" s="12">
        <v>11</v>
      </c>
      <c r="D76" s="10">
        <v>19.5525817871</v>
      </c>
      <c r="E76" s="4">
        <f t="shared" si="4"/>
        <v>0.195525817871</v>
      </c>
      <c r="F76" s="11">
        <v>40.1072487831116</v>
      </c>
      <c r="G76" s="11">
        <v>38.6240997314453</v>
      </c>
      <c r="H76">
        <f t="shared" si="5"/>
        <v>0.195525817871</v>
      </c>
      <c r="I76">
        <v>0.166666666666667</v>
      </c>
      <c r="J76">
        <v>1.4575</v>
      </c>
      <c r="K76">
        <v>1.47833333333333</v>
      </c>
      <c r="L76">
        <v>1</v>
      </c>
      <c r="M76">
        <v>1</v>
      </c>
      <c r="N76">
        <v>0.271552562713623</v>
      </c>
      <c r="O76">
        <v>12.2624998092651</v>
      </c>
      <c r="P76">
        <v>631.6</v>
      </c>
      <c r="Q76">
        <v>30</v>
      </c>
      <c r="R76">
        <f t="shared" si="6"/>
        <v>9.17261264336457</v>
      </c>
      <c r="S76" t="s">
        <v>482</v>
      </c>
      <c r="T76">
        <f t="shared" si="7"/>
        <v>1.31768799118167</v>
      </c>
    </row>
    <row r="77" spans="1:20">
      <c r="A77" s="9">
        <v>41.3593166666667</v>
      </c>
      <c r="B77" s="9">
        <v>-83.0868333333333</v>
      </c>
      <c r="C77" s="12">
        <v>9.2</v>
      </c>
      <c r="D77" s="10">
        <v>28.1176986694</v>
      </c>
      <c r="E77" s="4">
        <f t="shared" si="4"/>
        <v>0.281176986694</v>
      </c>
      <c r="F77" s="11">
        <v>76.7654008865356</v>
      </c>
      <c r="G77" s="11">
        <v>65.6818027496338</v>
      </c>
      <c r="H77">
        <f t="shared" si="5"/>
        <v>0.281176986694</v>
      </c>
      <c r="I77">
        <v>0.313333333333333</v>
      </c>
      <c r="J77">
        <v>1.5875</v>
      </c>
      <c r="K77">
        <v>1.63333333333333</v>
      </c>
      <c r="L77">
        <v>0.94</v>
      </c>
      <c r="M77">
        <v>0.92</v>
      </c>
      <c r="N77">
        <v>0.376493722200394</v>
      </c>
      <c r="O77">
        <v>9.875</v>
      </c>
      <c r="P77">
        <v>546.3</v>
      </c>
      <c r="Q77">
        <v>30</v>
      </c>
      <c r="R77">
        <f t="shared" si="6"/>
        <v>16.1187193462542</v>
      </c>
      <c r="S77" t="s">
        <v>482</v>
      </c>
      <c r="T77">
        <f t="shared" si="7"/>
        <v>1.27447887157845</v>
      </c>
    </row>
    <row r="78" spans="1:20">
      <c r="A78" s="9">
        <v>40.8788333333333</v>
      </c>
      <c r="B78" s="9">
        <v>-81.64035</v>
      </c>
      <c r="C78" s="12">
        <v>9.8</v>
      </c>
      <c r="D78" s="10">
        <v>20.0054759979</v>
      </c>
      <c r="E78" s="4">
        <f t="shared" si="4"/>
        <v>0.200054759979</v>
      </c>
      <c r="F78" s="11">
        <v>50.0898013114929</v>
      </c>
      <c r="G78" s="11">
        <v>86.0578536987305</v>
      </c>
      <c r="H78">
        <f t="shared" si="5"/>
        <v>0.200054759979</v>
      </c>
      <c r="I78">
        <v>0.218333333333333</v>
      </c>
      <c r="J78">
        <v>1.4075</v>
      </c>
      <c r="K78">
        <v>1.46333333333333</v>
      </c>
      <c r="L78">
        <v>0.755</v>
      </c>
      <c r="M78">
        <v>0.741666666666667</v>
      </c>
      <c r="N78">
        <v>0.266912192106247</v>
      </c>
      <c r="O78">
        <v>9.51249980926514</v>
      </c>
      <c r="P78">
        <v>681.1</v>
      </c>
      <c r="Q78">
        <v>30</v>
      </c>
      <c r="R78">
        <f t="shared" si="6"/>
        <v>11.8625935610404</v>
      </c>
      <c r="S78" t="s">
        <v>482</v>
      </c>
      <c r="T78">
        <f t="shared" si="7"/>
        <v>1.30078349404815</v>
      </c>
    </row>
    <row r="79" spans="1:20">
      <c r="A79" s="9">
        <v>41.2213333333333</v>
      </c>
      <c r="B79" s="9">
        <v>-80.076</v>
      </c>
      <c r="C79" s="12">
        <v>9.1</v>
      </c>
      <c r="D79" s="10">
        <v>16.6911773682</v>
      </c>
      <c r="E79" s="4">
        <f t="shared" si="4"/>
        <v>0.166911773682</v>
      </c>
      <c r="F79" s="11">
        <v>68.7215023040771</v>
      </c>
      <c r="G79" s="11">
        <v>80.3763046264648</v>
      </c>
      <c r="H79">
        <f t="shared" si="5"/>
        <v>0.166911773682</v>
      </c>
      <c r="I79">
        <v>0.198333333333333</v>
      </c>
      <c r="J79">
        <v>1.4375</v>
      </c>
      <c r="K79">
        <v>1.51333333333333</v>
      </c>
      <c r="L79">
        <v>0.32</v>
      </c>
      <c r="M79">
        <v>0.3</v>
      </c>
      <c r="N79">
        <v>0.308684885501862</v>
      </c>
      <c r="O79">
        <v>8.75416660308838</v>
      </c>
      <c r="P79">
        <v>1164</v>
      </c>
      <c r="Q79">
        <v>30</v>
      </c>
      <c r="R79">
        <f t="shared" si="6"/>
        <v>15.9354208241338</v>
      </c>
      <c r="S79" t="s">
        <v>482</v>
      </c>
      <c r="T79">
        <f t="shared" si="7"/>
        <v>1.27560069346343</v>
      </c>
    </row>
    <row r="80" spans="1:20">
      <c r="A80" s="9">
        <v>41.3233333333333</v>
      </c>
      <c r="B80" s="9">
        <v>-76.8666666666667</v>
      </c>
      <c r="C80" s="12">
        <v>9.9</v>
      </c>
      <c r="D80" s="10">
        <v>17.4409694672</v>
      </c>
      <c r="E80" s="4">
        <f t="shared" si="4"/>
        <v>0.174409694672</v>
      </c>
      <c r="F80" s="11">
        <v>81.5461978912354</v>
      </c>
      <c r="G80" s="11">
        <v>95.3210506439209</v>
      </c>
      <c r="H80">
        <f t="shared" si="5"/>
        <v>0.174409694672</v>
      </c>
      <c r="I80">
        <v>0.16</v>
      </c>
      <c r="J80">
        <v>1.41</v>
      </c>
      <c r="K80">
        <v>1.42</v>
      </c>
      <c r="L80">
        <v>0.1175</v>
      </c>
      <c r="M80">
        <v>0.105</v>
      </c>
      <c r="N80">
        <v>0.279296457767487</v>
      </c>
      <c r="O80">
        <v>8.78333377838135</v>
      </c>
      <c r="P80">
        <v>639.5</v>
      </c>
      <c r="Q80">
        <v>30</v>
      </c>
      <c r="R80">
        <f t="shared" si="6"/>
        <v>19.2780609671951</v>
      </c>
      <c r="S80" t="s">
        <v>482</v>
      </c>
      <c r="T80">
        <f t="shared" si="7"/>
        <v>1.2552974131582</v>
      </c>
    </row>
    <row r="81" spans="1:20">
      <c r="A81" s="9">
        <v>38.22</v>
      </c>
      <c r="B81" s="9">
        <v>-84.48</v>
      </c>
      <c r="C81" s="12">
        <v>12.6333333333333</v>
      </c>
      <c r="D81" s="10">
        <v>21.4111251831</v>
      </c>
      <c r="E81" s="4">
        <f t="shared" si="4"/>
        <v>0.214111251831</v>
      </c>
      <c r="F81" s="11">
        <v>54.4964485168457</v>
      </c>
      <c r="G81" s="11">
        <v>59.3676023483276</v>
      </c>
      <c r="H81">
        <f t="shared" si="5"/>
        <v>0.214111251831</v>
      </c>
      <c r="I81">
        <v>0.325</v>
      </c>
      <c r="J81">
        <v>1.4425</v>
      </c>
      <c r="K81">
        <v>1.515</v>
      </c>
      <c r="L81">
        <v>0.63</v>
      </c>
      <c r="M81">
        <v>0.641666666666667</v>
      </c>
      <c r="N81">
        <v>0.305019438266754</v>
      </c>
      <c r="O81">
        <v>12.3166666030884</v>
      </c>
      <c r="P81">
        <v>700.3</v>
      </c>
      <c r="Q81">
        <v>30</v>
      </c>
      <c r="R81">
        <f t="shared" si="6"/>
        <v>12.5930556942451</v>
      </c>
      <c r="S81" t="s">
        <v>482</v>
      </c>
      <c r="T81">
        <f t="shared" si="7"/>
        <v>1.29623064953329</v>
      </c>
    </row>
    <row r="82" spans="1:20">
      <c r="A82" s="9">
        <v>37.002</v>
      </c>
      <c r="B82" s="9">
        <v>-85.9266666666667</v>
      </c>
      <c r="C82" s="12">
        <v>13.4</v>
      </c>
      <c r="D82" s="10">
        <v>21.0183563232</v>
      </c>
      <c r="E82" s="4">
        <f t="shared" si="4"/>
        <v>0.210183563232</v>
      </c>
      <c r="F82" s="11">
        <v>40.8351483345032</v>
      </c>
      <c r="G82" s="11">
        <v>57.8906984329224</v>
      </c>
      <c r="H82">
        <f t="shared" si="5"/>
        <v>0.210183563232</v>
      </c>
      <c r="I82">
        <v>0.24</v>
      </c>
      <c r="J82">
        <v>1.44</v>
      </c>
      <c r="K82">
        <v>1.49333333333333</v>
      </c>
      <c r="L82">
        <v>0.5475</v>
      </c>
      <c r="M82">
        <v>0.54</v>
      </c>
      <c r="N82">
        <v>0.302635878324509</v>
      </c>
      <c r="O82">
        <v>13.8208332061768</v>
      </c>
      <c r="P82">
        <v>765.3</v>
      </c>
      <c r="Q82">
        <v>30</v>
      </c>
      <c r="R82">
        <f t="shared" si="6"/>
        <v>9.45258063298685</v>
      </c>
      <c r="S82" t="s">
        <v>482</v>
      </c>
      <c r="T82">
        <f t="shared" si="7"/>
        <v>1.31591841027277</v>
      </c>
    </row>
    <row r="83" spans="1:20">
      <c r="A83" s="9">
        <v>37.4316666666667</v>
      </c>
      <c r="B83" s="9">
        <v>-83.6</v>
      </c>
      <c r="C83" s="12">
        <v>12.7</v>
      </c>
      <c r="D83" s="10">
        <v>9.54041194916</v>
      </c>
      <c r="E83" s="4">
        <f t="shared" si="4"/>
        <v>0.0954041194916</v>
      </c>
      <c r="F83" s="11">
        <v>74.5164489746094</v>
      </c>
      <c r="G83" s="11">
        <v>59.0034976005554</v>
      </c>
      <c r="H83">
        <f t="shared" si="5"/>
        <v>0.0954041194916</v>
      </c>
      <c r="I83">
        <v>0.113333333333333</v>
      </c>
      <c r="J83">
        <v>1.595</v>
      </c>
      <c r="K83">
        <v>1.58833333333333</v>
      </c>
      <c r="L83">
        <v>1</v>
      </c>
      <c r="M83">
        <v>1</v>
      </c>
      <c r="N83">
        <v>0.336601436138153</v>
      </c>
      <c r="O83">
        <v>12.6208333969116</v>
      </c>
      <c r="P83">
        <v>787.4</v>
      </c>
      <c r="Q83">
        <v>30</v>
      </c>
      <c r="R83">
        <f t="shared" si="6"/>
        <v>15.5729255955296</v>
      </c>
      <c r="S83" t="s">
        <v>482</v>
      </c>
      <c r="T83">
        <f t="shared" si="7"/>
        <v>1.27782214152928</v>
      </c>
    </row>
    <row r="84" spans="1:20">
      <c r="A84" s="9">
        <v>38.9733333333333</v>
      </c>
      <c r="B84" s="9">
        <v>-82.79</v>
      </c>
      <c r="C84" s="12">
        <v>10.8</v>
      </c>
      <c r="D84" s="10">
        <v>17.4087333679</v>
      </c>
      <c r="E84" s="4">
        <f t="shared" si="4"/>
        <v>0.174087333679</v>
      </c>
      <c r="F84" s="11">
        <v>52.806300163269</v>
      </c>
      <c r="G84" s="11">
        <v>43.9607996940613</v>
      </c>
      <c r="H84">
        <f t="shared" si="5"/>
        <v>0.174087333679</v>
      </c>
      <c r="I84">
        <v>0.186666666666667</v>
      </c>
      <c r="J84">
        <v>1.36</v>
      </c>
      <c r="K84">
        <v>1.42166666666667</v>
      </c>
      <c r="L84">
        <v>0.25</v>
      </c>
      <c r="M84">
        <v>0.238333333333333</v>
      </c>
      <c r="N84">
        <v>0.298256635665894</v>
      </c>
      <c r="O84">
        <v>11.6333332061768</v>
      </c>
      <c r="P84">
        <v>684.4</v>
      </c>
      <c r="Q84">
        <v>30</v>
      </c>
      <c r="R84">
        <f t="shared" si="6"/>
        <v>12.9427206282522</v>
      </c>
      <c r="S84" t="s">
        <v>482</v>
      </c>
      <c r="T84">
        <f t="shared" si="7"/>
        <v>1.29405689151054</v>
      </c>
    </row>
    <row r="85" spans="1:20">
      <c r="A85" s="9">
        <v>40.9666666666667</v>
      </c>
      <c r="B85" s="9">
        <v>-76.9316666666667</v>
      </c>
      <c r="C85" s="12">
        <v>9.9</v>
      </c>
      <c r="D85" s="10">
        <v>25.6236076355</v>
      </c>
      <c r="E85" s="4">
        <f t="shared" si="4"/>
        <v>0.256236076355</v>
      </c>
      <c r="F85" s="11">
        <v>49.1730003356934</v>
      </c>
      <c r="G85" s="11">
        <v>47.9315986633301</v>
      </c>
      <c r="H85">
        <f t="shared" si="5"/>
        <v>0.256236076355</v>
      </c>
      <c r="I85">
        <v>0.181666666666667</v>
      </c>
      <c r="J85">
        <v>1.4</v>
      </c>
      <c r="K85">
        <v>1.43666666666667</v>
      </c>
      <c r="L85">
        <v>0.1625</v>
      </c>
      <c r="M85">
        <v>0.171666666666667</v>
      </c>
      <c r="N85">
        <v>0.25932040810585</v>
      </c>
      <c r="O85">
        <v>10.0958337783813</v>
      </c>
      <c r="P85">
        <v>734.4</v>
      </c>
      <c r="Q85">
        <v>30</v>
      </c>
      <c r="R85">
        <f t="shared" si="6"/>
        <v>11.7078572227841</v>
      </c>
      <c r="S85" t="s">
        <v>482</v>
      </c>
      <c r="T85">
        <f t="shared" si="7"/>
        <v>1.3017499896072</v>
      </c>
    </row>
    <row r="86" spans="1:20">
      <c r="A86" s="9">
        <v>38.1166666666667</v>
      </c>
      <c r="B86" s="9">
        <v>-84.4833333333333</v>
      </c>
      <c r="C86" s="12">
        <v>13</v>
      </c>
      <c r="D86" s="10">
        <v>21.4111251831</v>
      </c>
      <c r="E86" s="4">
        <f t="shared" si="4"/>
        <v>0.214111251831</v>
      </c>
      <c r="F86" s="11">
        <v>55.6999988555908</v>
      </c>
      <c r="G86" s="11">
        <v>59.2281169891357</v>
      </c>
      <c r="H86">
        <f t="shared" si="5"/>
        <v>0.214111251831</v>
      </c>
      <c r="I86">
        <v>0.26</v>
      </c>
      <c r="J86">
        <v>1.3475</v>
      </c>
      <c r="K86">
        <v>1.405</v>
      </c>
      <c r="L86">
        <v>0.7625</v>
      </c>
      <c r="M86">
        <v>0.76</v>
      </c>
      <c r="N86">
        <v>0.305019438266754</v>
      </c>
      <c r="O86">
        <v>12.5</v>
      </c>
      <c r="P86">
        <v>663.833333333333</v>
      </c>
      <c r="Q86">
        <v>30</v>
      </c>
      <c r="R86">
        <f t="shared" si="6"/>
        <v>13.7786020669365</v>
      </c>
      <c r="S86" t="s">
        <v>482</v>
      </c>
      <c r="T86">
        <f t="shared" si="7"/>
        <v>1.28887523840227</v>
      </c>
    </row>
    <row r="87" spans="1:20">
      <c r="A87" s="9">
        <v>46.7666666666667</v>
      </c>
      <c r="B87" s="9">
        <v>-100.916666666667</v>
      </c>
      <c r="C87" s="12">
        <v>5</v>
      </c>
      <c r="D87" s="10">
        <v>20.5572414398</v>
      </c>
      <c r="E87" s="4">
        <f t="shared" si="4"/>
        <v>0.205572414398</v>
      </c>
      <c r="F87" s="11">
        <v>62.7423</v>
      </c>
      <c r="G87" s="11">
        <v>59.0464</v>
      </c>
      <c r="H87">
        <f t="shared" si="5"/>
        <v>0.205572414398</v>
      </c>
      <c r="I87">
        <v>0.255</v>
      </c>
      <c r="J87">
        <v>1.455</v>
      </c>
      <c r="K87">
        <v>1.49833333333333</v>
      </c>
      <c r="L87">
        <v>0.995</v>
      </c>
      <c r="M87">
        <v>0.996666666666667</v>
      </c>
      <c r="N87">
        <v>0.186179712414741</v>
      </c>
      <c r="O87">
        <v>5.67083358764648</v>
      </c>
      <c r="P87">
        <v>448.1</v>
      </c>
      <c r="Q87">
        <v>30</v>
      </c>
      <c r="R87">
        <f t="shared" si="6"/>
        <v>14.3739518900344</v>
      </c>
      <c r="S87" t="s">
        <v>482</v>
      </c>
      <c r="T87">
        <f t="shared" si="7"/>
        <v>1.28519730418631</v>
      </c>
    </row>
    <row r="88" spans="1:20">
      <c r="A88" s="9">
        <v>46.7666666666667</v>
      </c>
      <c r="B88" s="9">
        <v>-100.916666666667</v>
      </c>
      <c r="C88" s="12">
        <v>5</v>
      </c>
      <c r="D88" s="10">
        <v>20.5572414398</v>
      </c>
      <c r="E88" s="4">
        <f t="shared" si="4"/>
        <v>0.205572414398</v>
      </c>
      <c r="F88" s="11">
        <v>62.4765</v>
      </c>
      <c r="G88" s="11">
        <v>56.602</v>
      </c>
      <c r="H88">
        <f t="shared" si="5"/>
        <v>0.205572414398</v>
      </c>
      <c r="I88">
        <v>0.255</v>
      </c>
      <c r="J88">
        <v>1.455</v>
      </c>
      <c r="K88">
        <v>1.49833333333333</v>
      </c>
      <c r="L88">
        <v>0.995</v>
      </c>
      <c r="M88">
        <v>0.996666666666667</v>
      </c>
      <c r="N88">
        <v>0.186179712414741</v>
      </c>
      <c r="O88">
        <v>5.67083358764648</v>
      </c>
      <c r="P88">
        <v>448.1</v>
      </c>
      <c r="Q88">
        <v>30</v>
      </c>
      <c r="R88">
        <f t="shared" si="6"/>
        <v>14.313058419244</v>
      </c>
      <c r="S88" t="s">
        <v>482</v>
      </c>
      <c r="T88">
        <f t="shared" si="7"/>
        <v>1.28557300768818</v>
      </c>
    </row>
    <row r="89" spans="1:20">
      <c r="A89" s="9">
        <v>46.7666666666667</v>
      </c>
      <c r="B89" s="9">
        <v>-100.916666666667</v>
      </c>
      <c r="C89" s="12">
        <v>5</v>
      </c>
      <c r="D89" s="10">
        <v>20.5572414398</v>
      </c>
      <c r="E89" s="4">
        <f t="shared" si="4"/>
        <v>0.205572414398</v>
      </c>
      <c r="F89" s="11">
        <v>65.7536</v>
      </c>
      <c r="G89" s="11">
        <v>55.2257</v>
      </c>
      <c r="H89">
        <f t="shared" si="5"/>
        <v>0.205572414398</v>
      </c>
      <c r="I89">
        <v>0.255</v>
      </c>
      <c r="J89">
        <v>1.455</v>
      </c>
      <c r="K89">
        <v>1.49833333333333</v>
      </c>
      <c r="L89">
        <v>0.995</v>
      </c>
      <c r="M89">
        <v>0.996666666666667</v>
      </c>
      <c r="N89">
        <v>0.186179712414741</v>
      </c>
      <c r="O89">
        <v>5.67083358764648</v>
      </c>
      <c r="P89">
        <v>448.1</v>
      </c>
      <c r="Q89">
        <v>30</v>
      </c>
      <c r="R89">
        <f t="shared" si="6"/>
        <v>15.0638258877434</v>
      </c>
      <c r="S89" t="s">
        <v>482</v>
      </c>
      <c r="T89">
        <f t="shared" si="7"/>
        <v>1.28094854655652</v>
      </c>
    </row>
    <row r="90" spans="1:20">
      <c r="A90" s="9">
        <v>46.7666666666667</v>
      </c>
      <c r="B90" s="9">
        <v>-100.916666666667</v>
      </c>
      <c r="C90" s="12">
        <v>5</v>
      </c>
      <c r="D90" s="10">
        <v>20.5572414398</v>
      </c>
      <c r="E90" s="4">
        <f t="shared" si="4"/>
        <v>0.205572414398</v>
      </c>
      <c r="F90" s="11">
        <v>65.045</v>
      </c>
      <c r="G90" s="11">
        <v>68.5768</v>
      </c>
      <c r="H90">
        <f t="shared" si="5"/>
        <v>0.205572414398</v>
      </c>
      <c r="I90">
        <v>0.255</v>
      </c>
      <c r="J90">
        <v>1.455</v>
      </c>
      <c r="K90">
        <v>1.49833333333333</v>
      </c>
      <c r="L90">
        <v>0.995</v>
      </c>
      <c r="M90">
        <v>0.996666666666667</v>
      </c>
      <c r="N90">
        <v>0.186179712414741</v>
      </c>
      <c r="O90">
        <v>5.67083358764648</v>
      </c>
      <c r="P90">
        <v>448.1</v>
      </c>
      <c r="Q90">
        <v>30</v>
      </c>
      <c r="R90">
        <f t="shared" si="6"/>
        <v>14.901489117984</v>
      </c>
      <c r="S90" t="s">
        <v>482</v>
      </c>
      <c r="T90">
        <f t="shared" si="7"/>
        <v>1.28194707177618</v>
      </c>
    </row>
    <row r="91" spans="1:20">
      <c r="A91" s="9">
        <v>46.7666666666667</v>
      </c>
      <c r="B91" s="9">
        <v>-100.916666666667</v>
      </c>
      <c r="C91" s="12">
        <v>5</v>
      </c>
      <c r="D91" s="10">
        <v>20.5572414398</v>
      </c>
      <c r="E91" s="4">
        <f t="shared" si="4"/>
        <v>0.205572414398</v>
      </c>
      <c r="F91" s="11">
        <v>58.9619</v>
      </c>
      <c r="G91" s="11">
        <v>67.1093</v>
      </c>
      <c r="H91">
        <f t="shared" si="5"/>
        <v>0.205572414398</v>
      </c>
      <c r="I91">
        <v>0.255</v>
      </c>
      <c r="J91">
        <v>1.455</v>
      </c>
      <c r="K91">
        <v>1.49833333333333</v>
      </c>
      <c r="L91">
        <v>0.995</v>
      </c>
      <c r="M91">
        <v>0.996666666666667</v>
      </c>
      <c r="N91">
        <v>0.186179712414741</v>
      </c>
      <c r="O91">
        <v>5.67083358764648</v>
      </c>
      <c r="P91">
        <v>448.1</v>
      </c>
      <c r="Q91">
        <v>30</v>
      </c>
      <c r="R91">
        <f t="shared" si="6"/>
        <v>13.5078808705613</v>
      </c>
      <c r="S91" t="s">
        <v>482</v>
      </c>
      <c r="T91">
        <f t="shared" si="7"/>
        <v>1.29055117113496</v>
      </c>
    </row>
    <row r="92" spans="1:20">
      <c r="A92" s="9">
        <v>46.7666666666667</v>
      </c>
      <c r="B92" s="9">
        <v>-100.916666666667</v>
      </c>
      <c r="C92" s="12">
        <v>5</v>
      </c>
      <c r="D92" s="10">
        <v>20.5572414398</v>
      </c>
      <c r="E92" s="4">
        <f t="shared" si="4"/>
        <v>0.205572414398</v>
      </c>
      <c r="F92" s="11">
        <v>63.2451</v>
      </c>
      <c r="G92" s="11">
        <v>72.6049</v>
      </c>
      <c r="H92">
        <f t="shared" si="5"/>
        <v>0.205572414398</v>
      </c>
      <c r="I92">
        <v>0.255</v>
      </c>
      <c r="J92">
        <v>1.455</v>
      </c>
      <c r="K92">
        <v>1.49833333333333</v>
      </c>
      <c r="L92">
        <v>0.995</v>
      </c>
      <c r="M92">
        <v>0.996666666666667</v>
      </c>
      <c r="N92">
        <v>0.186179712414741</v>
      </c>
      <c r="O92">
        <v>5.67083358764648</v>
      </c>
      <c r="P92">
        <v>448.1</v>
      </c>
      <c r="Q92">
        <v>30</v>
      </c>
      <c r="R92">
        <f t="shared" si="6"/>
        <v>14.4891408934708</v>
      </c>
      <c r="S92" t="s">
        <v>482</v>
      </c>
      <c r="T92">
        <f t="shared" si="7"/>
        <v>1.28448690573252</v>
      </c>
    </row>
    <row r="93" spans="1:20">
      <c r="A93" s="9">
        <v>39.1166666666667</v>
      </c>
      <c r="B93" s="9">
        <v>-96.6166666666667</v>
      </c>
      <c r="C93" s="12">
        <v>12.8</v>
      </c>
      <c r="D93" s="10">
        <v>32.8438072205</v>
      </c>
      <c r="E93" s="4">
        <f t="shared" si="4"/>
        <v>0.328438072205</v>
      </c>
      <c r="F93" s="11">
        <v>50.6256327629089</v>
      </c>
      <c r="G93" s="11">
        <v>49.964418888092</v>
      </c>
      <c r="H93">
        <f t="shared" si="5"/>
        <v>0.328438072205</v>
      </c>
      <c r="I93">
        <v>0.191666666666667</v>
      </c>
      <c r="J93">
        <v>1.4425</v>
      </c>
      <c r="K93">
        <v>1.44833333333333</v>
      </c>
      <c r="L93">
        <v>0.9675</v>
      </c>
      <c r="M93">
        <v>0.961666666666667</v>
      </c>
      <c r="N93">
        <v>0.274125218391419</v>
      </c>
      <c r="O93">
        <v>12.5541667938232</v>
      </c>
      <c r="P93">
        <v>280.3</v>
      </c>
      <c r="Q93">
        <v>30</v>
      </c>
      <c r="R93">
        <f t="shared" si="6"/>
        <v>11.6985864270154</v>
      </c>
      <c r="S93" t="s">
        <v>482</v>
      </c>
      <c r="T93">
        <f t="shared" si="7"/>
        <v>1.30180791853592</v>
      </c>
    </row>
    <row r="94" spans="1:20">
      <c r="A94" s="9">
        <v>39.1166666666667</v>
      </c>
      <c r="B94" s="9">
        <v>-96.6166666666667</v>
      </c>
      <c r="C94" s="12">
        <v>12.8</v>
      </c>
      <c r="D94" s="10">
        <v>32.8438072205</v>
      </c>
      <c r="E94" s="4">
        <f t="shared" si="4"/>
        <v>0.328438072205</v>
      </c>
      <c r="F94" s="11">
        <v>44.1167364120483</v>
      </c>
      <c r="G94" s="11">
        <v>46.0541801452637</v>
      </c>
      <c r="H94">
        <f t="shared" si="5"/>
        <v>0.328438072205</v>
      </c>
      <c r="I94">
        <v>0.191666666666667</v>
      </c>
      <c r="J94">
        <v>1.4425</v>
      </c>
      <c r="K94">
        <v>1.44833333333333</v>
      </c>
      <c r="L94">
        <v>0.9675</v>
      </c>
      <c r="M94">
        <v>0.961666666666667</v>
      </c>
      <c r="N94">
        <v>0.274125218391419</v>
      </c>
      <c r="O94">
        <v>12.5541667938232</v>
      </c>
      <c r="P94">
        <v>280.3</v>
      </c>
      <c r="Q94">
        <v>30</v>
      </c>
      <c r="R94">
        <f t="shared" si="6"/>
        <v>10.1945087029574</v>
      </c>
      <c r="S94" t="s">
        <v>482</v>
      </c>
      <c r="T94">
        <f t="shared" si="7"/>
        <v>1.3112404242961</v>
      </c>
    </row>
    <row r="95" spans="1:20">
      <c r="A95" s="9">
        <v>39.1166666666667</v>
      </c>
      <c r="B95" s="9">
        <v>-96.6166666666667</v>
      </c>
      <c r="C95" s="12">
        <v>12.8</v>
      </c>
      <c r="D95" s="10">
        <v>32.8438072205</v>
      </c>
      <c r="E95" s="4">
        <f t="shared" si="4"/>
        <v>0.328438072205</v>
      </c>
      <c r="F95" s="11">
        <v>47.2285480499268</v>
      </c>
      <c r="G95" s="11">
        <v>49.9644212722778</v>
      </c>
      <c r="H95">
        <f t="shared" si="5"/>
        <v>0.328438072205</v>
      </c>
      <c r="I95">
        <v>0.191666666666667</v>
      </c>
      <c r="J95">
        <v>1.4425</v>
      </c>
      <c r="K95">
        <v>1.44833333333333</v>
      </c>
      <c r="L95">
        <v>0.9675</v>
      </c>
      <c r="M95">
        <v>0.961666666666667</v>
      </c>
      <c r="N95">
        <v>0.274125218391419</v>
      </c>
      <c r="O95">
        <v>12.5541667938232</v>
      </c>
      <c r="P95">
        <v>280.3</v>
      </c>
      <c r="Q95">
        <v>30</v>
      </c>
      <c r="R95">
        <f t="shared" si="6"/>
        <v>10.9135870710403</v>
      </c>
      <c r="S95" t="s">
        <v>482</v>
      </c>
      <c r="T95">
        <f t="shared" si="7"/>
        <v>1.30672237977149</v>
      </c>
    </row>
    <row r="96" spans="1:20">
      <c r="A96" s="9">
        <v>39.2166666666667</v>
      </c>
      <c r="B96" s="9">
        <v>-96.6</v>
      </c>
      <c r="C96" s="12">
        <v>11.4</v>
      </c>
      <c r="D96" s="10">
        <v>25.4328937531</v>
      </c>
      <c r="E96" s="4">
        <f t="shared" si="4"/>
        <v>0.254328937531</v>
      </c>
      <c r="F96" s="11">
        <v>48.4668788909912</v>
      </c>
      <c r="G96" s="11">
        <v>51.8499279022217</v>
      </c>
      <c r="H96">
        <f t="shared" si="5"/>
        <v>0.254328937531</v>
      </c>
      <c r="I96">
        <v>0.346666666666667</v>
      </c>
      <c r="J96">
        <v>1.57</v>
      </c>
      <c r="K96">
        <v>1.59833333333333</v>
      </c>
      <c r="L96">
        <v>0.98</v>
      </c>
      <c r="M96">
        <v>0.981666666666667</v>
      </c>
      <c r="N96">
        <v>0.274125218391419</v>
      </c>
      <c r="O96">
        <v>12.5374994277954</v>
      </c>
      <c r="P96">
        <v>449.9</v>
      </c>
      <c r="Q96">
        <v>30</v>
      </c>
      <c r="R96">
        <f t="shared" si="6"/>
        <v>10.2902078324822</v>
      </c>
      <c r="S96" t="s">
        <v>482</v>
      </c>
      <c r="T96">
        <f t="shared" si="7"/>
        <v>1.3106382366933</v>
      </c>
    </row>
    <row r="97" spans="1:20">
      <c r="A97" s="9">
        <v>39.2166666666667</v>
      </c>
      <c r="B97" s="9">
        <v>-96.6</v>
      </c>
      <c r="C97" s="12">
        <v>11.4</v>
      </c>
      <c r="D97" s="10">
        <v>25.4328937531</v>
      </c>
      <c r="E97" s="4">
        <f t="shared" si="4"/>
        <v>0.254328937531</v>
      </c>
      <c r="F97" s="11">
        <v>49.2345857620239</v>
      </c>
      <c r="G97" s="11">
        <v>50.803807258606</v>
      </c>
      <c r="H97">
        <f t="shared" si="5"/>
        <v>0.254328937531</v>
      </c>
      <c r="I97">
        <v>0.346666666666667</v>
      </c>
      <c r="J97">
        <v>1.57</v>
      </c>
      <c r="K97">
        <v>1.59833333333333</v>
      </c>
      <c r="L97">
        <v>0.98</v>
      </c>
      <c r="M97">
        <v>0.981666666666667</v>
      </c>
      <c r="N97">
        <v>0.274125218391419</v>
      </c>
      <c r="O97">
        <v>12.5374994277954</v>
      </c>
      <c r="P97">
        <v>449.9</v>
      </c>
      <c r="Q97">
        <v>30</v>
      </c>
      <c r="R97">
        <f t="shared" si="6"/>
        <v>10.4532029218734</v>
      </c>
      <c r="S97" t="s">
        <v>482</v>
      </c>
      <c r="T97">
        <f t="shared" si="7"/>
        <v>1.30961322525455</v>
      </c>
    </row>
    <row r="98" spans="1:20">
      <c r="A98" s="9">
        <v>39.2166666666667</v>
      </c>
      <c r="B98" s="9">
        <v>-96.6</v>
      </c>
      <c r="C98" s="12">
        <v>11.4</v>
      </c>
      <c r="D98" s="10">
        <v>25.4328937531</v>
      </c>
      <c r="E98" s="4">
        <f t="shared" si="4"/>
        <v>0.254328937531</v>
      </c>
      <c r="F98" s="11">
        <v>49.7614946365356</v>
      </c>
      <c r="G98" s="11">
        <v>53.1619882583618</v>
      </c>
      <c r="H98">
        <f t="shared" si="5"/>
        <v>0.254328937531</v>
      </c>
      <c r="I98">
        <v>0.346666666666667</v>
      </c>
      <c r="J98">
        <v>1.57</v>
      </c>
      <c r="K98">
        <v>1.59833333333333</v>
      </c>
      <c r="L98">
        <v>0.98</v>
      </c>
      <c r="M98">
        <v>0.981666666666667</v>
      </c>
      <c r="N98">
        <v>0.274125218391419</v>
      </c>
      <c r="O98">
        <v>12.5374994277954</v>
      </c>
      <c r="P98">
        <v>449.9</v>
      </c>
      <c r="Q98">
        <v>30</v>
      </c>
      <c r="R98">
        <f t="shared" si="6"/>
        <v>10.565073171239</v>
      </c>
      <c r="S98" t="s">
        <v>482</v>
      </c>
      <c r="T98">
        <f t="shared" si="7"/>
        <v>1.30891018159185</v>
      </c>
    </row>
    <row r="99" spans="1:20">
      <c r="A99" s="9">
        <v>39.2166666666667</v>
      </c>
      <c r="B99" s="9">
        <v>-96.6</v>
      </c>
      <c r="C99" s="12">
        <v>11.4</v>
      </c>
      <c r="D99" s="10">
        <v>25.4328937531</v>
      </c>
      <c r="E99" s="4">
        <f t="shared" si="4"/>
        <v>0.254328937531</v>
      </c>
      <c r="F99" s="11">
        <v>47.7315292358398</v>
      </c>
      <c r="G99" s="11">
        <v>55.5691814422607</v>
      </c>
      <c r="H99">
        <f t="shared" si="5"/>
        <v>0.254328937531</v>
      </c>
      <c r="I99">
        <v>0.346666666666667</v>
      </c>
      <c r="J99">
        <v>1.57</v>
      </c>
      <c r="K99">
        <v>1.59833333333333</v>
      </c>
      <c r="L99">
        <v>0.98</v>
      </c>
      <c r="M99">
        <v>0.981666666666667</v>
      </c>
      <c r="N99">
        <v>0.274125218391419</v>
      </c>
      <c r="O99">
        <v>12.5374994277954</v>
      </c>
      <c r="P99">
        <v>449.9</v>
      </c>
      <c r="Q99">
        <v>30</v>
      </c>
      <c r="R99">
        <f t="shared" si="6"/>
        <v>10.1340826403057</v>
      </c>
      <c r="S99" t="s">
        <v>482</v>
      </c>
      <c r="T99">
        <f t="shared" si="7"/>
        <v>1.31162079831719</v>
      </c>
    </row>
    <row r="100" spans="1:20">
      <c r="A100" s="9">
        <v>40.5666666666667</v>
      </c>
      <c r="B100" s="9">
        <v>-86.9333333333333</v>
      </c>
      <c r="C100" s="12">
        <v>11</v>
      </c>
      <c r="D100" s="10">
        <v>26.8668937683</v>
      </c>
      <c r="E100" s="4">
        <f t="shared" si="4"/>
        <v>0.268668937683</v>
      </c>
      <c r="F100" s="11">
        <v>80.4</v>
      </c>
      <c r="G100" s="11">
        <v>92.9</v>
      </c>
      <c r="H100">
        <f t="shared" si="5"/>
        <v>0.268668937683</v>
      </c>
      <c r="I100">
        <v>0.276666666666667</v>
      </c>
      <c r="J100">
        <v>1.4925</v>
      </c>
      <c r="K100">
        <v>1.54333333333333</v>
      </c>
      <c r="L100">
        <v>0.89</v>
      </c>
      <c r="M100">
        <v>0.886666666666667</v>
      </c>
      <c r="N100">
        <v>0.219474747776985</v>
      </c>
      <c r="O100">
        <v>10.2916669845581</v>
      </c>
      <c r="P100">
        <v>588.1</v>
      </c>
      <c r="Q100">
        <v>30</v>
      </c>
      <c r="R100">
        <f t="shared" si="6"/>
        <v>17.9564489112228</v>
      </c>
      <c r="S100" t="s">
        <v>482</v>
      </c>
      <c r="T100">
        <f t="shared" si="7"/>
        <v>1.26328600286362</v>
      </c>
    </row>
    <row r="101" spans="1:20">
      <c r="A101" s="9">
        <v>40.5666666666667</v>
      </c>
      <c r="B101" s="9">
        <v>-86.9333333333333</v>
      </c>
      <c r="C101" s="12">
        <v>11</v>
      </c>
      <c r="D101" s="10">
        <v>26.8668937683</v>
      </c>
      <c r="E101" s="4">
        <f t="shared" si="4"/>
        <v>0.268668937683</v>
      </c>
      <c r="F101" s="11">
        <v>86</v>
      </c>
      <c r="G101" s="11">
        <v>83.3</v>
      </c>
      <c r="H101">
        <f t="shared" si="5"/>
        <v>0.268668937683</v>
      </c>
      <c r="I101">
        <v>0.276666666666667</v>
      </c>
      <c r="J101">
        <v>1.4925</v>
      </c>
      <c r="K101">
        <v>1.54333333333333</v>
      </c>
      <c r="L101">
        <v>0.89</v>
      </c>
      <c r="M101">
        <v>0.886666666666667</v>
      </c>
      <c r="N101">
        <v>0.219474747776985</v>
      </c>
      <c r="O101">
        <v>10.2916669845581</v>
      </c>
      <c r="P101">
        <v>588.1</v>
      </c>
      <c r="Q101">
        <v>30</v>
      </c>
      <c r="R101">
        <f t="shared" si="6"/>
        <v>19.2071468453378</v>
      </c>
      <c r="S101" t="s">
        <v>482</v>
      </c>
      <c r="T101">
        <f t="shared" si="7"/>
        <v>1.25572477379412</v>
      </c>
    </row>
    <row r="102" spans="1:20">
      <c r="A102" s="9">
        <v>40.075</v>
      </c>
      <c r="B102" s="9">
        <v>-83.0666666666667</v>
      </c>
      <c r="C102" s="12">
        <v>10.5</v>
      </c>
      <c r="D102" s="10">
        <v>23.0705127716</v>
      </c>
      <c r="E102" s="4">
        <f t="shared" si="4"/>
        <v>0.230705127716</v>
      </c>
      <c r="F102" s="11">
        <v>86</v>
      </c>
      <c r="G102" s="11">
        <v>90.2895631790161</v>
      </c>
      <c r="H102">
        <f t="shared" si="5"/>
        <v>0.230705127716</v>
      </c>
      <c r="I102">
        <v>0.288333333333333</v>
      </c>
      <c r="J102">
        <v>1.4925</v>
      </c>
      <c r="K102">
        <v>1.59833333333333</v>
      </c>
      <c r="L102">
        <v>0.735</v>
      </c>
      <c r="M102">
        <v>0.733333333333333</v>
      </c>
      <c r="N102">
        <v>0.273678690195084</v>
      </c>
      <c r="O102">
        <v>11.1333332061768</v>
      </c>
      <c r="P102">
        <v>657</v>
      </c>
      <c r="Q102">
        <v>30</v>
      </c>
      <c r="R102">
        <f t="shared" si="6"/>
        <v>19.2071468453378</v>
      </c>
      <c r="S102" t="s">
        <v>482</v>
      </c>
      <c r="T102">
        <f t="shared" si="7"/>
        <v>1.25572477379412</v>
      </c>
    </row>
    <row r="103" spans="1:20">
      <c r="A103" s="9">
        <v>41</v>
      </c>
      <c r="B103" s="9">
        <v>-84</v>
      </c>
      <c r="C103" s="12">
        <v>9.9</v>
      </c>
      <c r="D103" s="10">
        <v>28.1176986694</v>
      </c>
      <c r="E103" s="4">
        <f t="shared" si="4"/>
        <v>0.281176986694</v>
      </c>
      <c r="F103" s="11">
        <v>69.8764514923096</v>
      </c>
      <c r="G103" s="11">
        <v>74.8024044036865</v>
      </c>
      <c r="H103">
        <f t="shared" si="5"/>
        <v>0.281176986694</v>
      </c>
      <c r="I103">
        <v>0.418333333333333</v>
      </c>
      <c r="J103">
        <v>1.74</v>
      </c>
      <c r="K103">
        <v>1.77333333333333</v>
      </c>
      <c r="L103">
        <v>0.9525</v>
      </c>
      <c r="M103">
        <v>0.961666666666667</v>
      </c>
      <c r="N103">
        <v>0.239739164710045</v>
      </c>
      <c r="O103">
        <v>9.90833377838135</v>
      </c>
      <c r="P103">
        <v>481.8</v>
      </c>
      <c r="Q103">
        <v>30</v>
      </c>
      <c r="R103">
        <f t="shared" si="6"/>
        <v>13.3862933893313</v>
      </c>
      <c r="S103" t="s">
        <v>482</v>
      </c>
      <c r="T103">
        <f t="shared" si="7"/>
        <v>1.29130458232468</v>
      </c>
    </row>
    <row r="104" spans="1:20">
      <c r="A104" s="9">
        <v>40.8</v>
      </c>
      <c r="B104" s="9">
        <v>-82</v>
      </c>
      <c r="C104" s="12">
        <v>9.1</v>
      </c>
      <c r="D104" s="10">
        <v>17.1576385498</v>
      </c>
      <c r="E104" s="4">
        <f t="shared" si="4"/>
        <v>0.171576385498</v>
      </c>
      <c r="F104" s="11">
        <v>40.6908140182495</v>
      </c>
      <c r="G104" s="11">
        <v>47.9995932579041</v>
      </c>
      <c r="H104">
        <f t="shared" si="5"/>
        <v>0.171576385498</v>
      </c>
      <c r="I104">
        <v>0.186666666666667</v>
      </c>
      <c r="J104">
        <v>1.45</v>
      </c>
      <c r="K104">
        <v>1.515</v>
      </c>
      <c r="L104">
        <v>0.4975</v>
      </c>
      <c r="M104">
        <v>0.46</v>
      </c>
      <c r="N104">
        <v>0.266912192106247</v>
      </c>
      <c r="O104">
        <v>9.64583301544189</v>
      </c>
      <c r="P104">
        <v>621.1</v>
      </c>
      <c r="Q104">
        <v>30</v>
      </c>
      <c r="R104">
        <f t="shared" si="6"/>
        <v>9.35421011913782</v>
      </c>
      <c r="S104" t="s">
        <v>482</v>
      </c>
      <c r="T104">
        <f t="shared" si="7"/>
        <v>1.31653990532648</v>
      </c>
    </row>
    <row r="105" spans="1:20">
      <c r="A105" s="9">
        <v>41.85</v>
      </c>
      <c r="B105" s="9">
        <v>-83.5333333333333</v>
      </c>
      <c r="C105" s="12">
        <v>8.5</v>
      </c>
      <c r="D105" s="10">
        <v>14.8679256439</v>
      </c>
      <c r="E105" s="4">
        <f t="shared" si="4"/>
        <v>0.148679256439</v>
      </c>
      <c r="F105" s="11">
        <v>101.054004669189</v>
      </c>
      <c r="G105" s="11">
        <v>97.2770004272461</v>
      </c>
      <c r="H105">
        <f t="shared" si="5"/>
        <v>0.148679256439</v>
      </c>
      <c r="I105">
        <v>0.18</v>
      </c>
      <c r="J105">
        <v>1.48</v>
      </c>
      <c r="K105">
        <v>1.52833333333333</v>
      </c>
      <c r="L105">
        <v>0.835</v>
      </c>
      <c r="M105">
        <v>0.845</v>
      </c>
      <c r="N105">
        <v>0.209768429398537</v>
      </c>
      <c r="O105">
        <v>9.51249980926514</v>
      </c>
      <c r="P105">
        <v>535</v>
      </c>
      <c r="Q105">
        <v>30</v>
      </c>
      <c r="R105">
        <f t="shared" si="6"/>
        <v>22.7599109615292</v>
      </c>
      <c r="S105" t="s">
        <v>482</v>
      </c>
      <c r="T105">
        <f t="shared" si="7"/>
        <v>1.23449212061666</v>
      </c>
    </row>
    <row r="106" spans="1:20">
      <c r="A106" s="9">
        <v>41.7833333333333</v>
      </c>
      <c r="B106" s="9">
        <v>-83.7666666666667</v>
      </c>
      <c r="C106" s="12">
        <v>8.5</v>
      </c>
      <c r="D106" s="10">
        <v>38.997543335</v>
      </c>
      <c r="E106" s="4">
        <f t="shared" si="4"/>
        <v>0.38997543335</v>
      </c>
      <c r="F106" s="11">
        <v>84.7484979629517</v>
      </c>
      <c r="G106" s="11">
        <v>82.2379999160767</v>
      </c>
      <c r="H106">
        <f t="shared" si="5"/>
        <v>0.38997543335</v>
      </c>
      <c r="I106">
        <v>0.408333333333333</v>
      </c>
      <c r="J106">
        <v>1.7075</v>
      </c>
      <c r="K106">
        <v>1.77166666666667</v>
      </c>
      <c r="L106">
        <v>0.935</v>
      </c>
      <c r="M106">
        <v>0.951666666666667</v>
      </c>
      <c r="N106">
        <v>0.209768429398537</v>
      </c>
      <c r="O106">
        <v>9.35416698455811</v>
      </c>
      <c r="P106">
        <v>589.7</v>
      </c>
      <c r="Q106">
        <v>30</v>
      </c>
      <c r="R106">
        <f t="shared" si="6"/>
        <v>16.5443627062863</v>
      </c>
      <c r="S106" t="s">
        <v>482</v>
      </c>
      <c r="T106">
        <f t="shared" si="7"/>
        <v>1.2718776570864</v>
      </c>
    </row>
    <row r="107" spans="1:20">
      <c r="A107" s="9">
        <v>39.0833333333333</v>
      </c>
      <c r="B107" s="9">
        <v>-83</v>
      </c>
      <c r="C107" s="12">
        <v>10.5</v>
      </c>
      <c r="D107" s="10">
        <v>23.3001613617</v>
      </c>
      <c r="E107" s="4">
        <f t="shared" si="4"/>
        <v>0.233001613617</v>
      </c>
      <c r="F107" s="11">
        <v>118.323000907898</v>
      </c>
      <c r="G107" s="11">
        <v>87.614501953125</v>
      </c>
      <c r="H107">
        <f t="shared" si="5"/>
        <v>0.233001613617</v>
      </c>
      <c r="I107">
        <v>0.221666666666667</v>
      </c>
      <c r="J107">
        <v>1.3625</v>
      </c>
      <c r="K107">
        <v>1.395</v>
      </c>
      <c r="L107">
        <v>1</v>
      </c>
      <c r="M107">
        <v>1</v>
      </c>
      <c r="N107">
        <v>0.352452754974365</v>
      </c>
      <c r="O107">
        <v>11.7083330154419</v>
      </c>
      <c r="P107">
        <v>710.75</v>
      </c>
      <c r="Q107">
        <v>30</v>
      </c>
      <c r="R107">
        <f t="shared" si="6"/>
        <v>28.9475231578955</v>
      </c>
      <c r="S107" t="s">
        <v>482</v>
      </c>
      <c r="T107">
        <f t="shared" si="7"/>
        <v>1.19836617540702</v>
      </c>
    </row>
    <row r="108" spans="1:20">
      <c r="A108" s="9">
        <v>40.9</v>
      </c>
      <c r="B108" s="9">
        <v>-81.55</v>
      </c>
      <c r="C108" s="12">
        <v>8.5</v>
      </c>
      <c r="D108" s="10">
        <v>14.9835834503</v>
      </c>
      <c r="E108" s="4">
        <f t="shared" si="4"/>
        <v>0.149835834503</v>
      </c>
      <c r="F108" s="11">
        <v>59.2805004119873</v>
      </c>
      <c r="G108" s="11">
        <v>45.8234996795654</v>
      </c>
      <c r="H108">
        <f t="shared" si="5"/>
        <v>0.149835834503</v>
      </c>
      <c r="I108">
        <v>0.185</v>
      </c>
      <c r="J108">
        <v>1.4525</v>
      </c>
      <c r="K108">
        <v>1.50833333333333</v>
      </c>
      <c r="L108">
        <v>0.4625</v>
      </c>
      <c r="M108">
        <v>0.43</v>
      </c>
      <c r="N108">
        <v>0.266912192106247</v>
      </c>
      <c r="O108">
        <v>9.67500019073486</v>
      </c>
      <c r="P108">
        <v>650.9</v>
      </c>
      <c r="Q108">
        <v>30</v>
      </c>
      <c r="R108">
        <f t="shared" si="6"/>
        <v>13.6042456481899</v>
      </c>
      <c r="S108" t="s">
        <v>482</v>
      </c>
      <c r="T108">
        <f t="shared" si="7"/>
        <v>1.28995436352476</v>
      </c>
    </row>
    <row r="109" spans="1:20">
      <c r="A109" s="9">
        <v>39.75</v>
      </c>
      <c r="B109" s="9">
        <v>-79.0833333333333</v>
      </c>
      <c r="C109" s="12">
        <v>9</v>
      </c>
      <c r="D109" s="10">
        <v>21.5682621002</v>
      </c>
      <c r="E109" s="4">
        <f t="shared" si="4"/>
        <v>0.215682621002</v>
      </c>
      <c r="F109" s="11">
        <v>81.7805004119873</v>
      </c>
      <c r="G109" s="11">
        <v>87.0155010223389</v>
      </c>
      <c r="H109">
        <f t="shared" si="5"/>
        <v>0.215682621002</v>
      </c>
      <c r="I109">
        <v>0.23</v>
      </c>
      <c r="J109">
        <v>1.34</v>
      </c>
      <c r="K109">
        <v>1.4</v>
      </c>
      <c r="L109">
        <v>0.295</v>
      </c>
      <c r="M109">
        <v>0.278333333333333</v>
      </c>
      <c r="N109">
        <v>0.336739152669907</v>
      </c>
      <c r="O109">
        <v>8.65833377838135</v>
      </c>
      <c r="P109">
        <v>648.8</v>
      </c>
      <c r="Q109">
        <v>30</v>
      </c>
      <c r="R109">
        <f t="shared" si="6"/>
        <v>20.3434080626834</v>
      </c>
      <c r="S109" t="s">
        <v>482</v>
      </c>
      <c r="T109">
        <f t="shared" si="7"/>
        <v>1.24889462619311</v>
      </c>
    </row>
    <row r="110" spans="1:20">
      <c r="A110" s="9">
        <v>46.7666666666667</v>
      </c>
      <c r="B110" s="9">
        <v>-100.95</v>
      </c>
      <c r="C110" s="12">
        <v>5</v>
      </c>
      <c r="D110" s="10">
        <v>20.5572414398</v>
      </c>
      <c r="E110" s="4">
        <f t="shared" si="4"/>
        <v>0.205572414398</v>
      </c>
      <c r="F110" s="11">
        <v>65.0113</v>
      </c>
      <c r="G110" s="11">
        <v>59.432</v>
      </c>
      <c r="H110">
        <f t="shared" si="5"/>
        <v>0.205572414398</v>
      </c>
      <c r="I110">
        <v>0.218333333333333</v>
      </c>
      <c r="J110">
        <v>1.3475</v>
      </c>
      <c r="K110">
        <v>1.39333333333333</v>
      </c>
      <c r="L110">
        <v>0.99</v>
      </c>
      <c r="M110">
        <v>0.991666666666667</v>
      </c>
      <c r="N110">
        <v>0.186179712414741</v>
      </c>
      <c r="O110">
        <v>5.66249990463257</v>
      </c>
      <c r="P110">
        <v>304.4</v>
      </c>
      <c r="Q110">
        <v>30</v>
      </c>
      <c r="R110">
        <f t="shared" si="6"/>
        <v>16.08195423624</v>
      </c>
      <c r="S110" t="s">
        <v>482</v>
      </c>
      <c r="T110">
        <f t="shared" si="7"/>
        <v>1.27470380193332</v>
      </c>
    </row>
    <row r="111" spans="1:20">
      <c r="A111" s="9">
        <v>46.7666666666667</v>
      </c>
      <c r="B111" s="9">
        <v>-100.95</v>
      </c>
      <c r="C111" s="12">
        <v>5</v>
      </c>
      <c r="D111" s="10">
        <v>20.5572414398</v>
      </c>
      <c r="E111" s="4">
        <f t="shared" si="4"/>
        <v>0.205572414398</v>
      </c>
      <c r="F111" s="11">
        <v>63.6163</v>
      </c>
      <c r="G111" s="11">
        <v>68.8689</v>
      </c>
      <c r="H111">
        <f t="shared" si="5"/>
        <v>0.205572414398</v>
      </c>
      <c r="I111">
        <v>0.218333333333333</v>
      </c>
      <c r="J111">
        <v>1.3475</v>
      </c>
      <c r="K111">
        <v>1.39333333333333</v>
      </c>
      <c r="L111">
        <v>0.99</v>
      </c>
      <c r="M111">
        <v>0.991666666666667</v>
      </c>
      <c r="N111">
        <v>0.186179712414741</v>
      </c>
      <c r="O111">
        <v>5.66249990463257</v>
      </c>
      <c r="P111">
        <v>304.4</v>
      </c>
      <c r="Q111">
        <v>30</v>
      </c>
      <c r="R111">
        <f t="shared" si="6"/>
        <v>15.7368707482993</v>
      </c>
      <c r="S111" t="s">
        <v>482</v>
      </c>
      <c r="T111">
        <f t="shared" si="7"/>
        <v>1.27681697190182</v>
      </c>
    </row>
    <row r="112" spans="1:20">
      <c r="A112" s="9">
        <v>-28.5166666666667</v>
      </c>
      <c r="B112" s="9">
        <v>150.366666666667</v>
      </c>
      <c r="C112" s="12">
        <v>19.825</v>
      </c>
      <c r="D112" s="10">
        <v>53.0008239746</v>
      </c>
      <c r="E112" s="4">
        <f t="shared" si="4"/>
        <v>0.530008239746</v>
      </c>
      <c r="F112" s="11">
        <v>28.5</v>
      </c>
      <c r="G112" s="11">
        <v>30.53</v>
      </c>
      <c r="H112">
        <f t="shared" si="5"/>
        <v>0.530008239746</v>
      </c>
      <c r="I112">
        <v>0.62</v>
      </c>
      <c r="J112">
        <v>1.6</v>
      </c>
      <c r="K112">
        <v>1.6</v>
      </c>
      <c r="L112">
        <v>0.97</v>
      </c>
      <c r="M112">
        <v>0.971666666666667</v>
      </c>
      <c r="N112">
        <v>0.182697758078575</v>
      </c>
      <c r="O112">
        <v>19.4958324432373</v>
      </c>
      <c r="P112">
        <v>305.6</v>
      </c>
      <c r="Q112">
        <v>30</v>
      </c>
      <c r="R112">
        <f t="shared" si="6"/>
        <v>5.9375</v>
      </c>
      <c r="S112" t="s">
        <v>482</v>
      </c>
      <c r="T112">
        <f t="shared" si="7"/>
        <v>1.33830945903923</v>
      </c>
    </row>
    <row r="113" spans="1:20">
      <c r="A113" s="9">
        <v>-25.3333333333333</v>
      </c>
      <c r="B113" s="9">
        <v>-50.3333333333333</v>
      </c>
      <c r="C113" s="12">
        <v>18.7</v>
      </c>
      <c r="D113" s="10">
        <v>56.7274398804</v>
      </c>
      <c r="E113" s="4">
        <f t="shared" si="4"/>
        <v>0.567274398804</v>
      </c>
      <c r="F113" s="11">
        <v>80.902</v>
      </c>
      <c r="G113" s="11">
        <v>89.5181</v>
      </c>
      <c r="H113">
        <f t="shared" si="5"/>
        <v>0.567274398804</v>
      </c>
      <c r="I113">
        <v>0.353333333333333</v>
      </c>
      <c r="J113">
        <v>1.2475</v>
      </c>
      <c r="K113">
        <v>1.26333333333333</v>
      </c>
      <c r="L113">
        <v>0.44</v>
      </c>
      <c r="M113">
        <v>0.41</v>
      </c>
      <c r="N113">
        <v>0.265981554985046</v>
      </c>
      <c r="O113">
        <v>17.2958335876465</v>
      </c>
      <c r="P113">
        <v>1545.7</v>
      </c>
      <c r="Q113">
        <v>30</v>
      </c>
      <c r="R113">
        <f t="shared" si="6"/>
        <v>21.6171008684035</v>
      </c>
      <c r="S113" t="s">
        <v>482</v>
      </c>
      <c r="T113">
        <f t="shared" si="7"/>
        <v>1.24128252018416</v>
      </c>
    </row>
    <row r="114" spans="1:20">
      <c r="A114" s="9">
        <v>-28.25</v>
      </c>
      <c r="B114" s="9">
        <v>-52.4</v>
      </c>
      <c r="C114" s="12">
        <v>19.4</v>
      </c>
      <c r="D114" s="10">
        <v>50</v>
      </c>
      <c r="E114" s="4">
        <f t="shared" si="4"/>
        <v>0.5</v>
      </c>
      <c r="F114" s="11">
        <v>68.100001335144</v>
      </c>
      <c r="G114" s="11">
        <v>68.5</v>
      </c>
      <c r="H114">
        <f t="shared" si="5"/>
        <v>0.5</v>
      </c>
      <c r="I114">
        <v>0.516666666666667</v>
      </c>
      <c r="J114">
        <v>1.1725</v>
      </c>
      <c r="K114">
        <v>1.21</v>
      </c>
      <c r="L114">
        <v>0.1375</v>
      </c>
      <c r="M114">
        <v>0.143333333333333</v>
      </c>
      <c r="N114">
        <v>0.306828856468201</v>
      </c>
      <c r="O114">
        <v>17.6625003814697</v>
      </c>
      <c r="P114">
        <v>1074.4</v>
      </c>
      <c r="Q114">
        <v>30</v>
      </c>
      <c r="R114">
        <f t="shared" si="6"/>
        <v>19.3603415309578</v>
      </c>
      <c r="S114" t="s">
        <v>482</v>
      </c>
      <c r="T114">
        <f t="shared" si="7"/>
        <v>1.25480173546932</v>
      </c>
    </row>
    <row r="115" spans="1:20">
      <c r="A115" s="9">
        <v>-28.25</v>
      </c>
      <c r="B115" s="9">
        <v>-52.4</v>
      </c>
      <c r="C115" s="12">
        <v>19.4</v>
      </c>
      <c r="D115" s="10">
        <v>50</v>
      </c>
      <c r="E115" s="4">
        <f t="shared" si="4"/>
        <v>0.5</v>
      </c>
      <c r="F115" s="11">
        <v>65.2999992370605</v>
      </c>
      <c r="G115" s="11">
        <v>65.7000007629395</v>
      </c>
      <c r="H115">
        <f t="shared" si="5"/>
        <v>0.5</v>
      </c>
      <c r="I115">
        <v>0.516666666666667</v>
      </c>
      <c r="J115">
        <v>1.1725</v>
      </c>
      <c r="K115">
        <v>1.21</v>
      </c>
      <c r="L115">
        <v>0.1375</v>
      </c>
      <c r="M115">
        <v>0.143333333333333</v>
      </c>
      <c r="N115">
        <v>0.306828856468201</v>
      </c>
      <c r="O115">
        <v>17.6625003814697</v>
      </c>
      <c r="P115">
        <v>1074.4</v>
      </c>
      <c r="Q115">
        <v>30</v>
      </c>
      <c r="R115">
        <f t="shared" si="6"/>
        <v>18.5643210339902</v>
      </c>
      <c r="S115" t="s">
        <v>482</v>
      </c>
      <c r="T115">
        <f t="shared" si="7"/>
        <v>1.25960537666274</v>
      </c>
    </row>
    <row r="116" spans="1:20">
      <c r="A116" s="9">
        <v>-19.4333333333333</v>
      </c>
      <c r="B116" s="9">
        <v>-44.1666666666667</v>
      </c>
      <c r="C116" s="12">
        <v>22.1</v>
      </c>
      <c r="D116" s="10">
        <v>37</v>
      </c>
      <c r="E116" s="4">
        <f t="shared" si="4"/>
        <v>0.37</v>
      </c>
      <c r="F116" s="11">
        <v>73</v>
      </c>
      <c r="G116" s="11">
        <v>72</v>
      </c>
      <c r="H116">
        <f t="shared" si="5"/>
        <v>0.37</v>
      </c>
      <c r="I116">
        <v>0.115</v>
      </c>
      <c r="J116">
        <v>1.4375</v>
      </c>
      <c r="K116">
        <v>1.45666666666667</v>
      </c>
      <c r="L116">
        <v>0.6775</v>
      </c>
      <c r="M116">
        <v>0.591666666666667</v>
      </c>
      <c r="N116">
        <v>0.142814576625824</v>
      </c>
      <c r="O116">
        <v>21.2625007629394</v>
      </c>
      <c r="P116">
        <v>883.6</v>
      </c>
      <c r="Q116">
        <v>30</v>
      </c>
      <c r="R116">
        <f t="shared" si="6"/>
        <v>16.9275362318841</v>
      </c>
      <c r="S116" t="s">
        <v>482</v>
      </c>
      <c r="T116">
        <f t="shared" si="7"/>
        <v>1.26954052774707</v>
      </c>
    </row>
    <row r="117" spans="1:20">
      <c r="A117" s="9">
        <v>-22.25</v>
      </c>
      <c r="B117" s="9">
        <v>-47.0666666666667</v>
      </c>
      <c r="C117" s="12">
        <v>23</v>
      </c>
      <c r="D117" s="10">
        <v>39.1044654846</v>
      </c>
      <c r="E117" s="4">
        <f t="shared" si="4"/>
        <v>0.391044654846</v>
      </c>
      <c r="F117" s="11">
        <v>58.29612159729</v>
      </c>
      <c r="G117" s="11">
        <v>63.7070922851563</v>
      </c>
      <c r="H117">
        <f t="shared" si="5"/>
        <v>0.391044654846</v>
      </c>
      <c r="I117">
        <v>0.423333333333333</v>
      </c>
      <c r="J117">
        <v>1.385</v>
      </c>
      <c r="K117">
        <v>1.38333333333333</v>
      </c>
      <c r="L117">
        <v>0.355</v>
      </c>
      <c r="M117">
        <v>0.33</v>
      </c>
      <c r="N117">
        <v>0.229985252022743</v>
      </c>
      <c r="O117">
        <v>20.5666675567627</v>
      </c>
      <c r="P117">
        <v>934.9</v>
      </c>
      <c r="Q117">
        <v>30</v>
      </c>
      <c r="R117">
        <f t="shared" si="6"/>
        <v>14.0303541750397</v>
      </c>
      <c r="S117" t="s">
        <v>482</v>
      </c>
      <c r="T117">
        <f t="shared" si="7"/>
        <v>1.28731868918651</v>
      </c>
    </row>
    <row r="118" spans="1:20">
      <c r="A118" s="9">
        <v>-28.25</v>
      </c>
      <c r="B118" s="9">
        <v>-52.4</v>
      </c>
      <c r="C118" s="12">
        <v>19.4</v>
      </c>
      <c r="D118" s="10">
        <v>50</v>
      </c>
      <c r="E118" s="4">
        <f t="shared" si="4"/>
        <v>0.5</v>
      </c>
      <c r="F118" s="11">
        <v>62.2</v>
      </c>
      <c r="G118" s="11">
        <v>60.9</v>
      </c>
      <c r="H118">
        <f t="shared" si="5"/>
        <v>0.5</v>
      </c>
      <c r="I118">
        <v>0.516666666666667</v>
      </c>
      <c r="J118">
        <v>1.1725</v>
      </c>
      <c r="K118">
        <v>1.21</v>
      </c>
      <c r="L118">
        <v>0.1375</v>
      </c>
      <c r="M118">
        <v>0.143333333333333</v>
      </c>
      <c r="N118">
        <v>0.306828856468201</v>
      </c>
      <c r="O118">
        <v>17.6625003814697</v>
      </c>
      <c r="P118">
        <v>1074.4</v>
      </c>
      <c r="Q118">
        <v>30</v>
      </c>
      <c r="R118">
        <f t="shared" si="6"/>
        <v>17.683013503909</v>
      </c>
      <c r="S118" t="s">
        <v>482</v>
      </c>
      <c r="T118">
        <f t="shared" si="7"/>
        <v>1.2649451416161</v>
      </c>
    </row>
    <row r="119" spans="1:20">
      <c r="A119" s="9">
        <v>-28.25</v>
      </c>
      <c r="B119" s="9">
        <v>-52.4</v>
      </c>
      <c r="C119" s="12">
        <v>19.4</v>
      </c>
      <c r="D119" s="10">
        <v>50</v>
      </c>
      <c r="E119" s="4">
        <f t="shared" si="4"/>
        <v>0.5</v>
      </c>
      <c r="F119" s="11">
        <v>59.3</v>
      </c>
      <c r="G119" s="11">
        <v>64.7</v>
      </c>
      <c r="H119">
        <f t="shared" si="5"/>
        <v>0.5</v>
      </c>
      <c r="I119">
        <v>0.516666666666667</v>
      </c>
      <c r="J119">
        <v>1.1725</v>
      </c>
      <c r="K119">
        <v>1.21</v>
      </c>
      <c r="L119">
        <v>0.1375</v>
      </c>
      <c r="M119">
        <v>0.143333333333333</v>
      </c>
      <c r="N119">
        <v>0.306828856468201</v>
      </c>
      <c r="O119">
        <v>17.6625003814697</v>
      </c>
      <c r="P119">
        <v>1074.4</v>
      </c>
      <c r="Q119">
        <v>30</v>
      </c>
      <c r="R119">
        <f t="shared" si="6"/>
        <v>16.8585643212509</v>
      </c>
      <c r="S119" t="s">
        <v>482</v>
      </c>
      <c r="T119">
        <f t="shared" si="7"/>
        <v>1.26996089798017</v>
      </c>
    </row>
    <row r="120" spans="1:20">
      <c r="A120" s="9">
        <v>-28.25</v>
      </c>
      <c r="B120" s="9">
        <v>-52.4</v>
      </c>
      <c r="C120" s="12">
        <v>19.4</v>
      </c>
      <c r="D120" s="10">
        <v>50</v>
      </c>
      <c r="E120" s="4">
        <f t="shared" si="4"/>
        <v>0.5</v>
      </c>
      <c r="F120" s="11">
        <v>60.5</v>
      </c>
      <c r="G120" s="11">
        <v>69.6</v>
      </c>
      <c r="H120">
        <f t="shared" si="5"/>
        <v>0.5</v>
      </c>
      <c r="I120">
        <v>0.516666666666667</v>
      </c>
      <c r="J120">
        <v>1.1725</v>
      </c>
      <c r="K120">
        <v>1.21</v>
      </c>
      <c r="L120">
        <v>0.1375</v>
      </c>
      <c r="M120">
        <v>0.143333333333333</v>
      </c>
      <c r="N120">
        <v>0.306828856468201</v>
      </c>
      <c r="O120">
        <v>17.6625003814697</v>
      </c>
      <c r="P120">
        <v>1074.4</v>
      </c>
      <c r="Q120">
        <v>30</v>
      </c>
      <c r="R120">
        <f t="shared" si="6"/>
        <v>17.1997157071784</v>
      </c>
      <c r="S120" t="s">
        <v>482</v>
      </c>
      <c r="T120">
        <f t="shared" si="7"/>
        <v>1.2678830049291</v>
      </c>
    </row>
    <row r="121" spans="1:20">
      <c r="A121" s="9">
        <v>-30.85</v>
      </c>
      <c r="B121" s="9">
        <v>-51.6333333333333</v>
      </c>
      <c r="C121" s="12">
        <v>19.4</v>
      </c>
      <c r="D121" s="10">
        <v>15.5456819534</v>
      </c>
      <c r="E121" s="4">
        <f t="shared" si="4"/>
        <v>0.155456819534</v>
      </c>
      <c r="F121" s="11">
        <v>44.7025</v>
      </c>
      <c r="G121" s="11">
        <v>49.3025</v>
      </c>
      <c r="H121">
        <f t="shared" si="5"/>
        <v>0.155456819534</v>
      </c>
      <c r="I121">
        <v>0.208333333333333</v>
      </c>
      <c r="J121">
        <v>1.435</v>
      </c>
      <c r="K121">
        <v>1.43333333333333</v>
      </c>
      <c r="L121">
        <v>0.455</v>
      </c>
      <c r="M121">
        <v>0.56</v>
      </c>
      <c r="N121">
        <v>0.335300028324127</v>
      </c>
      <c r="O121">
        <v>19.3999996185303</v>
      </c>
      <c r="P121">
        <v>595.5</v>
      </c>
      <c r="Q121">
        <v>30</v>
      </c>
      <c r="R121">
        <f t="shared" si="6"/>
        <v>10.383855981417</v>
      </c>
      <c r="S121" t="s">
        <v>482</v>
      </c>
      <c r="T121">
        <f t="shared" si="7"/>
        <v>1.31004922263241</v>
      </c>
    </row>
    <row r="122" spans="1:20">
      <c r="A122" s="9">
        <v>-30.85</v>
      </c>
      <c r="B122" s="9">
        <v>-51.6333333333333</v>
      </c>
      <c r="C122" s="12">
        <v>19.4</v>
      </c>
      <c r="D122" s="10">
        <v>15.5456819534</v>
      </c>
      <c r="E122" s="4">
        <f t="shared" si="4"/>
        <v>0.155456819534</v>
      </c>
      <c r="F122" s="11">
        <v>50.245</v>
      </c>
      <c r="G122" s="11">
        <v>56.475</v>
      </c>
      <c r="H122">
        <f t="shared" si="5"/>
        <v>0.155456819534</v>
      </c>
      <c r="I122">
        <v>0.208333333333333</v>
      </c>
      <c r="J122">
        <v>1.435</v>
      </c>
      <c r="K122">
        <v>1.43333333333333</v>
      </c>
      <c r="L122">
        <v>0.455</v>
      </c>
      <c r="M122">
        <v>0.56</v>
      </c>
      <c r="N122">
        <v>0.335300028324127</v>
      </c>
      <c r="O122">
        <v>19.3999996185303</v>
      </c>
      <c r="P122">
        <v>595.5</v>
      </c>
      <c r="Q122">
        <v>30</v>
      </c>
      <c r="R122">
        <f t="shared" si="6"/>
        <v>11.67131242741</v>
      </c>
      <c r="S122" t="s">
        <v>482</v>
      </c>
      <c r="T122">
        <f t="shared" si="7"/>
        <v>1.30197835613366</v>
      </c>
    </row>
    <row r="123" spans="1:20">
      <c r="A123" s="9">
        <v>-30.85</v>
      </c>
      <c r="B123" s="9">
        <v>-51.6333333333333</v>
      </c>
      <c r="C123" s="12">
        <v>19.4</v>
      </c>
      <c r="D123" s="10">
        <v>15.5456819534</v>
      </c>
      <c r="E123" s="4">
        <f t="shared" si="4"/>
        <v>0.155456819534</v>
      </c>
      <c r="F123" s="11">
        <v>37.5786004066467</v>
      </c>
      <c r="G123" s="11">
        <v>41.9563188552856</v>
      </c>
      <c r="H123">
        <f t="shared" si="5"/>
        <v>0.155456819534</v>
      </c>
      <c r="I123">
        <v>0.208333333333333</v>
      </c>
      <c r="J123">
        <v>1.435</v>
      </c>
      <c r="K123">
        <v>1.43333333333333</v>
      </c>
      <c r="L123">
        <v>0.455</v>
      </c>
      <c r="M123">
        <v>0.56</v>
      </c>
      <c r="N123">
        <v>0.335300028324127</v>
      </c>
      <c r="O123">
        <v>19.3999996185303</v>
      </c>
      <c r="P123">
        <v>595.5</v>
      </c>
      <c r="Q123">
        <v>30</v>
      </c>
      <c r="R123">
        <f t="shared" si="6"/>
        <v>8.72905932790865</v>
      </c>
      <c r="S123" t="s">
        <v>482</v>
      </c>
      <c r="T123">
        <f t="shared" si="7"/>
        <v>1.32049641117309</v>
      </c>
    </row>
    <row r="124" spans="1:20">
      <c r="A124" s="9">
        <v>-30.85</v>
      </c>
      <c r="B124" s="9">
        <v>-51.6333333333333</v>
      </c>
      <c r="C124" s="12">
        <v>19.4</v>
      </c>
      <c r="D124" s="10">
        <v>15.5456819534</v>
      </c>
      <c r="E124" s="4">
        <f t="shared" si="4"/>
        <v>0.155456819534</v>
      </c>
      <c r="F124" s="11">
        <v>42.1213319301605</v>
      </c>
      <c r="G124" s="11">
        <v>45.241114616394</v>
      </c>
      <c r="H124">
        <f t="shared" si="5"/>
        <v>0.155456819534</v>
      </c>
      <c r="I124">
        <v>0.208333333333333</v>
      </c>
      <c r="J124">
        <v>1.435</v>
      </c>
      <c r="K124">
        <v>1.43333333333333</v>
      </c>
      <c r="L124">
        <v>0.455</v>
      </c>
      <c r="M124">
        <v>0.56</v>
      </c>
      <c r="N124">
        <v>0.335300028324127</v>
      </c>
      <c r="O124">
        <v>19.3999996185303</v>
      </c>
      <c r="P124">
        <v>595.5</v>
      </c>
      <c r="Q124">
        <v>30</v>
      </c>
      <c r="R124">
        <f t="shared" si="6"/>
        <v>9.78428151687817</v>
      </c>
      <c r="S124" t="s">
        <v>482</v>
      </c>
      <c r="T124">
        <f t="shared" si="7"/>
        <v>1.31382491906682</v>
      </c>
    </row>
    <row r="125" spans="1:20">
      <c r="A125" s="9">
        <v>-30.85</v>
      </c>
      <c r="B125" s="9">
        <v>-51.6333333333333</v>
      </c>
      <c r="C125" s="12">
        <v>19.4</v>
      </c>
      <c r="D125" s="10">
        <v>15.5456819534</v>
      </c>
      <c r="E125" s="4">
        <f t="shared" si="4"/>
        <v>0.155456819534</v>
      </c>
      <c r="F125" s="11">
        <v>43.0207436084747</v>
      </c>
      <c r="G125" s="11">
        <v>47.0487127304077</v>
      </c>
      <c r="H125">
        <f t="shared" si="5"/>
        <v>0.155456819534</v>
      </c>
      <c r="I125">
        <v>0.208333333333333</v>
      </c>
      <c r="J125">
        <v>1.435</v>
      </c>
      <c r="K125">
        <v>1.43333333333333</v>
      </c>
      <c r="L125">
        <v>0.455</v>
      </c>
      <c r="M125">
        <v>0.56</v>
      </c>
      <c r="N125">
        <v>0.335300028324127</v>
      </c>
      <c r="O125">
        <v>19.3999996185303</v>
      </c>
      <c r="P125">
        <v>595.5</v>
      </c>
      <c r="Q125">
        <v>30</v>
      </c>
      <c r="R125">
        <f t="shared" si="6"/>
        <v>9.99320409023803</v>
      </c>
      <c r="S125" t="s">
        <v>482</v>
      </c>
      <c r="T125">
        <f t="shared" si="7"/>
        <v>1.31250803860114</v>
      </c>
    </row>
    <row r="126" spans="1:20">
      <c r="A126" s="9">
        <v>-30.85</v>
      </c>
      <c r="B126" s="9">
        <v>-51.6333333333333</v>
      </c>
      <c r="C126" s="12">
        <v>19.4</v>
      </c>
      <c r="D126" s="10">
        <v>15.5456819534</v>
      </c>
      <c r="E126" s="4">
        <f t="shared" si="4"/>
        <v>0.155456819534</v>
      </c>
      <c r="F126" s="11">
        <v>40.5194628238678</v>
      </c>
      <c r="G126" s="11">
        <v>43.1971826553345</v>
      </c>
      <c r="H126">
        <f t="shared" si="5"/>
        <v>0.155456819534</v>
      </c>
      <c r="I126">
        <v>0.208333333333333</v>
      </c>
      <c r="J126">
        <v>1.435</v>
      </c>
      <c r="K126">
        <v>1.43333333333333</v>
      </c>
      <c r="L126">
        <v>0.455</v>
      </c>
      <c r="M126">
        <v>0.56</v>
      </c>
      <c r="N126">
        <v>0.335300028324127</v>
      </c>
      <c r="O126">
        <v>19.3999996185303</v>
      </c>
      <c r="P126">
        <v>595.5</v>
      </c>
      <c r="Q126">
        <v>30</v>
      </c>
      <c r="R126">
        <f t="shared" si="6"/>
        <v>9.41218648638044</v>
      </c>
      <c r="S126" t="s">
        <v>482</v>
      </c>
      <c r="T126">
        <f t="shared" si="7"/>
        <v>1.31617358093543</v>
      </c>
    </row>
    <row r="127" spans="1:20">
      <c r="A127" s="9">
        <v>-30.85</v>
      </c>
      <c r="B127" s="9">
        <v>-51.6333333333333</v>
      </c>
      <c r="C127" s="12">
        <v>19.4</v>
      </c>
      <c r="D127" s="10">
        <v>15.5456819534</v>
      </c>
      <c r="E127" s="4">
        <f t="shared" si="4"/>
        <v>0.155456819534</v>
      </c>
      <c r="F127" s="11">
        <v>42.8062465190887</v>
      </c>
      <c r="G127" s="11">
        <v>44.1556897163391</v>
      </c>
      <c r="H127">
        <f t="shared" si="5"/>
        <v>0.155456819534</v>
      </c>
      <c r="I127">
        <v>0.208333333333333</v>
      </c>
      <c r="J127">
        <v>1.435</v>
      </c>
      <c r="K127">
        <v>1.43333333333333</v>
      </c>
      <c r="L127">
        <v>0.455</v>
      </c>
      <c r="M127">
        <v>0.56</v>
      </c>
      <c r="N127">
        <v>0.335300028324127</v>
      </c>
      <c r="O127">
        <v>19.3999996185303</v>
      </c>
      <c r="P127">
        <v>595.5</v>
      </c>
      <c r="Q127">
        <v>30</v>
      </c>
      <c r="R127">
        <f t="shared" si="6"/>
        <v>9.94337898236672</v>
      </c>
      <c r="S127" t="s">
        <v>482</v>
      </c>
      <c r="T127">
        <f t="shared" si="7"/>
        <v>1.3128219762425</v>
      </c>
    </row>
    <row r="128" spans="1:20">
      <c r="A128" s="9">
        <v>-30.85</v>
      </c>
      <c r="B128" s="9">
        <v>-51.6333333333333</v>
      </c>
      <c r="C128" s="12">
        <v>19.4</v>
      </c>
      <c r="D128" s="10">
        <v>15.5456819534</v>
      </c>
      <c r="E128" s="4">
        <f t="shared" si="4"/>
        <v>0.155456819534</v>
      </c>
      <c r="F128" s="11">
        <v>43.752804517746</v>
      </c>
      <c r="G128" s="11">
        <v>48.998363494873</v>
      </c>
      <c r="H128">
        <f t="shared" si="5"/>
        <v>0.155456819534</v>
      </c>
      <c r="I128">
        <v>0.208333333333333</v>
      </c>
      <c r="J128">
        <v>1.435</v>
      </c>
      <c r="K128">
        <v>1.43333333333333</v>
      </c>
      <c r="L128">
        <v>0.455</v>
      </c>
      <c r="M128">
        <v>0.56</v>
      </c>
      <c r="N128">
        <v>0.335300028324127</v>
      </c>
      <c r="O128">
        <v>19.3999996185303</v>
      </c>
      <c r="P128">
        <v>595.5</v>
      </c>
      <c r="Q128">
        <v>30</v>
      </c>
      <c r="R128">
        <f t="shared" si="6"/>
        <v>10.1632530819387</v>
      </c>
      <c r="S128" t="s">
        <v>482</v>
      </c>
      <c r="T128">
        <f t="shared" si="7"/>
        <v>1.31143716049567</v>
      </c>
    </row>
    <row r="129" spans="1:20">
      <c r="A129" s="9">
        <v>-16.5833333333333</v>
      </c>
      <c r="B129" s="9">
        <v>-49.35</v>
      </c>
      <c r="C129" s="12">
        <v>22.5</v>
      </c>
      <c r="D129" s="10">
        <v>38.4702301025</v>
      </c>
      <c r="E129" s="4">
        <f t="shared" si="4"/>
        <v>0.384702301025</v>
      </c>
      <c r="F129" s="11">
        <v>59.8125</v>
      </c>
      <c r="G129" s="11">
        <v>65.8125</v>
      </c>
      <c r="H129">
        <f t="shared" si="5"/>
        <v>0.384702301025</v>
      </c>
      <c r="I129">
        <v>0.401666666666667</v>
      </c>
      <c r="J129">
        <v>1.1075</v>
      </c>
      <c r="K129">
        <v>1.145</v>
      </c>
      <c r="L129">
        <v>0.35</v>
      </c>
      <c r="M129">
        <v>0.346666666666667</v>
      </c>
      <c r="N129">
        <v>0.218895360827446</v>
      </c>
      <c r="O129">
        <v>22.9874992370606</v>
      </c>
      <c r="P129">
        <v>705.3</v>
      </c>
      <c r="Q129">
        <v>30</v>
      </c>
      <c r="R129">
        <f t="shared" si="6"/>
        <v>18.0022573363431</v>
      </c>
      <c r="S129" t="s">
        <v>482</v>
      </c>
      <c r="T129">
        <f t="shared" si="7"/>
        <v>1.26300826151679</v>
      </c>
    </row>
    <row r="130" spans="1:20">
      <c r="A130" s="9">
        <v>-15.65</v>
      </c>
      <c r="B130" s="9">
        <v>-47.7333333333333</v>
      </c>
      <c r="C130" s="12">
        <v>26</v>
      </c>
      <c r="D130" s="10">
        <v>61.6666666666667</v>
      </c>
      <c r="E130" s="4">
        <f t="shared" si="4"/>
        <v>0.616666666666667</v>
      </c>
      <c r="F130" s="11">
        <v>53.3</v>
      </c>
      <c r="G130" s="11">
        <v>56.03</v>
      </c>
      <c r="H130">
        <f t="shared" si="5"/>
        <v>0.616666666666667</v>
      </c>
      <c r="I130">
        <v>0.401666666666667</v>
      </c>
      <c r="J130">
        <v>1.1075</v>
      </c>
      <c r="K130">
        <v>1.145</v>
      </c>
      <c r="L130">
        <v>0.35</v>
      </c>
      <c r="M130">
        <v>0.346666666666667</v>
      </c>
      <c r="N130">
        <v>0.201806589961052</v>
      </c>
      <c r="O130">
        <v>20.529167175293</v>
      </c>
      <c r="P130">
        <v>662.6</v>
      </c>
      <c r="Q130">
        <v>30</v>
      </c>
      <c r="R130">
        <f t="shared" si="6"/>
        <v>16.0421369450715</v>
      </c>
      <c r="S130" t="s">
        <v>482</v>
      </c>
      <c r="T130">
        <f t="shared" si="7"/>
        <v>1.27494745042768</v>
      </c>
    </row>
    <row r="131" spans="1:20">
      <c r="A131" s="9">
        <v>-26.1166666666667</v>
      </c>
      <c r="B131" s="9">
        <v>-52.6833333333333</v>
      </c>
      <c r="C131" s="12">
        <v>18.35</v>
      </c>
      <c r="D131" s="10">
        <v>62</v>
      </c>
      <c r="E131" s="4">
        <f t="shared" ref="E131:E194" si="8">D131/100</f>
        <v>0.62</v>
      </c>
      <c r="F131" s="11">
        <v>79.4099950790405</v>
      </c>
      <c r="G131" s="11">
        <v>84.9130268096924</v>
      </c>
      <c r="H131">
        <f t="shared" ref="H131:H194" si="9">D131/100</f>
        <v>0.62</v>
      </c>
      <c r="I131">
        <v>0.646666666666667</v>
      </c>
      <c r="J131">
        <v>1.205</v>
      </c>
      <c r="K131">
        <v>1.19166666666667</v>
      </c>
      <c r="L131">
        <v>0.35</v>
      </c>
      <c r="M131">
        <v>0.333333333333333</v>
      </c>
      <c r="N131">
        <v>0.337017983198166</v>
      </c>
      <c r="O131">
        <v>17.6166667938232</v>
      </c>
      <c r="P131">
        <v>1056.9</v>
      </c>
      <c r="Q131">
        <v>30</v>
      </c>
      <c r="R131">
        <f t="shared" ref="R131:R194" si="10">F131*0.1/J131/Q131/0.01</f>
        <v>21.9668036179918</v>
      </c>
      <c r="S131" t="s">
        <v>482</v>
      </c>
      <c r="T131">
        <f t="shared" ref="T131:T194" si="11">1.377*EXP(-0.0048*R131)</f>
        <v>1.23920068436033</v>
      </c>
    </row>
    <row r="132" spans="1:20">
      <c r="A132" s="9">
        <v>-26.1166666666667</v>
      </c>
      <c r="B132" s="9">
        <v>-52.6833333333333</v>
      </c>
      <c r="C132" s="12">
        <v>18.35</v>
      </c>
      <c r="D132" s="10">
        <v>62</v>
      </c>
      <c r="E132" s="4">
        <f t="shared" si="8"/>
        <v>0.62</v>
      </c>
      <c r="F132" s="11">
        <v>91.0579986572266</v>
      </c>
      <c r="G132" s="11">
        <v>96.3599510192871</v>
      </c>
      <c r="H132">
        <f t="shared" si="9"/>
        <v>0.62</v>
      </c>
      <c r="I132">
        <v>0.646666666666667</v>
      </c>
      <c r="J132">
        <v>1.205</v>
      </c>
      <c r="K132">
        <v>1.19166666666667</v>
      </c>
      <c r="L132">
        <v>0.35</v>
      </c>
      <c r="M132">
        <v>0.333333333333333</v>
      </c>
      <c r="N132">
        <v>0.337017983198166</v>
      </c>
      <c r="O132">
        <v>17.6166667938232</v>
      </c>
      <c r="P132">
        <v>1056.9</v>
      </c>
      <c r="Q132">
        <v>30</v>
      </c>
      <c r="R132">
        <f t="shared" si="10"/>
        <v>25.1889346216394</v>
      </c>
      <c r="S132" t="s">
        <v>482</v>
      </c>
      <c r="T132">
        <f t="shared" si="11"/>
        <v>1.22018237290707</v>
      </c>
    </row>
    <row r="133" spans="1:20">
      <c r="A133" s="9">
        <v>-25.3333333333333</v>
      </c>
      <c r="B133" s="9">
        <v>-50.3333333333333</v>
      </c>
      <c r="C133" s="12">
        <v>18.5</v>
      </c>
      <c r="D133" s="10">
        <v>56.7274398804</v>
      </c>
      <c r="E133" s="4">
        <f t="shared" si="8"/>
        <v>0.567274398804</v>
      </c>
      <c r="F133" s="11">
        <v>91.0187</v>
      </c>
      <c r="G133" s="11">
        <v>92.5171</v>
      </c>
      <c r="H133">
        <f t="shared" si="9"/>
        <v>0.567274398804</v>
      </c>
      <c r="I133">
        <v>0.353333333333333</v>
      </c>
      <c r="J133">
        <v>1.2475</v>
      </c>
      <c r="K133">
        <v>1.26333333333333</v>
      </c>
      <c r="L133">
        <v>0.44</v>
      </c>
      <c r="M133">
        <v>0.41</v>
      </c>
      <c r="N133">
        <v>0.265981554985046</v>
      </c>
      <c r="O133">
        <v>17.2958335876465</v>
      </c>
      <c r="P133">
        <v>1545.7</v>
      </c>
      <c r="Q133">
        <v>30</v>
      </c>
      <c r="R133">
        <f t="shared" si="10"/>
        <v>24.3202939211757</v>
      </c>
      <c r="S133" t="s">
        <v>482</v>
      </c>
      <c r="T133">
        <f t="shared" si="11"/>
        <v>1.22528051414975</v>
      </c>
    </row>
    <row r="134" spans="1:20">
      <c r="A134" s="9">
        <v>-23.3833333333333</v>
      </c>
      <c r="B134" s="9">
        <v>-51.1833333333333</v>
      </c>
      <c r="C134" s="12">
        <v>20.7</v>
      </c>
      <c r="D134" s="10">
        <v>62</v>
      </c>
      <c r="E134" s="4">
        <f t="shared" si="8"/>
        <v>0.62</v>
      </c>
      <c r="F134" s="11">
        <v>51.5</v>
      </c>
      <c r="G134" s="11">
        <v>54.64</v>
      </c>
      <c r="H134">
        <f t="shared" si="9"/>
        <v>0.62</v>
      </c>
      <c r="I134">
        <v>0.646666666666667</v>
      </c>
      <c r="J134">
        <v>1.205</v>
      </c>
      <c r="K134">
        <v>1.19166666666667</v>
      </c>
      <c r="L134">
        <v>0.35</v>
      </c>
      <c r="M134">
        <v>0.333333333333333</v>
      </c>
      <c r="N134">
        <v>0.294089078903198</v>
      </c>
      <c r="O134">
        <v>20.6458339691162</v>
      </c>
      <c r="P134">
        <v>1206</v>
      </c>
      <c r="Q134">
        <v>30</v>
      </c>
      <c r="R134">
        <f t="shared" si="10"/>
        <v>14.2461964038728</v>
      </c>
      <c r="S134" t="s">
        <v>482</v>
      </c>
      <c r="T134">
        <f t="shared" si="11"/>
        <v>1.28598566271348</v>
      </c>
    </row>
    <row r="135" spans="1:20">
      <c r="A135" s="9">
        <v>20.52</v>
      </c>
      <c r="B135" s="9">
        <v>-100.82</v>
      </c>
      <c r="C135" s="12">
        <v>20</v>
      </c>
      <c r="D135" s="10">
        <v>39.0485725403</v>
      </c>
      <c r="E135" s="4">
        <f t="shared" si="8"/>
        <v>0.390485725403</v>
      </c>
      <c r="F135" s="11">
        <v>43.9</v>
      </c>
      <c r="G135" s="11">
        <v>58.3</v>
      </c>
      <c r="H135">
        <f t="shared" si="9"/>
        <v>0.390485725403</v>
      </c>
      <c r="I135">
        <v>0.418333333333333</v>
      </c>
      <c r="J135">
        <v>1.2375</v>
      </c>
      <c r="K135">
        <v>1.21</v>
      </c>
      <c r="L135">
        <v>0.9</v>
      </c>
      <c r="M135">
        <v>0.928333333333333</v>
      </c>
      <c r="N135">
        <v>0.202816292643547</v>
      </c>
      <c r="O135">
        <v>18.8708324432373</v>
      </c>
      <c r="P135">
        <v>719.766666666667</v>
      </c>
      <c r="Q135">
        <v>30</v>
      </c>
      <c r="R135">
        <f t="shared" si="10"/>
        <v>11.8249158249158</v>
      </c>
      <c r="S135" t="s">
        <v>482</v>
      </c>
      <c r="T135">
        <f t="shared" si="11"/>
        <v>1.30101876609312</v>
      </c>
    </row>
    <row r="136" spans="1:20">
      <c r="A136" s="9">
        <v>20.52</v>
      </c>
      <c r="B136" s="9">
        <v>-100.82</v>
      </c>
      <c r="C136" s="12">
        <v>20</v>
      </c>
      <c r="D136" s="10">
        <v>39.0485725403</v>
      </c>
      <c r="E136" s="4">
        <f t="shared" si="8"/>
        <v>0.390485725403</v>
      </c>
      <c r="F136" s="11">
        <v>49.9</v>
      </c>
      <c r="G136" s="11">
        <v>58.1</v>
      </c>
      <c r="H136">
        <f t="shared" si="9"/>
        <v>0.390485725403</v>
      </c>
      <c r="I136">
        <v>0.418333333333333</v>
      </c>
      <c r="J136">
        <v>1.2375</v>
      </c>
      <c r="K136">
        <v>1.21</v>
      </c>
      <c r="L136">
        <v>0.9</v>
      </c>
      <c r="M136">
        <v>0.928333333333333</v>
      </c>
      <c r="N136">
        <v>0.202816292643547</v>
      </c>
      <c r="O136">
        <v>18.8708324432373</v>
      </c>
      <c r="P136">
        <v>719.766666666667</v>
      </c>
      <c r="Q136">
        <v>30</v>
      </c>
      <c r="R136">
        <f t="shared" si="10"/>
        <v>13.4410774410774</v>
      </c>
      <c r="S136" t="s">
        <v>482</v>
      </c>
      <c r="T136">
        <f t="shared" si="11"/>
        <v>1.2909650610616</v>
      </c>
    </row>
    <row r="137" spans="1:20">
      <c r="A137" s="9">
        <v>20.52</v>
      </c>
      <c r="B137" s="9">
        <v>-100.82</v>
      </c>
      <c r="C137" s="12">
        <v>20</v>
      </c>
      <c r="D137" s="10">
        <v>39.0485725403</v>
      </c>
      <c r="E137" s="4">
        <f t="shared" si="8"/>
        <v>0.390485725403</v>
      </c>
      <c r="F137" s="11">
        <v>50.9</v>
      </c>
      <c r="G137" s="11">
        <v>62.8</v>
      </c>
      <c r="H137">
        <f t="shared" si="9"/>
        <v>0.390485725403</v>
      </c>
      <c r="I137">
        <v>0.418333333333333</v>
      </c>
      <c r="J137">
        <v>1.2375</v>
      </c>
      <c r="K137">
        <v>1.21</v>
      </c>
      <c r="L137">
        <v>0.9</v>
      </c>
      <c r="M137">
        <v>0.928333333333333</v>
      </c>
      <c r="N137">
        <v>0.202816292643547</v>
      </c>
      <c r="O137">
        <v>18.8708324432373</v>
      </c>
      <c r="P137">
        <v>719.766666666667</v>
      </c>
      <c r="Q137">
        <v>30</v>
      </c>
      <c r="R137">
        <f t="shared" si="10"/>
        <v>13.7104377104377</v>
      </c>
      <c r="S137" t="s">
        <v>482</v>
      </c>
      <c r="T137">
        <f t="shared" si="11"/>
        <v>1.28929701308442</v>
      </c>
    </row>
    <row r="138" spans="1:20">
      <c r="A138" s="9">
        <v>20.52</v>
      </c>
      <c r="B138" s="9">
        <v>-100.82</v>
      </c>
      <c r="C138" s="12">
        <v>20</v>
      </c>
      <c r="D138" s="10">
        <v>39.0485725403</v>
      </c>
      <c r="E138" s="4">
        <f t="shared" si="8"/>
        <v>0.390485725403</v>
      </c>
      <c r="F138" s="11">
        <v>45.2</v>
      </c>
      <c r="G138" s="11">
        <v>45.3</v>
      </c>
      <c r="H138">
        <f t="shared" si="9"/>
        <v>0.390485725403</v>
      </c>
      <c r="I138">
        <v>0.418333333333333</v>
      </c>
      <c r="J138">
        <v>1.2375</v>
      </c>
      <c r="K138">
        <v>1.21</v>
      </c>
      <c r="L138">
        <v>0.9</v>
      </c>
      <c r="M138">
        <v>0.928333333333333</v>
      </c>
      <c r="N138">
        <v>0.202816292643547</v>
      </c>
      <c r="O138">
        <v>18.8708324432373</v>
      </c>
      <c r="P138">
        <v>719.766666666667</v>
      </c>
      <c r="Q138">
        <v>30</v>
      </c>
      <c r="R138">
        <f t="shared" si="10"/>
        <v>12.1750841750842</v>
      </c>
      <c r="S138" t="s">
        <v>482</v>
      </c>
      <c r="T138">
        <f t="shared" si="11"/>
        <v>1.29883383997292</v>
      </c>
    </row>
    <row r="139" spans="1:20">
      <c r="A139" s="9">
        <v>20.52</v>
      </c>
      <c r="B139" s="9">
        <v>-100.82</v>
      </c>
      <c r="C139" s="12">
        <v>20</v>
      </c>
      <c r="D139" s="10">
        <v>39.0485725403</v>
      </c>
      <c r="E139" s="4">
        <f t="shared" si="8"/>
        <v>0.390485725403</v>
      </c>
      <c r="F139" s="11">
        <v>45.4</v>
      </c>
      <c r="G139" s="11">
        <v>45.2</v>
      </c>
      <c r="H139">
        <f t="shared" si="9"/>
        <v>0.390485725403</v>
      </c>
      <c r="I139">
        <v>0.418333333333333</v>
      </c>
      <c r="J139">
        <v>1.2375</v>
      </c>
      <c r="K139">
        <v>1.21</v>
      </c>
      <c r="L139">
        <v>0.9</v>
      </c>
      <c r="M139">
        <v>0.928333333333333</v>
      </c>
      <c r="N139">
        <v>0.202816292643547</v>
      </c>
      <c r="O139">
        <v>18.8708324432373</v>
      </c>
      <c r="P139">
        <v>719.766666666667</v>
      </c>
      <c r="Q139">
        <v>30</v>
      </c>
      <c r="R139">
        <f t="shared" si="10"/>
        <v>12.2289562289562</v>
      </c>
      <c r="S139" t="s">
        <v>482</v>
      </c>
      <c r="T139">
        <f t="shared" si="11"/>
        <v>1.29849802332983</v>
      </c>
    </row>
    <row r="140" spans="1:20">
      <c r="A140" s="9">
        <v>20.52</v>
      </c>
      <c r="B140" s="9">
        <v>-100.82</v>
      </c>
      <c r="C140" s="12">
        <v>20</v>
      </c>
      <c r="D140" s="10">
        <v>39.0485725403</v>
      </c>
      <c r="E140" s="4">
        <f t="shared" si="8"/>
        <v>0.390485725403</v>
      </c>
      <c r="F140" s="11">
        <v>45.4</v>
      </c>
      <c r="G140" s="11">
        <v>46.7</v>
      </c>
      <c r="H140">
        <f t="shared" si="9"/>
        <v>0.390485725403</v>
      </c>
      <c r="I140">
        <v>0.418333333333333</v>
      </c>
      <c r="J140">
        <v>1.2375</v>
      </c>
      <c r="K140">
        <v>1.21</v>
      </c>
      <c r="L140">
        <v>0.9</v>
      </c>
      <c r="M140">
        <v>0.928333333333333</v>
      </c>
      <c r="N140">
        <v>0.202816292643547</v>
      </c>
      <c r="O140">
        <v>18.8708324432373</v>
      </c>
      <c r="P140">
        <v>719.766666666667</v>
      </c>
      <c r="Q140">
        <v>30</v>
      </c>
      <c r="R140">
        <f t="shared" si="10"/>
        <v>12.2289562289562</v>
      </c>
      <c r="S140" t="s">
        <v>482</v>
      </c>
      <c r="T140">
        <f t="shared" si="11"/>
        <v>1.29849802332983</v>
      </c>
    </row>
    <row r="141" spans="1:20">
      <c r="A141" s="9">
        <v>-32.35</v>
      </c>
      <c r="B141" s="9">
        <v>-58.0333333333333</v>
      </c>
      <c r="C141" s="12">
        <v>17</v>
      </c>
      <c r="D141" s="10">
        <v>40.5401191711</v>
      </c>
      <c r="E141" s="4">
        <f t="shared" si="8"/>
        <v>0.405401191711</v>
      </c>
      <c r="F141" s="11">
        <v>69.572</v>
      </c>
      <c r="G141" s="11">
        <v>72.2351</v>
      </c>
      <c r="H141">
        <f t="shared" si="9"/>
        <v>0.405401191711</v>
      </c>
      <c r="I141">
        <v>0.265</v>
      </c>
      <c r="J141">
        <v>1.13</v>
      </c>
      <c r="K141">
        <v>1.13833333333333</v>
      </c>
      <c r="L141">
        <v>0.905</v>
      </c>
      <c r="M141">
        <v>0.936666666666667</v>
      </c>
      <c r="N141">
        <v>0.307523399591446</v>
      </c>
      <c r="O141">
        <v>18.216667175293</v>
      </c>
      <c r="P141">
        <v>658.4</v>
      </c>
      <c r="Q141">
        <v>30</v>
      </c>
      <c r="R141">
        <f t="shared" si="10"/>
        <v>20.5227138643068</v>
      </c>
      <c r="S141" t="s">
        <v>482</v>
      </c>
      <c r="T141">
        <f t="shared" si="11"/>
        <v>1.2478202051692</v>
      </c>
    </row>
    <row r="142" spans="1:20">
      <c r="A142" s="9">
        <v>-17.7166666666667</v>
      </c>
      <c r="B142" s="9">
        <v>31.1</v>
      </c>
      <c r="C142" s="12">
        <v>22</v>
      </c>
      <c r="D142" s="10">
        <v>51.4201889038</v>
      </c>
      <c r="E142" s="4">
        <f t="shared" si="8"/>
        <v>0.514201889038</v>
      </c>
      <c r="F142" s="11">
        <v>61.0112800598145</v>
      </c>
      <c r="G142" s="11">
        <v>83.5200805664062</v>
      </c>
      <c r="H142">
        <f t="shared" si="9"/>
        <v>0.514201889038</v>
      </c>
      <c r="I142">
        <v>0.535</v>
      </c>
      <c r="J142">
        <v>1.405</v>
      </c>
      <c r="K142">
        <v>1.395</v>
      </c>
      <c r="L142">
        <v>0.7775</v>
      </c>
      <c r="M142">
        <v>0.78</v>
      </c>
      <c r="N142">
        <v>0.114387072622776</v>
      </c>
      <c r="O142">
        <v>18.1499996185303</v>
      </c>
      <c r="P142">
        <v>329.5</v>
      </c>
      <c r="Q142">
        <v>30</v>
      </c>
      <c r="R142">
        <f t="shared" si="10"/>
        <v>14.474799539695</v>
      </c>
      <c r="S142" t="s">
        <v>482</v>
      </c>
      <c r="T142">
        <f t="shared" si="11"/>
        <v>1.28457533092546</v>
      </c>
    </row>
    <row r="143" spans="1:20">
      <c r="A143" s="9">
        <v>-17.7166666666667</v>
      </c>
      <c r="B143" s="9">
        <v>31.1</v>
      </c>
      <c r="C143" s="12">
        <v>22</v>
      </c>
      <c r="D143" s="10">
        <v>51.4201889038</v>
      </c>
      <c r="E143" s="4">
        <f t="shared" si="8"/>
        <v>0.514201889038</v>
      </c>
      <c r="F143" s="11">
        <v>18.836109161377</v>
      </c>
      <c r="G143" s="11">
        <v>21.5269832611084</v>
      </c>
      <c r="H143">
        <f t="shared" si="9"/>
        <v>0.514201889038</v>
      </c>
      <c r="I143">
        <v>0.535</v>
      </c>
      <c r="J143">
        <v>1.405</v>
      </c>
      <c r="K143">
        <v>1.395</v>
      </c>
      <c r="L143">
        <v>0.7775</v>
      </c>
      <c r="M143">
        <v>0.78</v>
      </c>
      <c r="N143">
        <v>0.114387072622776</v>
      </c>
      <c r="O143">
        <v>18.1499996185303</v>
      </c>
      <c r="P143">
        <v>329.5</v>
      </c>
      <c r="Q143">
        <v>30</v>
      </c>
      <c r="R143">
        <f t="shared" si="10"/>
        <v>4.46882779629347</v>
      </c>
      <c r="S143" t="s">
        <v>482</v>
      </c>
      <c r="T143">
        <f t="shared" si="11"/>
        <v>1.34777737439411</v>
      </c>
    </row>
    <row r="144" spans="1:20">
      <c r="A144" s="9">
        <v>-20.35</v>
      </c>
      <c r="B144" s="9">
        <v>32.35</v>
      </c>
      <c r="C144" s="12">
        <v>24</v>
      </c>
      <c r="D144" s="10">
        <v>20.4075813293</v>
      </c>
      <c r="E144" s="4">
        <f t="shared" si="8"/>
        <v>0.204075813293</v>
      </c>
      <c r="F144" s="11">
        <v>14.2000007629395</v>
      </c>
      <c r="G144" s="11">
        <v>26.4952335357666</v>
      </c>
      <c r="H144">
        <f t="shared" si="9"/>
        <v>0.204075813293</v>
      </c>
      <c r="I144">
        <v>0.225</v>
      </c>
      <c r="J144">
        <v>1.45</v>
      </c>
      <c r="K144">
        <v>1.50166666666667</v>
      </c>
      <c r="L144">
        <v>1</v>
      </c>
      <c r="M144">
        <v>1</v>
      </c>
      <c r="N144">
        <v>0.111817643046379</v>
      </c>
      <c r="O144">
        <v>22.3833332061768</v>
      </c>
      <c r="P144">
        <v>566.9</v>
      </c>
      <c r="Q144">
        <v>30</v>
      </c>
      <c r="R144">
        <f t="shared" si="10"/>
        <v>3.26436799148033</v>
      </c>
      <c r="S144" t="s">
        <v>482</v>
      </c>
      <c r="T144">
        <f t="shared" si="11"/>
        <v>1.3555919920019</v>
      </c>
    </row>
    <row r="145" spans="1:20">
      <c r="A145" s="9">
        <v>-6.16666666666667</v>
      </c>
      <c r="B145" s="9">
        <v>36.4333333333333</v>
      </c>
      <c r="C145" s="12">
        <v>21.5</v>
      </c>
      <c r="D145" s="10">
        <v>48.7805557251</v>
      </c>
      <c r="E145" s="4">
        <f t="shared" si="8"/>
        <v>0.487805557251</v>
      </c>
      <c r="F145" s="11">
        <v>17.9398493766785</v>
      </c>
      <c r="G145" s="11">
        <v>22.9678869247437</v>
      </c>
      <c r="H145">
        <f t="shared" si="9"/>
        <v>0.487805557251</v>
      </c>
      <c r="I145">
        <v>0.496666666666667</v>
      </c>
      <c r="J145">
        <v>1.4525</v>
      </c>
      <c r="K145">
        <v>1.45166666666667</v>
      </c>
      <c r="L145">
        <v>0.83</v>
      </c>
      <c r="M145">
        <v>0.813333333333333</v>
      </c>
      <c r="N145">
        <v>0.141858503222465</v>
      </c>
      <c r="O145">
        <v>22.216667175293</v>
      </c>
      <c r="P145">
        <v>375.5</v>
      </c>
      <c r="Q145">
        <v>30</v>
      </c>
      <c r="R145">
        <f t="shared" si="10"/>
        <v>4.11700502046551</v>
      </c>
      <c r="S145" t="s">
        <v>482</v>
      </c>
      <c r="T145">
        <f t="shared" si="11"/>
        <v>1.35005535545209</v>
      </c>
    </row>
    <row r="146" spans="1:20">
      <c r="A146" s="9">
        <v>42.5333333333333</v>
      </c>
      <c r="B146" s="9">
        <v>122.333333333333</v>
      </c>
      <c r="C146" s="12">
        <v>7.2</v>
      </c>
      <c r="D146" s="10">
        <v>5.65611028671</v>
      </c>
      <c r="E146" s="4">
        <f t="shared" si="8"/>
        <v>0.0565611028671</v>
      </c>
      <c r="F146" s="11">
        <v>40.1898002624512</v>
      </c>
      <c r="G146" s="11">
        <v>49.7164011001587</v>
      </c>
      <c r="H146">
        <f t="shared" si="9"/>
        <v>0.0565611028671</v>
      </c>
      <c r="I146">
        <v>0.0816666666666667</v>
      </c>
      <c r="J146">
        <v>1.3575</v>
      </c>
      <c r="K146">
        <v>1.36166666666667</v>
      </c>
      <c r="L146">
        <v>0.9775</v>
      </c>
      <c r="M146">
        <v>0.975</v>
      </c>
      <c r="N146">
        <v>0.0894754752516747</v>
      </c>
      <c r="O146">
        <v>7.49583339691162</v>
      </c>
      <c r="P146">
        <v>297.8</v>
      </c>
      <c r="Q146">
        <v>30</v>
      </c>
      <c r="R146">
        <f t="shared" si="10"/>
        <v>9.8685820165626</v>
      </c>
      <c r="S146" t="s">
        <v>482</v>
      </c>
      <c r="T146">
        <f t="shared" si="11"/>
        <v>1.31329339734574</v>
      </c>
    </row>
    <row r="147" spans="1:20">
      <c r="A147" s="9">
        <v>38.1</v>
      </c>
      <c r="B147" s="9">
        <v>113</v>
      </c>
      <c r="C147" s="12">
        <v>10.7</v>
      </c>
      <c r="D147" s="10">
        <v>20.1333333333333</v>
      </c>
      <c r="E147" s="4">
        <f t="shared" si="8"/>
        <v>0.201333333333333</v>
      </c>
      <c r="F147" s="11">
        <v>37.0915489196777</v>
      </c>
      <c r="G147" s="11">
        <v>37.6200017929077</v>
      </c>
      <c r="H147">
        <f t="shared" si="9"/>
        <v>0.201333333333333</v>
      </c>
      <c r="I147">
        <v>0.176666666666667</v>
      </c>
      <c r="J147">
        <v>1.3925</v>
      </c>
      <c r="K147">
        <v>1.395</v>
      </c>
      <c r="L147">
        <v>0.92</v>
      </c>
      <c r="M147">
        <v>0.92</v>
      </c>
      <c r="N147">
        <v>0.131009012460709</v>
      </c>
      <c r="O147">
        <v>7.09999990463257</v>
      </c>
      <c r="P147">
        <v>347</v>
      </c>
      <c r="Q147">
        <v>30</v>
      </c>
      <c r="R147">
        <f t="shared" si="10"/>
        <v>8.87888663547043</v>
      </c>
      <c r="S147" t="s">
        <v>482</v>
      </c>
      <c r="T147">
        <f t="shared" si="11"/>
        <v>1.319547089751</v>
      </c>
    </row>
    <row r="148" spans="1:20">
      <c r="A148" s="9">
        <v>34.5</v>
      </c>
      <c r="B148" s="9">
        <v>113</v>
      </c>
      <c r="C148" s="12">
        <v>10.1</v>
      </c>
      <c r="D148" s="10">
        <v>15.4327068329</v>
      </c>
      <c r="E148" s="4">
        <f t="shared" si="8"/>
        <v>0.154327068329</v>
      </c>
      <c r="F148" s="11">
        <v>27.7913217544556</v>
      </c>
      <c r="G148" s="11">
        <v>29.6954803466797</v>
      </c>
      <c r="H148">
        <f t="shared" si="9"/>
        <v>0.154327068329</v>
      </c>
      <c r="I148">
        <v>0.211666666666667</v>
      </c>
      <c r="J148">
        <v>1.2975</v>
      </c>
      <c r="K148">
        <v>1.35</v>
      </c>
      <c r="L148">
        <v>0.89</v>
      </c>
      <c r="M148">
        <v>0.903333333333333</v>
      </c>
      <c r="N148">
        <v>0.125501543283462</v>
      </c>
      <c r="O148">
        <v>12.5500001907349</v>
      </c>
      <c r="P148">
        <v>390.8</v>
      </c>
      <c r="Q148">
        <v>30</v>
      </c>
      <c r="R148">
        <f t="shared" si="10"/>
        <v>7.13971014886463</v>
      </c>
      <c r="S148" t="s">
        <v>482</v>
      </c>
      <c r="T148">
        <f t="shared" si="11"/>
        <v>1.33060883881438</v>
      </c>
    </row>
    <row r="149" spans="1:20">
      <c r="A149" s="9">
        <v>30.4333333333333</v>
      </c>
      <c r="B149" s="9">
        <v>106.433333333333</v>
      </c>
      <c r="C149" s="12">
        <v>18.3</v>
      </c>
      <c r="D149" s="10">
        <v>21.8940525055</v>
      </c>
      <c r="E149" s="4">
        <f t="shared" si="8"/>
        <v>0.218940525055</v>
      </c>
      <c r="F149" s="11">
        <v>84.1616859436035</v>
      </c>
      <c r="G149" s="11">
        <v>75.9615230560303</v>
      </c>
      <c r="H149">
        <f t="shared" si="9"/>
        <v>0.218940525055</v>
      </c>
      <c r="I149">
        <v>0.24</v>
      </c>
      <c r="J149">
        <v>1.27</v>
      </c>
      <c r="K149">
        <v>1.33166666666667</v>
      </c>
      <c r="L149">
        <v>0.8675</v>
      </c>
      <c r="M149">
        <v>0.878333333333333</v>
      </c>
      <c r="N149">
        <v>0.316193282604217</v>
      </c>
      <c r="O149">
        <v>17.4291667938232</v>
      </c>
      <c r="P149">
        <v>602.2</v>
      </c>
      <c r="Q149">
        <v>30</v>
      </c>
      <c r="R149">
        <f t="shared" si="10"/>
        <v>22.0896813500272</v>
      </c>
      <c r="S149" t="s">
        <v>482</v>
      </c>
      <c r="T149">
        <f t="shared" si="11"/>
        <v>1.23847000304999</v>
      </c>
    </row>
    <row r="150" spans="1:20">
      <c r="A150" s="9">
        <v>30.4333333333333</v>
      </c>
      <c r="B150" s="9">
        <v>106.433333333333</v>
      </c>
      <c r="C150" s="12">
        <v>18.3</v>
      </c>
      <c r="D150" s="10">
        <v>21.8940525055</v>
      </c>
      <c r="E150" s="4">
        <f t="shared" si="8"/>
        <v>0.218940525055</v>
      </c>
      <c r="F150" s="11">
        <v>55.3350849151611</v>
      </c>
      <c r="G150" s="11">
        <v>92.52077293396</v>
      </c>
      <c r="H150">
        <f t="shared" si="9"/>
        <v>0.218940525055</v>
      </c>
      <c r="I150">
        <v>0.24</v>
      </c>
      <c r="J150">
        <v>1.27</v>
      </c>
      <c r="K150">
        <v>1.33166666666667</v>
      </c>
      <c r="L150">
        <v>0.8675</v>
      </c>
      <c r="M150">
        <v>0.878333333333333</v>
      </c>
      <c r="N150">
        <v>0.316193282604217</v>
      </c>
      <c r="O150">
        <v>17.4291667938232</v>
      </c>
      <c r="P150">
        <v>602.2</v>
      </c>
      <c r="Q150">
        <v>30</v>
      </c>
      <c r="R150">
        <f t="shared" si="10"/>
        <v>14.523644334688</v>
      </c>
      <c r="S150" t="s">
        <v>482</v>
      </c>
      <c r="T150">
        <f t="shared" si="11"/>
        <v>1.28427419109899</v>
      </c>
    </row>
    <row r="151" spans="1:20">
      <c r="A151" s="9">
        <v>36.125</v>
      </c>
      <c r="B151" s="9">
        <v>111.441666666667</v>
      </c>
      <c r="C151" s="12">
        <v>10.7</v>
      </c>
      <c r="D151" s="10">
        <v>20.9314041138</v>
      </c>
      <c r="E151" s="4">
        <f t="shared" si="8"/>
        <v>0.209314041138</v>
      </c>
      <c r="F151" s="11">
        <v>28.8273506164551</v>
      </c>
      <c r="G151" s="11">
        <v>31.1524891853333</v>
      </c>
      <c r="H151">
        <f t="shared" si="9"/>
        <v>0.209314041138</v>
      </c>
      <c r="I151">
        <v>0.17</v>
      </c>
      <c r="J151">
        <v>1.3925</v>
      </c>
      <c r="K151">
        <v>1.395</v>
      </c>
      <c r="L151">
        <v>0.92</v>
      </c>
      <c r="M151">
        <v>0.92</v>
      </c>
      <c r="N151">
        <v>0.119626000523567</v>
      </c>
      <c r="O151">
        <v>12.8416662216187</v>
      </c>
      <c r="P151">
        <v>286.8</v>
      </c>
      <c r="Q151">
        <v>30</v>
      </c>
      <c r="R151">
        <f t="shared" si="10"/>
        <v>6.90062252937285</v>
      </c>
      <c r="S151" t="s">
        <v>482</v>
      </c>
      <c r="T151">
        <f t="shared" si="11"/>
        <v>1.33213674945632</v>
      </c>
    </row>
    <row r="152" spans="1:20">
      <c r="A152" s="9">
        <v>37.8833333333333</v>
      </c>
      <c r="B152" s="9">
        <v>114.683333333333</v>
      </c>
      <c r="C152" s="12">
        <v>12.2</v>
      </c>
      <c r="D152" s="10">
        <v>7.31125640869</v>
      </c>
      <c r="E152" s="4">
        <f t="shared" si="8"/>
        <v>0.0731125640869</v>
      </c>
      <c r="F152" s="11">
        <v>45.1377005577087</v>
      </c>
      <c r="G152" s="11">
        <v>44.1717977523804</v>
      </c>
      <c r="H152">
        <f t="shared" si="9"/>
        <v>0.0731125640869</v>
      </c>
      <c r="I152">
        <v>0.0783333333333333</v>
      </c>
      <c r="J152">
        <v>1.33</v>
      </c>
      <c r="K152">
        <v>1.36</v>
      </c>
      <c r="L152">
        <v>0.89</v>
      </c>
      <c r="M152">
        <v>0.903333333333333</v>
      </c>
      <c r="N152">
        <v>0.108739517629147</v>
      </c>
      <c r="O152">
        <v>13.2333335876465</v>
      </c>
      <c r="P152">
        <v>366.2</v>
      </c>
      <c r="Q152">
        <v>30</v>
      </c>
      <c r="R152">
        <f t="shared" si="10"/>
        <v>11.3127069066939</v>
      </c>
      <c r="S152" t="s">
        <v>482</v>
      </c>
      <c r="T152">
        <f t="shared" si="11"/>
        <v>1.30422138986064</v>
      </c>
    </row>
    <row r="153" spans="1:20">
      <c r="A153" s="9">
        <v>44.2</v>
      </c>
      <c r="B153" s="9">
        <v>125.55</v>
      </c>
      <c r="C153" s="12">
        <v>4.4</v>
      </c>
      <c r="D153" s="10">
        <v>24.1487827301</v>
      </c>
      <c r="E153" s="4">
        <f t="shared" si="8"/>
        <v>0.241487827301</v>
      </c>
      <c r="F153" s="11">
        <v>64.3955001831055</v>
      </c>
      <c r="G153" s="11">
        <v>60.6669998168945</v>
      </c>
      <c r="H153">
        <f t="shared" si="9"/>
        <v>0.241487827301</v>
      </c>
      <c r="I153">
        <v>0.238333333333333</v>
      </c>
      <c r="J153">
        <v>1.1375</v>
      </c>
      <c r="K153">
        <v>1.18166666666667</v>
      </c>
      <c r="L153">
        <v>0.9175</v>
      </c>
      <c r="M153">
        <v>0.933333333333333</v>
      </c>
      <c r="N153">
        <v>0.182879135012627</v>
      </c>
      <c r="O153">
        <v>4.73749971389771</v>
      </c>
      <c r="P153">
        <v>341</v>
      </c>
      <c r="Q153">
        <v>30</v>
      </c>
      <c r="R153">
        <f t="shared" si="10"/>
        <v>18.8704762441335</v>
      </c>
      <c r="S153" t="s">
        <v>482</v>
      </c>
      <c r="T153">
        <f t="shared" si="11"/>
        <v>1.25775568930084</v>
      </c>
    </row>
    <row r="154" spans="1:20">
      <c r="A154" s="9">
        <v>36.8333333333333</v>
      </c>
      <c r="B154" s="9">
        <v>116.566666666667</v>
      </c>
      <c r="C154" s="12">
        <v>13.4</v>
      </c>
      <c r="D154" s="10">
        <v>10.8714838028</v>
      </c>
      <c r="E154" s="4">
        <f t="shared" si="8"/>
        <v>0.108714838028</v>
      </c>
      <c r="F154" s="11">
        <v>30.4049</v>
      </c>
      <c r="G154" s="11">
        <v>30.591</v>
      </c>
      <c r="H154">
        <f t="shared" si="9"/>
        <v>0.108714838028</v>
      </c>
      <c r="I154">
        <v>0.158333333333333</v>
      </c>
      <c r="J154">
        <v>1.3375</v>
      </c>
      <c r="K154">
        <v>1.35</v>
      </c>
      <c r="L154">
        <v>0.94</v>
      </c>
      <c r="M154">
        <v>0.95</v>
      </c>
      <c r="N154">
        <v>0.108148686587811</v>
      </c>
      <c r="O154">
        <v>13.1374998092651</v>
      </c>
      <c r="P154">
        <v>330.4</v>
      </c>
      <c r="Q154">
        <v>30</v>
      </c>
      <c r="R154">
        <f t="shared" si="10"/>
        <v>7.57754517133957</v>
      </c>
      <c r="S154" t="s">
        <v>482</v>
      </c>
      <c r="T154">
        <f t="shared" si="11"/>
        <v>1.32781535692059</v>
      </c>
    </row>
    <row r="155" spans="1:20">
      <c r="A155" s="9">
        <v>36.8333333333333</v>
      </c>
      <c r="B155" s="9">
        <v>116.566666666667</v>
      </c>
      <c r="C155" s="12">
        <v>13.4</v>
      </c>
      <c r="D155" s="10">
        <v>10.8714838028</v>
      </c>
      <c r="E155" s="4">
        <f t="shared" si="8"/>
        <v>0.108714838028</v>
      </c>
      <c r="F155" s="11">
        <v>30.4049</v>
      </c>
      <c r="G155" s="11">
        <v>33.2015</v>
      </c>
      <c r="H155">
        <f t="shared" si="9"/>
        <v>0.108714838028</v>
      </c>
      <c r="I155">
        <v>0.158333333333333</v>
      </c>
      <c r="J155">
        <v>1.3375</v>
      </c>
      <c r="K155">
        <v>1.35</v>
      </c>
      <c r="L155">
        <v>0.94</v>
      </c>
      <c r="M155">
        <v>0.95</v>
      </c>
      <c r="N155">
        <v>0.108148686587811</v>
      </c>
      <c r="O155">
        <v>13.1374998092651</v>
      </c>
      <c r="P155">
        <v>330.4</v>
      </c>
      <c r="Q155">
        <v>30</v>
      </c>
      <c r="R155">
        <f t="shared" si="10"/>
        <v>7.57754517133957</v>
      </c>
      <c r="S155" t="s">
        <v>482</v>
      </c>
      <c r="T155">
        <f t="shared" si="11"/>
        <v>1.32781535692059</v>
      </c>
    </row>
    <row r="156" spans="1:20">
      <c r="A156" s="9">
        <v>34.6433333333333</v>
      </c>
      <c r="B156" s="9">
        <v>-99.3266666666667</v>
      </c>
      <c r="C156" s="12">
        <v>15</v>
      </c>
      <c r="D156" s="10">
        <v>8</v>
      </c>
      <c r="E156" s="4">
        <f t="shared" si="8"/>
        <v>0.08</v>
      </c>
      <c r="F156" s="11">
        <v>37.9372</v>
      </c>
      <c r="G156" s="11">
        <v>38.289</v>
      </c>
      <c r="H156">
        <f t="shared" si="9"/>
        <v>0.08</v>
      </c>
      <c r="I156">
        <v>0.105</v>
      </c>
      <c r="J156">
        <v>1.4825</v>
      </c>
      <c r="K156">
        <v>1.52833333333333</v>
      </c>
      <c r="L156">
        <v>0.81</v>
      </c>
      <c r="M156">
        <v>0.798333333333333</v>
      </c>
      <c r="N156">
        <v>0.190640315413475</v>
      </c>
      <c r="O156">
        <v>16.5541667938232</v>
      </c>
      <c r="P156">
        <v>259.8</v>
      </c>
      <c r="Q156">
        <v>30</v>
      </c>
      <c r="R156">
        <f t="shared" si="10"/>
        <v>8.53000562113547</v>
      </c>
      <c r="S156" t="s">
        <v>482</v>
      </c>
      <c r="T156">
        <f t="shared" si="11"/>
        <v>1.32175869269146</v>
      </c>
    </row>
    <row r="157" spans="1:20">
      <c r="A157" s="9">
        <v>34.6433333333333</v>
      </c>
      <c r="B157" s="9">
        <v>-99.3266666666667</v>
      </c>
      <c r="C157" s="12">
        <v>15</v>
      </c>
      <c r="D157" s="10">
        <v>8</v>
      </c>
      <c r="E157" s="4">
        <f t="shared" si="8"/>
        <v>0.08</v>
      </c>
      <c r="F157" s="11">
        <v>38.8677</v>
      </c>
      <c r="G157" s="11">
        <v>39.3713</v>
      </c>
      <c r="H157">
        <f t="shared" si="9"/>
        <v>0.08</v>
      </c>
      <c r="I157">
        <v>0.105</v>
      </c>
      <c r="J157">
        <v>1.4825</v>
      </c>
      <c r="K157">
        <v>1.52833333333333</v>
      </c>
      <c r="L157">
        <v>0.81</v>
      </c>
      <c r="M157">
        <v>0.798333333333333</v>
      </c>
      <c r="N157">
        <v>0.190640315413475</v>
      </c>
      <c r="O157">
        <v>16.5541667938232</v>
      </c>
      <c r="P157">
        <v>259.8</v>
      </c>
      <c r="Q157">
        <v>30</v>
      </c>
      <c r="R157">
        <f t="shared" si="10"/>
        <v>8.73922428330523</v>
      </c>
      <c r="S157" t="s">
        <v>482</v>
      </c>
      <c r="T157">
        <f t="shared" si="11"/>
        <v>1.3204319833667</v>
      </c>
    </row>
    <row r="158" spans="1:20">
      <c r="A158" s="9">
        <v>34.6433333333333</v>
      </c>
      <c r="B158" s="9">
        <v>-99.3266666666667</v>
      </c>
      <c r="C158" s="12">
        <v>15</v>
      </c>
      <c r="D158" s="10">
        <v>8</v>
      </c>
      <c r="E158" s="4">
        <f t="shared" si="8"/>
        <v>0.08</v>
      </c>
      <c r="F158" s="11">
        <v>39.2621</v>
      </c>
      <c r="G158" s="11">
        <v>44.0209</v>
      </c>
      <c r="H158">
        <f t="shared" si="9"/>
        <v>0.08</v>
      </c>
      <c r="I158">
        <v>0.105</v>
      </c>
      <c r="J158">
        <v>1.4825</v>
      </c>
      <c r="K158">
        <v>1.52833333333333</v>
      </c>
      <c r="L158">
        <v>0.81</v>
      </c>
      <c r="M158">
        <v>0.798333333333333</v>
      </c>
      <c r="N158">
        <v>0.190640315413475</v>
      </c>
      <c r="O158">
        <v>16.5541667938232</v>
      </c>
      <c r="P158">
        <v>259.8</v>
      </c>
      <c r="Q158">
        <v>30</v>
      </c>
      <c r="R158">
        <f t="shared" si="10"/>
        <v>8.82790331646993</v>
      </c>
      <c r="S158" t="s">
        <v>482</v>
      </c>
      <c r="T158">
        <f t="shared" si="11"/>
        <v>1.31987004873966</v>
      </c>
    </row>
    <row r="159" spans="1:20">
      <c r="A159" s="9">
        <v>34.6433333333333</v>
      </c>
      <c r="B159" s="9">
        <v>-99.3266666666667</v>
      </c>
      <c r="C159" s="12">
        <v>15</v>
      </c>
      <c r="D159" s="10">
        <v>8</v>
      </c>
      <c r="E159" s="4">
        <f t="shared" si="8"/>
        <v>0.08</v>
      </c>
      <c r="F159" s="11">
        <v>39.1884</v>
      </c>
      <c r="G159" s="11">
        <v>38.9456</v>
      </c>
      <c r="H159">
        <f t="shared" si="9"/>
        <v>0.08</v>
      </c>
      <c r="I159">
        <v>0.105</v>
      </c>
      <c r="J159">
        <v>1.4825</v>
      </c>
      <c r="K159">
        <v>1.52833333333333</v>
      </c>
      <c r="L159">
        <v>0.81</v>
      </c>
      <c r="M159">
        <v>0.798333333333333</v>
      </c>
      <c r="N159">
        <v>0.190640315413475</v>
      </c>
      <c r="O159">
        <v>16.5541667938232</v>
      </c>
      <c r="P159">
        <v>259.8</v>
      </c>
      <c r="Q159">
        <v>30</v>
      </c>
      <c r="R159">
        <f t="shared" si="10"/>
        <v>8.81133220910624</v>
      </c>
      <c r="S159" t="s">
        <v>482</v>
      </c>
      <c r="T159">
        <f t="shared" si="11"/>
        <v>1.31997503711482</v>
      </c>
    </row>
    <row r="160" spans="1:20">
      <c r="A160" s="9">
        <v>34.6433333333333</v>
      </c>
      <c r="B160" s="9">
        <v>-99.3266666666667</v>
      </c>
      <c r="C160" s="12">
        <v>15</v>
      </c>
      <c r="D160" s="10">
        <v>8</v>
      </c>
      <c r="E160" s="4">
        <f t="shared" si="8"/>
        <v>0.08</v>
      </c>
      <c r="F160" s="11">
        <v>37.1457</v>
      </c>
      <c r="G160" s="11">
        <v>44.1479</v>
      </c>
      <c r="H160">
        <f t="shared" si="9"/>
        <v>0.08</v>
      </c>
      <c r="I160">
        <v>0.105</v>
      </c>
      <c r="J160">
        <v>1.4825</v>
      </c>
      <c r="K160">
        <v>1.52833333333333</v>
      </c>
      <c r="L160">
        <v>0.81</v>
      </c>
      <c r="M160">
        <v>0.798333333333333</v>
      </c>
      <c r="N160">
        <v>0.190640315413475</v>
      </c>
      <c r="O160">
        <v>16.5541667938232</v>
      </c>
      <c r="P160">
        <v>259.8</v>
      </c>
      <c r="Q160">
        <v>30</v>
      </c>
      <c r="R160">
        <f t="shared" si="10"/>
        <v>8.35204047217538</v>
      </c>
      <c r="S160" t="s">
        <v>482</v>
      </c>
      <c r="T160">
        <f t="shared" si="11"/>
        <v>1.32288826459805</v>
      </c>
    </row>
    <row r="161" spans="1:20">
      <c r="A161" s="9">
        <v>34.6433333333333</v>
      </c>
      <c r="B161" s="9">
        <v>-99.3266666666667</v>
      </c>
      <c r="C161" s="12">
        <v>15</v>
      </c>
      <c r="D161" s="10">
        <v>8</v>
      </c>
      <c r="E161" s="4">
        <f t="shared" si="8"/>
        <v>0.08</v>
      </c>
      <c r="F161" s="11">
        <v>41.2531</v>
      </c>
      <c r="G161" s="11">
        <v>44.3912</v>
      </c>
      <c r="H161">
        <f t="shared" si="9"/>
        <v>0.08</v>
      </c>
      <c r="I161">
        <v>0.105</v>
      </c>
      <c r="J161">
        <v>1.4825</v>
      </c>
      <c r="K161">
        <v>1.52833333333333</v>
      </c>
      <c r="L161">
        <v>0.81</v>
      </c>
      <c r="M161">
        <v>0.798333333333333</v>
      </c>
      <c r="N161">
        <v>0.190640315413475</v>
      </c>
      <c r="O161">
        <v>16.5541667938232</v>
      </c>
      <c r="P161">
        <v>259.8</v>
      </c>
      <c r="Q161">
        <v>30</v>
      </c>
      <c r="R161">
        <f t="shared" si="10"/>
        <v>9.27557054525014</v>
      </c>
      <c r="S161" t="s">
        <v>482</v>
      </c>
      <c r="T161">
        <f t="shared" si="11"/>
        <v>1.31703695338931</v>
      </c>
    </row>
    <row r="162" spans="1:20">
      <c r="A162" s="9">
        <v>34.6433333333333</v>
      </c>
      <c r="B162" s="9">
        <v>-99.3266666666667</v>
      </c>
      <c r="C162" s="12">
        <v>15</v>
      </c>
      <c r="D162" s="10">
        <v>8</v>
      </c>
      <c r="E162" s="4">
        <f t="shared" si="8"/>
        <v>0.08</v>
      </c>
      <c r="F162" s="11">
        <v>39.0985</v>
      </c>
      <c r="G162" s="11">
        <v>43.1081</v>
      </c>
      <c r="H162">
        <f t="shared" si="9"/>
        <v>0.08</v>
      </c>
      <c r="I162">
        <v>0.105</v>
      </c>
      <c r="J162">
        <v>1.4825</v>
      </c>
      <c r="K162">
        <v>1.52833333333333</v>
      </c>
      <c r="L162">
        <v>0.81</v>
      </c>
      <c r="M162">
        <v>0.798333333333333</v>
      </c>
      <c r="N162">
        <v>0.190640315413475</v>
      </c>
      <c r="O162">
        <v>16.5541667938232</v>
      </c>
      <c r="P162">
        <v>259.8</v>
      </c>
      <c r="Q162">
        <v>30</v>
      </c>
      <c r="R162">
        <f t="shared" si="10"/>
        <v>8.7911186059584</v>
      </c>
      <c r="S162" t="s">
        <v>482</v>
      </c>
      <c r="T162">
        <f t="shared" si="11"/>
        <v>1.3201031142956</v>
      </c>
    </row>
    <row r="163" spans="1:20">
      <c r="A163" s="9">
        <v>36.3883333333333</v>
      </c>
      <c r="B163" s="9">
        <v>-98.0883333333333</v>
      </c>
      <c r="C163" s="12">
        <v>15.6</v>
      </c>
      <c r="D163" s="10">
        <v>20.1598873138</v>
      </c>
      <c r="E163" s="4">
        <f t="shared" si="8"/>
        <v>0.201598873138</v>
      </c>
      <c r="F163" s="11">
        <v>39.017</v>
      </c>
      <c r="G163" s="11">
        <v>39.9728</v>
      </c>
      <c r="H163">
        <f t="shared" si="9"/>
        <v>0.201598873138</v>
      </c>
      <c r="I163">
        <v>0.223333333333333</v>
      </c>
      <c r="J163">
        <v>1.5425</v>
      </c>
      <c r="K163">
        <v>1.57166666666667</v>
      </c>
      <c r="L163">
        <v>0.285</v>
      </c>
      <c r="M163">
        <v>0.28</v>
      </c>
      <c r="N163">
        <v>0.138177618384361</v>
      </c>
      <c r="O163">
        <v>14.8249998092651</v>
      </c>
      <c r="P163">
        <v>378.1</v>
      </c>
      <c r="Q163">
        <v>30</v>
      </c>
      <c r="R163">
        <f t="shared" si="10"/>
        <v>8.43155051323609</v>
      </c>
      <c r="S163" t="s">
        <v>482</v>
      </c>
      <c r="T163">
        <f t="shared" si="11"/>
        <v>1.32238348300754</v>
      </c>
    </row>
    <row r="164" spans="1:20">
      <c r="A164" s="9">
        <v>36.8566666666667</v>
      </c>
      <c r="B164" s="9">
        <v>-94.7883333333333</v>
      </c>
      <c r="C164" s="12">
        <v>14.7</v>
      </c>
      <c r="D164" s="10">
        <v>17.9997177124</v>
      </c>
      <c r="E164" s="4">
        <f t="shared" si="8"/>
        <v>0.179997177124</v>
      </c>
      <c r="F164" s="11">
        <v>40.8928</v>
      </c>
      <c r="G164" s="11">
        <v>55.1432</v>
      </c>
      <c r="H164">
        <f t="shared" si="9"/>
        <v>0.179997177124</v>
      </c>
      <c r="I164">
        <v>0.21</v>
      </c>
      <c r="J164">
        <v>1.4125</v>
      </c>
      <c r="K164">
        <v>1.48166666666667</v>
      </c>
      <c r="L164">
        <v>0.92</v>
      </c>
      <c r="M164">
        <v>0.898333333333333</v>
      </c>
      <c r="N164">
        <v>0.283786833286285</v>
      </c>
      <c r="O164">
        <v>14.3208332061768</v>
      </c>
      <c r="P164">
        <v>403</v>
      </c>
      <c r="Q164">
        <v>30</v>
      </c>
      <c r="R164">
        <f t="shared" si="10"/>
        <v>9.65021828908555</v>
      </c>
      <c r="S164" t="s">
        <v>482</v>
      </c>
      <c r="T164">
        <f t="shared" si="11"/>
        <v>1.31467064207563</v>
      </c>
    </row>
    <row r="165" spans="1:20">
      <c r="A165" s="9">
        <v>35.14</v>
      </c>
      <c r="B165" s="9">
        <v>-97.395</v>
      </c>
      <c r="C165" s="12">
        <v>15.5</v>
      </c>
      <c r="D165" s="10">
        <v>13.6660261154</v>
      </c>
      <c r="E165" s="4">
        <f t="shared" si="8"/>
        <v>0.136660261154</v>
      </c>
      <c r="F165" s="11">
        <v>37.1588</v>
      </c>
      <c r="G165" s="11">
        <v>43.3048</v>
      </c>
      <c r="H165">
        <f t="shared" si="9"/>
        <v>0.136660261154</v>
      </c>
      <c r="I165">
        <v>0.178333333333333</v>
      </c>
      <c r="J165">
        <v>1.505</v>
      </c>
      <c r="K165">
        <v>1.54</v>
      </c>
      <c r="L165">
        <v>0.99</v>
      </c>
      <c r="M165">
        <v>0.988333333333333</v>
      </c>
      <c r="N165">
        <v>0.203709065914154</v>
      </c>
      <c r="O165">
        <v>15.8166666030884</v>
      </c>
      <c r="P165">
        <v>328.4</v>
      </c>
      <c r="Q165">
        <v>30</v>
      </c>
      <c r="R165">
        <f t="shared" si="10"/>
        <v>8.23007751937985</v>
      </c>
      <c r="S165" t="s">
        <v>482</v>
      </c>
      <c r="T165">
        <f t="shared" si="11"/>
        <v>1.3236629394549</v>
      </c>
    </row>
    <row r="166" spans="1:20">
      <c r="A166" s="9">
        <v>35.14</v>
      </c>
      <c r="B166" s="9">
        <v>-97.395</v>
      </c>
      <c r="C166" s="12">
        <v>15.5</v>
      </c>
      <c r="D166" s="10">
        <v>13.6660261154</v>
      </c>
      <c r="E166" s="4">
        <f t="shared" si="8"/>
        <v>0.136660261154</v>
      </c>
      <c r="F166" s="11">
        <v>36.1405</v>
      </c>
      <c r="G166" s="11">
        <v>41.746</v>
      </c>
      <c r="H166">
        <f t="shared" si="9"/>
        <v>0.136660261154</v>
      </c>
      <c r="I166">
        <v>0.178333333333333</v>
      </c>
      <c r="J166">
        <v>1.505</v>
      </c>
      <c r="K166">
        <v>1.54</v>
      </c>
      <c r="L166">
        <v>0.99</v>
      </c>
      <c r="M166">
        <v>0.988333333333333</v>
      </c>
      <c r="N166">
        <v>0.203709065914154</v>
      </c>
      <c r="O166">
        <v>15.8166666030884</v>
      </c>
      <c r="P166">
        <v>328.4</v>
      </c>
      <c r="Q166">
        <v>30</v>
      </c>
      <c r="R166">
        <f t="shared" si="10"/>
        <v>8.00454042081949</v>
      </c>
      <c r="S166" t="s">
        <v>482</v>
      </c>
      <c r="T166">
        <f t="shared" si="11"/>
        <v>1.32509668385942</v>
      </c>
    </row>
    <row r="167" spans="1:20">
      <c r="A167" s="9">
        <v>36.3883333333333</v>
      </c>
      <c r="B167" s="9">
        <v>-98.0883333333333</v>
      </c>
      <c r="C167" s="12">
        <v>15.5</v>
      </c>
      <c r="D167" s="10">
        <v>20.1598873138</v>
      </c>
      <c r="E167" s="4">
        <f t="shared" si="8"/>
        <v>0.201598873138</v>
      </c>
      <c r="F167" s="11">
        <v>28.0937</v>
      </c>
      <c r="G167" s="11">
        <v>35.5353</v>
      </c>
      <c r="H167">
        <f t="shared" si="9"/>
        <v>0.201598873138</v>
      </c>
      <c r="I167">
        <v>0.223333333333333</v>
      </c>
      <c r="J167">
        <v>1.5425</v>
      </c>
      <c r="K167">
        <v>1.57166666666667</v>
      </c>
      <c r="L167">
        <v>0.285</v>
      </c>
      <c r="M167">
        <v>0.28</v>
      </c>
      <c r="N167">
        <v>0.138177618384361</v>
      </c>
      <c r="O167">
        <v>14.8249998092651</v>
      </c>
      <c r="P167">
        <v>378.1</v>
      </c>
      <c r="Q167">
        <v>30</v>
      </c>
      <c r="R167">
        <f t="shared" si="10"/>
        <v>6.07103187466234</v>
      </c>
      <c r="S167" t="s">
        <v>482</v>
      </c>
      <c r="T167">
        <f t="shared" si="11"/>
        <v>1.33745194042262</v>
      </c>
    </row>
    <row r="168" spans="1:20">
      <c r="A168" s="9">
        <v>36.3883333333333</v>
      </c>
      <c r="B168" s="9">
        <v>-98.0883333333333</v>
      </c>
      <c r="C168" s="12">
        <v>15.5</v>
      </c>
      <c r="D168" s="10">
        <v>20.1598873138</v>
      </c>
      <c r="E168" s="4">
        <f t="shared" si="8"/>
        <v>0.201598873138</v>
      </c>
      <c r="F168" s="11">
        <v>39.8757</v>
      </c>
      <c r="G168" s="11">
        <v>38.3718</v>
      </c>
      <c r="H168">
        <f t="shared" si="9"/>
        <v>0.201598873138</v>
      </c>
      <c r="I168">
        <v>0.223333333333333</v>
      </c>
      <c r="J168">
        <v>1.5425</v>
      </c>
      <c r="K168">
        <v>1.57166666666667</v>
      </c>
      <c r="L168">
        <v>0.285</v>
      </c>
      <c r="M168">
        <v>0.28</v>
      </c>
      <c r="N168">
        <v>0.138177618384361</v>
      </c>
      <c r="O168">
        <v>14.8249998092651</v>
      </c>
      <c r="P168">
        <v>378.1</v>
      </c>
      <c r="Q168">
        <v>30</v>
      </c>
      <c r="R168">
        <f t="shared" si="10"/>
        <v>8.61711507293355</v>
      </c>
      <c r="S168" t="s">
        <v>482</v>
      </c>
      <c r="T168">
        <f t="shared" si="11"/>
        <v>1.3212061473755</v>
      </c>
    </row>
    <row r="169" spans="1:20">
      <c r="A169" s="9">
        <v>35.14</v>
      </c>
      <c r="B169" s="9">
        <v>-97.39</v>
      </c>
      <c r="C169" s="12">
        <v>13.05</v>
      </c>
      <c r="D169" s="10">
        <v>13.6660261154</v>
      </c>
      <c r="E169" s="4">
        <f t="shared" si="8"/>
        <v>0.136660261154</v>
      </c>
      <c r="F169" s="11">
        <v>30.7925</v>
      </c>
      <c r="G169" s="11">
        <v>24.9726</v>
      </c>
      <c r="H169">
        <f t="shared" si="9"/>
        <v>0.136660261154</v>
      </c>
      <c r="I169">
        <v>0.178333333333333</v>
      </c>
      <c r="J169">
        <v>1.505</v>
      </c>
      <c r="K169">
        <v>1.54</v>
      </c>
      <c r="L169">
        <v>0.99</v>
      </c>
      <c r="M169">
        <v>0.988333333333333</v>
      </c>
      <c r="N169">
        <v>0.203709065914154</v>
      </c>
      <c r="O169">
        <v>15.8416662216187</v>
      </c>
      <c r="P169">
        <v>374.25</v>
      </c>
      <c r="Q169">
        <v>30</v>
      </c>
      <c r="R169">
        <f t="shared" si="10"/>
        <v>6.82004429678848</v>
      </c>
      <c r="S169" t="s">
        <v>482</v>
      </c>
      <c r="T169">
        <f t="shared" si="11"/>
        <v>1.33265208698906</v>
      </c>
    </row>
    <row r="170" spans="1:20">
      <c r="A170" s="9">
        <v>35.1033333333333</v>
      </c>
      <c r="B170" s="9">
        <v>-98.3416666666667</v>
      </c>
      <c r="C170" s="12">
        <v>15.5</v>
      </c>
      <c r="D170" s="10">
        <v>18.4315071106</v>
      </c>
      <c r="E170" s="4">
        <f t="shared" si="8"/>
        <v>0.184315071106</v>
      </c>
      <c r="F170" s="11">
        <v>29.6728</v>
      </c>
      <c r="G170" s="11">
        <v>31.0268</v>
      </c>
      <c r="H170">
        <f t="shared" si="9"/>
        <v>0.184315071106</v>
      </c>
      <c r="I170">
        <v>0.158333333333333</v>
      </c>
      <c r="J170">
        <v>1.5075</v>
      </c>
      <c r="K170">
        <v>1.54</v>
      </c>
      <c r="L170">
        <v>0.9875</v>
      </c>
      <c r="M170">
        <v>0.985</v>
      </c>
      <c r="N170">
        <v>0.152659505605698</v>
      </c>
      <c r="O170">
        <v>15.9416666030884</v>
      </c>
      <c r="P170">
        <v>355.3</v>
      </c>
      <c r="Q170">
        <v>30</v>
      </c>
      <c r="R170">
        <f t="shared" si="10"/>
        <v>6.56114980652294</v>
      </c>
      <c r="S170" t="s">
        <v>482</v>
      </c>
      <c r="T170">
        <f t="shared" si="11"/>
        <v>1.33430919457152</v>
      </c>
    </row>
    <row r="171" spans="1:20">
      <c r="A171" s="9">
        <v>36.9716666666667</v>
      </c>
      <c r="B171" s="9">
        <v>-95.8583333333333</v>
      </c>
      <c r="C171" s="12">
        <v>17.2</v>
      </c>
      <c r="D171" s="10">
        <v>20.7496776581</v>
      </c>
      <c r="E171" s="4">
        <f t="shared" si="8"/>
        <v>0.207496776581</v>
      </c>
      <c r="F171" s="11">
        <v>28.8604</v>
      </c>
      <c r="G171" s="11">
        <v>33.8641</v>
      </c>
      <c r="H171">
        <f t="shared" si="9"/>
        <v>0.207496776581</v>
      </c>
      <c r="I171">
        <v>0.23</v>
      </c>
      <c r="J171">
        <v>1.425</v>
      </c>
      <c r="K171">
        <v>1.53333333333333</v>
      </c>
      <c r="L171">
        <v>0.9175</v>
      </c>
      <c r="M171">
        <v>0.921666666666667</v>
      </c>
      <c r="N171">
        <v>0.265105307102203</v>
      </c>
      <c r="O171">
        <v>14.5833330154419</v>
      </c>
      <c r="P171">
        <v>421.7</v>
      </c>
      <c r="Q171">
        <v>30</v>
      </c>
      <c r="R171">
        <f t="shared" si="10"/>
        <v>6.75097076023392</v>
      </c>
      <c r="S171" t="s">
        <v>482</v>
      </c>
      <c r="T171">
        <f t="shared" si="11"/>
        <v>1.33309400500932</v>
      </c>
    </row>
    <row r="172" spans="1:20">
      <c r="A172" s="9">
        <v>38.3</v>
      </c>
      <c r="B172" s="9">
        <v>114.8</v>
      </c>
      <c r="C172" s="12">
        <v>12.5</v>
      </c>
      <c r="D172" s="10">
        <v>7.31125640869</v>
      </c>
      <c r="E172" s="4">
        <f t="shared" si="8"/>
        <v>0.0731125640869</v>
      </c>
      <c r="F172" s="11">
        <v>32.3909502029419</v>
      </c>
      <c r="G172" s="11">
        <v>33.9216938018799</v>
      </c>
      <c r="H172">
        <f t="shared" si="9"/>
        <v>0.0731125640869</v>
      </c>
      <c r="I172">
        <v>0.0783333333333333</v>
      </c>
      <c r="J172">
        <v>1.33</v>
      </c>
      <c r="K172">
        <v>1.36</v>
      </c>
      <c r="L172">
        <v>0.89</v>
      </c>
      <c r="M172">
        <v>0.903333333333333</v>
      </c>
      <c r="N172">
        <v>0.0943842381238937</v>
      </c>
      <c r="O172">
        <v>12.9208335876465</v>
      </c>
      <c r="P172">
        <v>354.4</v>
      </c>
      <c r="Q172">
        <v>30</v>
      </c>
      <c r="R172">
        <f t="shared" si="10"/>
        <v>8.11803263231626</v>
      </c>
      <c r="S172" t="s">
        <v>482</v>
      </c>
      <c r="T172">
        <f t="shared" si="11"/>
        <v>1.32437501731087</v>
      </c>
    </row>
    <row r="173" spans="1:20">
      <c r="A173" s="9">
        <v>42.9333333333333</v>
      </c>
      <c r="B173" s="9">
        <v>-93.8</v>
      </c>
      <c r="C173" s="12">
        <v>7.8</v>
      </c>
      <c r="D173" s="10">
        <v>27</v>
      </c>
      <c r="E173" s="4">
        <f t="shared" si="8"/>
        <v>0.27</v>
      </c>
      <c r="F173" s="11">
        <v>172.25</v>
      </c>
      <c r="G173" s="11">
        <v>200.21000289917</v>
      </c>
      <c r="H173">
        <f t="shared" si="9"/>
        <v>0.27</v>
      </c>
      <c r="I173">
        <v>0.273333333333333</v>
      </c>
      <c r="J173">
        <v>1.46</v>
      </c>
      <c r="K173">
        <v>1.49</v>
      </c>
      <c r="L173">
        <v>0.995</v>
      </c>
      <c r="M173">
        <v>0.995</v>
      </c>
      <c r="N173">
        <v>0.219758287072182</v>
      </c>
      <c r="O173">
        <v>7.71666669845581</v>
      </c>
      <c r="P173">
        <v>333.5</v>
      </c>
      <c r="Q173">
        <v>30</v>
      </c>
      <c r="R173">
        <f t="shared" si="10"/>
        <v>39.3264840182648</v>
      </c>
      <c r="S173" t="s">
        <v>482</v>
      </c>
      <c r="T173">
        <f t="shared" si="11"/>
        <v>1.14012749794896</v>
      </c>
    </row>
    <row r="174" spans="1:20">
      <c r="A174" s="9">
        <v>43</v>
      </c>
      <c r="B174" s="9">
        <v>-95.5</v>
      </c>
      <c r="C174" s="12">
        <v>8</v>
      </c>
      <c r="D174" s="10">
        <v>36</v>
      </c>
      <c r="E174" s="4">
        <f t="shared" si="8"/>
        <v>0.36</v>
      </c>
      <c r="F174" s="11">
        <v>158.049999237061</v>
      </c>
      <c r="G174" s="11">
        <v>160.442268371582</v>
      </c>
      <c r="H174">
        <f t="shared" si="9"/>
        <v>0.36</v>
      </c>
      <c r="I174">
        <v>0.351666666666667</v>
      </c>
      <c r="J174">
        <v>1.4975</v>
      </c>
      <c r="K174">
        <v>1.51833333333333</v>
      </c>
      <c r="L174">
        <v>0.94</v>
      </c>
      <c r="M174">
        <v>0.951666666666667</v>
      </c>
      <c r="N174">
        <v>0.226638168096542</v>
      </c>
      <c r="O174">
        <v>7.75833320617676</v>
      </c>
      <c r="P174">
        <v>410.3</v>
      </c>
      <c r="Q174">
        <v>30</v>
      </c>
      <c r="R174">
        <f t="shared" si="10"/>
        <v>35.1808568140369</v>
      </c>
      <c r="S174" t="s">
        <v>482</v>
      </c>
      <c r="T174">
        <f t="shared" si="11"/>
        <v>1.16304214032698</v>
      </c>
    </row>
    <row r="175" spans="1:20">
      <c r="A175" s="9">
        <v>43</v>
      </c>
      <c r="B175" s="9">
        <v>-92.5</v>
      </c>
      <c r="C175" s="12">
        <v>8.1</v>
      </c>
      <c r="D175" s="10">
        <v>23.0000019073</v>
      </c>
      <c r="E175" s="4">
        <f t="shared" si="8"/>
        <v>0.230000019073</v>
      </c>
      <c r="F175" s="11">
        <v>137.919998168945</v>
      </c>
      <c r="G175" s="11">
        <v>152.895135879517</v>
      </c>
      <c r="H175">
        <f t="shared" si="9"/>
        <v>0.230000019073</v>
      </c>
      <c r="I175">
        <v>0.258333333333333</v>
      </c>
      <c r="J175">
        <v>1.6025</v>
      </c>
      <c r="K175">
        <v>1.63833333333333</v>
      </c>
      <c r="L175">
        <v>0.94</v>
      </c>
      <c r="M175">
        <v>0.941666666666667</v>
      </c>
      <c r="N175">
        <v>0.220099374651909</v>
      </c>
      <c r="O175">
        <v>7.67500019073486</v>
      </c>
      <c r="P175">
        <v>359.7</v>
      </c>
      <c r="Q175">
        <v>30</v>
      </c>
      <c r="R175">
        <f t="shared" si="10"/>
        <v>28.688507159427</v>
      </c>
      <c r="S175" t="s">
        <v>482</v>
      </c>
      <c r="T175">
        <f t="shared" si="11"/>
        <v>1.19985700282553</v>
      </c>
    </row>
    <row r="176" spans="1:20">
      <c r="A176" s="9">
        <v>43.4</v>
      </c>
      <c r="B176" s="9">
        <v>-94.5</v>
      </c>
      <c r="C176" s="12">
        <v>7.61111111111111</v>
      </c>
      <c r="D176" s="10">
        <v>26.6884231567</v>
      </c>
      <c r="E176" s="4">
        <f t="shared" si="8"/>
        <v>0.266884231567</v>
      </c>
      <c r="F176" s="11">
        <v>128.940000534058</v>
      </c>
      <c r="G176" s="11">
        <v>135.252031326294</v>
      </c>
      <c r="H176">
        <f t="shared" si="9"/>
        <v>0.266884231567</v>
      </c>
      <c r="I176">
        <v>0.248333333333333</v>
      </c>
      <c r="J176">
        <v>1.475</v>
      </c>
      <c r="K176">
        <v>1.50666666666667</v>
      </c>
      <c r="L176">
        <v>0.995</v>
      </c>
      <c r="M176">
        <v>0.996666666666667</v>
      </c>
      <c r="N176">
        <v>0.218257009983063</v>
      </c>
      <c r="O176">
        <v>7.44166660308838</v>
      </c>
      <c r="P176">
        <v>341.5</v>
      </c>
      <c r="Q176">
        <v>30</v>
      </c>
      <c r="R176">
        <f t="shared" si="10"/>
        <v>29.1389831715384</v>
      </c>
      <c r="S176" t="s">
        <v>482</v>
      </c>
      <c r="T176">
        <f t="shared" si="11"/>
        <v>1.19726537312698</v>
      </c>
    </row>
    <row r="177" spans="1:20">
      <c r="A177" s="9">
        <v>41.2</v>
      </c>
      <c r="B177" s="9">
        <v>-91.5</v>
      </c>
      <c r="C177" s="12">
        <v>10.6666666666667</v>
      </c>
      <c r="D177" s="10">
        <v>30.1107292175</v>
      </c>
      <c r="E177" s="4">
        <f t="shared" si="8"/>
        <v>0.301107292175</v>
      </c>
      <c r="F177" s="11">
        <v>155.079998016357</v>
      </c>
      <c r="G177" s="11">
        <v>173.975486755371</v>
      </c>
      <c r="H177">
        <f t="shared" si="9"/>
        <v>0.301107292175</v>
      </c>
      <c r="I177">
        <v>0.32</v>
      </c>
      <c r="J177">
        <v>1.52</v>
      </c>
      <c r="K177">
        <v>1.53833333333333</v>
      </c>
      <c r="L177">
        <v>0.89</v>
      </c>
      <c r="M177">
        <v>0.905</v>
      </c>
      <c r="N177">
        <v>0.260681569576263</v>
      </c>
      <c r="O177">
        <v>10.1875</v>
      </c>
      <c r="P177">
        <v>392.9</v>
      </c>
      <c r="Q177">
        <v>30</v>
      </c>
      <c r="R177">
        <f t="shared" si="10"/>
        <v>34.0087714948152</v>
      </c>
      <c r="S177" t="s">
        <v>482</v>
      </c>
      <c r="T177">
        <f t="shared" si="11"/>
        <v>1.16960386735666</v>
      </c>
    </row>
    <row r="178" spans="1:20">
      <c r="A178" s="9">
        <v>-30.3333333333333</v>
      </c>
      <c r="B178" s="9">
        <v>149.783333333333</v>
      </c>
      <c r="C178" s="12">
        <v>18.5</v>
      </c>
      <c r="D178" s="10">
        <v>53</v>
      </c>
      <c r="E178" s="4">
        <f t="shared" si="8"/>
        <v>0.53</v>
      </c>
      <c r="F178" s="11">
        <v>39.2123699188232</v>
      </c>
      <c r="G178" s="11">
        <v>41.9356021881104</v>
      </c>
      <c r="H178">
        <f t="shared" si="9"/>
        <v>0.53</v>
      </c>
      <c r="I178">
        <v>0.55</v>
      </c>
      <c r="J178">
        <v>1.3625</v>
      </c>
      <c r="K178">
        <v>1.395</v>
      </c>
      <c r="L178">
        <v>0.97</v>
      </c>
      <c r="M178">
        <v>0.971666666666667</v>
      </c>
      <c r="N178">
        <v>0.20402979850769</v>
      </c>
      <c r="O178">
        <v>18.8833332061768</v>
      </c>
      <c r="P178">
        <v>438.7</v>
      </c>
      <c r="Q178">
        <v>30</v>
      </c>
      <c r="R178">
        <f t="shared" si="10"/>
        <v>9.59324034711272</v>
      </c>
      <c r="S178" t="s">
        <v>482</v>
      </c>
      <c r="T178">
        <f t="shared" si="11"/>
        <v>1.31503024594044</v>
      </c>
    </row>
    <row r="179" spans="1:20">
      <c r="A179" s="9">
        <v>43.6333333333333</v>
      </c>
      <c r="B179" s="9">
        <v>-80.4166666666667</v>
      </c>
      <c r="C179" s="12">
        <v>6.35</v>
      </c>
      <c r="D179" s="10">
        <v>15.4293088913</v>
      </c>
      <c r="E179" s="4">
        <f t="shared" si="8"/>
        <v>0.154293088913</v>
      </c>
      <c r="F179" s="11">
        <v>72.8</v>
      </c>
      <c r="G179" s="11">
        <v>75</v>
      </c>
      <c r="H179">
        <f t="shared" si="9"/>
        <v>0.154293088913</v>
      </c>
      <c r="I179">
        <v>0.146666666666667</v>
      </c>
      <c r="J179">
        <v>1.2175</v>
      </c>
      <c r="K179">
        <v>1.29</v>
      </c>
      <c r="L179">
        <v>1</v>
      </c>
      <c r="M179">
        <v>1</v>
      </c>
      <c r="N179">
        <v>0.244647309184074</v>
      </c>
      <c r="O179">
        <v>6.29583311080933</v>
      </c>
      <c r="P179">
        <v>490.9</v>
      </c>
      <c r="Q179">
        <v>30</v>
      </c>
      <c r="R179">
        <f t="shared" si="10"/>
        <v>19.9315537303217</v>
      </c>
      <c r="S179" t="s">
        <v>482</v>
      </c>
      <c r="T179">
        <f t="shared" si="11"/>
        <v>1.25136600900737</v>
      </c>
    </row>
    <row r="180" spans="1:20">
      <c r="A180" s="9">
        <v>42.2166666666667</v>
      </c>
      <c r="B180" s="9">
        <v>-82.7333333333333</v>
      </c>
      <c r="C180" s="12">
        <v>8.9</v>
      </c>
      <c r="D180" s="10">
        <v>36.1570014954</v>
      </c>
      <c r="E180" s="4">
        <f t="shared" si="8"/>
        <v>0.361570014954</v>
      </c>
      <c r="F180" s="11">
        <v>81</v>
      </c>
      <c r="G180" s="11">
        <v>81.1</v>
      </c>
      <c r="H180">
        <f t="shared" si="9"/>
        <v>0.361570014954</v>
      </c>
      <c r="I180">
        <v>0.388333333333333</v>
      </c>
      <c r="J180">
        <v>1.2475</v>
      </c>
      <c r="K180">
        <v>1.32666666666667</v>
      </c>
      <c r="L180">
        <v>0.6125</v>
      </c>
      <c r="M180">
        <v>0.735</v>
      </c>
      <c r="N180">
        <v>0.39939671754837</v>
      </c>
      <c r="O180">
        <v>9.19999980926514</v>
      </c>
      <c r="P180">
        <v>472.1</v>
      </c>
      <c r="Q180">
        <v>30</v>
      </c>
      <c r="R180">
        <f t="shared" si="10"/>
        <v>21.6432865731463</v>
      </c>
      <c r="S180" t="s">
        <v>482</v>
      </c>
      <c r="T180">
        <f t="shared" si="11"/>
        <v>1.24112651147248</v>
      </c>
    </row>
    <row r="181" spans="1:20">
      <c r="A181" s="9">
        <v>40.1</v>
      </c>
      <c r="B181" s="9">
        <v>-88.2</v>
      </c>
      <c r="C181" s="12">
        <v>18.6</v>
      </c>
      <c r="D181" s="10">
        <v>22.5664596558</v>
      </c>
      <c r="E181" s="4">
        <f t="shared" si="8"/>
        <v>0.225664596558</v>
      </c>
      <c r="F181" s="11">
        <v>59.1</v>
      </c>
      <c r="G181" s="11">
        <v>57.1</v>
      </c>
      <c r="H181">
        <f t="shared" si="9"/>
        <v>0.225664596558</v>
      </c>
      <c r="I181">
        <v>0.27</v>
      </c>
      <c r="J181">
        <v>1.44</v>
      </c>
      <c r="K181">
        <v>1.48333333333333</v>
      </c>
      <c r="L181">
        <v>0.915</v>
      </c>
      <c r="M181">
        <v>0.92</v>
      </c>
      <c r="N181">
        <v>0.231161043047905</v>
      </c>
      <c r="O181">
        <v>11.125</v>
      </c>
      <c r="P181">
        <v>462.5</v>
      </c>
      <c r="Q181">
        <v>30</v>
      </c>
      <c r="R181">
        <f t="shared" si="10"/>
        <v>13.6805555555556</v>
      </c>
      <c r="S181" t="s">
        <v>482</v>
      </c>
      <c r="T181">
        <f t="shared" si="11"/>
        <v>1.28948195581824</v>
      </c>
    </row>
    <row r="182" spans="1:20">
      <c r="A182" s="9">
        <v>56.45</v>
      </c>
      <c r="B182" s="9">
        <v>-3</v>
      </c>
      <c r="C182" s="12">
        <v>18</v>
      </c>
      <c r="D182" s="10">
        <v>21.1184997559</v>
      </c>
      <c r="E182" s="4">
        <f t="shared" si="8"/>
        <v>0.211184997559</v>
      </c>
      <c r="F182" s="11">
        <v>102.099998474121</v>
      </c>
      <c r="G182" s="11">
        <v>105.827417373657</v>
      </c>
      <c r="H182">
        <f t="shared" si="9"/>
        <v>0.211184997559</v>
      </c>
      <c r="I182">
        <v>0.141666666666667</v>
      </c>
      <c r="J182">
        <v>1.39</v>
      </c>
      <c r="K182">
        <v>1.44666666666667</v>
      </c>
      <c r="L182">
        <v>0.92</v>
      </c>
      <c r="M182">
        <v>0.923333333333333</v>
      </c>
      <c r="N182">
        <v>0.509325265884399</v>
      </c>
      <c r="O182" s="14">
        <v>18</v>
      </c>
      <c r="P182">
        <v>739.4</v>
      </c>
      <c r="Q182">
        <v>30</v>
      </c>
      <c r="R182">
        <f t="shared" si="10"/>
        <v>24.4844121041058</v>
      </c>
      <c r="S182" t="s">
        <v>482</v>
      </c>
      <c r="T182">
        <f t="shared" si="11"/>
        <v>1.22431565834507</v>
      </c>
    </row>
    <row r="183" spans="1:20">
      <c r="A183" s="9">
        <v>41.8</v>
      </c>
      <c r="B183" s="9">
        <v>1.12</v>
      </c>
      <c r="C183" s="12">
        <v>13.8</v>
      </c>
      <c r="D183" s="10">
        <v>19.6904754639</v>
      </c>
      <c r="E183" s="4">
        <f t="shared" si="8"/>
        <v>0.196904754639</v>
      </c>
      <c r="F183" s="11">
        <v>33</v>
      </c>
      <c r="G183" s="11">
        <v>37.7</v>
      </c>
      <c r="H183">
        <f t="shared" si="9"/>
        <v>0.196904754639</v>
      </c>
      <c r="I183">
        <v>0.301666666666667</v>
      </c>
      <c r="J183">
        <v>1.38</v>
      </c>
      <c r="K183">
        <v>1.4</v>
      </c>
      <c r="L183">
        <v>1</v>
      </c>
      <c r="M183">
        <v>1</v>
      </c>
      <c r="N183">
        <v>0.147298887372017</v>
      </c>
      <c r="O183">
        <v>13.5</v>
      </c>
      <c r="P183">
        <v>581.5</v>
      </c>
      <c r="Q183">
        <v>30</v>
      </c>
      <c r="R183">
        <f t="shared" si="10"/>
        <v>7.97101449275362</v>
      </c>
      <c r="S183" t="s">
        <v>482</v>
      </c>
      <c r="T183">
        <f t="shared" si="11"/>
        <v>1.32530994147944</v>
      </c>
    </row>
    <row r="184" spans="1:20">
      <c r="A184" s="9">
        <v>41.8</v>
      </c>
      <c r="B184" s="9">
        <v>1.12</v>
      </c>
      <c r="C184" s="12">
        <v>13.8</v>
      </c>
      <c r="D184" s="10">
        <v>19.6904754639</v>
      </c>
      <c r="E184" s="4">
        <f t="shared" si="8"/>
        <v>0.196904754639</v>
      </c>
      <c r="F184" s="11">
        <v>33</v>
      </c>
      <c r="G184" s="11">
        <v>38.8</v>
      </c>
      <c r="H184">
        <f t="shared" si="9"/>
        <v>0.196904754639</v>
      </c>
      <c r="I184">
        <v>0.301666666666667</v>
      </c>
      <c r="J184">
        <v>1.38</v>
      </c>
      <c r="K184">
        <v>1.4</v>
      </c>
      <c r="L184">
        <v>1</v>
      </c>
      <c r="M184">
        <v>1</v>
      </c>
      <c r="N184">
        <v>0.147298887372017</v>
      </c>
      <c r="O184">
        <v>13.8000001907349</v>
      </c>
      <c r="P184">
        <v>581.5</v>
      </c>
      <c r="Q184">
        <v>30</v>
      </c>
      <c r="R184">
        <f t="shared" si="10"/>
        <v>7.97101449275362</v>
      </c>
      <c r="S184" t="s">
        <v>482</v>
      </c>
      <c r="T184">
        <f t="shared" si="11"/>
        <v>1.32530994147944</v>
      </c>
    </row>
    <row r="185" spans="1:20">
      <c r="A185" s="9">
        <v>29.6</v>
      </c>
      <c r="B185" s="9">
        <v>79.6666666666667</v>
      </c>
      <c r="C185" s="12">
        <v>17.8</v>
      </c>
      <c r="D185" s="10">
        <v>35.5877838135</v>
      </c>
      <c r="E185" s="4">
        <f t="shared" si="8"/>
        <v>0.355877838135</v>
      </c>
      <c r="F185" s="11">
        <v>31.69</v>
      </c>
      <c r="G185" s="11">
        <v>34.3</v>
      </c>
      <c r="H185">
        <f t="shared" si="9"/>
        <v>0.355877838135</v>
      </c>
      <c r="I185">
        <v>0.373333333333333</v>
      </c>
      <c r="J185">
        <v>1.2475</v>
      </c>
      <c r="K185">
        <v>1.265</v>
      </c>
      <c r="L185">
        <v>0.2975</v>
      </c>
      <c r="M185">
        <v>0.275</v>
      </c>
      <c r="N185">
        <v>0.283456683158875</v>
      </c>
      <c r="O185">
        <v>18.9750003814697</v>
      </c>
      <c r="P185">
        <v>591.1</v>
      </c>
      <c r="Q185">
        <v>30</v>
      </c>
      <c r="R185">
        <f t="shared" si="10"/>
        <v>8.46760187040748</v>
      </c>
      <c r="S185" t="s">
        <v>482</v>
      </c>
      <c r="T185">
        <f t="shared" si="11"/>
        <v>1.32215466895338</v>
      </c>
    </row>
    <row r="186" spans="1:20">
      <c r="A186" s="9">
        <v>40.6516666666667</v>
      </c>
      <c r="B186" s="9">
        <v>-104.998333333333</v>
      </c>
      <c r="C186" s="12">
        <v>9.5</v>
      </c>
      <c r="D186" s="10">
        <v>24.7955188751</v>
      </c>
      <c r="E186" s="4">
        <f t="shared" si="8"/>
        <v>0.247955188751</v>
      </c>
      <c r="F186" s="11">
        <v>47.2</v>
      </c>
      <c r="G186" s="11">
        <v>50.3</v>
      </c>
      <c r="H186">
        <f t="shared" si="9"/>
        <v>0.247955188751</v>
      </c>
      <c r="I186">
        <v>0.211666666666667</v>
      </c>
      <c r="J186">
        <v>1.4275</v>
      </c>
      <c r="K186">
        <v>1.47666666666667</v>
      </c>
      <c r="L186">
        <v>1</v>
      </c>
      <c r="M186">
        <v>1</v>
      </c>
      <c r="N186">
        <v>0.130723044276237</v>
      </c>
      <c r="O186">
        <v>9.07916641235352</v>
      </c>
      <c r="P186">
        <v>407.3</v>
      </c>
      <c r="Q186">
        <v>30</v>
      </c>
      <c r="R186">
        <f t="shared" si="10"/>
        <v>11.0215995329831</v>
      </c>
      <c r="S186" t="s">
        <v>482</v>
      </c>
      <c r="T186">
        <f t="shared" si="11"/>
        <v>1.3060450723187</v>
      </c>
    </row>
    <row r="187" spans="1:20">
      <c r="A187" s="9">
        <v>33.62</v>
      </c>
      <c r="B187" s="9">
        <v>-83.4166666666667</v>
      </c>
      <c r="C187" s="12">
        <v>16.5</v>
      </c>
      <c r="D187" s="10">
        <v>24.5196971893</v>
      </c>
      <c r="E187" s="4">
        <f t="shared" si="8"/>
        <v>0.245196971893</v>
      </c>
      <c r="F187" s="11">
        <v>42.043</v>
      </c>
      <c r="G187" s="11">
        <v>46.819</v>
      </c>
      <c r="H187">
        <f t="shared" si="9"/>
        <v>0.245196971893</v>
      </c>
      <c r="I187">
        <v>0.29</v>
      </c>
      <c r="J187">
        <v>1.48</v>
      </c>
      <c r="K187">
        <v>1.46</v>
      </c>
      <c r="L187">
        <v>0.315</v>
      </c>
      <c r="M187">
        <v>0.313333333333333</v>
      </c>
      <c r="N187">
        <v>0.341457366943359</v>
      </c>
      <c r="O187">
        <v>16.6958332061768</v>
      </c>
      <c r="P187">
        <v>756.4</v>
      </c>
      <c r="Q187">
        <v>30</v>
      </c>
      <c r="R187">
        <f t="shared" si="10"/>
        <v>9.46914414414414</v>
      </c>
      <c r="S187" t="s">
        <v>482</v>
      </c>
      <c r="T187">
        <f t="shared" si="11"/>
        <v>1.31581379253113</v>
      </c>
    </row>
    <row r="188" spans="1:20">
      <c r="A188" s="9">
        <v>36.8666666666667</v>
      </c>
      <c r="B188" s="9">
        <v>9.6</v>
      </c>
      <c r="C188" s="12">
        <v>18.2</v>
      </c>
      <c r="D188" s="10">
        <v>38.5363311768</v>
      </c>
      <c r="E188" s="4">
        <f t="shared" si="8"/>
        <v>0.385363311768</v>
      </c>
      <c r="F188" s="11">
        <v>38</v>
      </c>
      <c r="G188" s="11">
        <v>42</v>
      </c>
      <c r="H188">
        <f t="shared" si="9"/>
        <v>0.385363311768</v>
      </c>
      <c r="I188">
        <v>0.675</v>
      </c>
      <c r="J188">
        <v>1.235</v>
      </c>
      <c r="K188">
        <v>1.24833333333333</v>
      </c>
      <c r="L188">
        <v>0.9775</v>
      </c>
      <c r="M188">
        <v>0.975</v>
      </c>
      <c r="N188">
        <v>0.130081295967102</v>
      </c>
      <c r="O188">
        <v>17.6875</v>
      </c>
      <c r="P188">
        <v>767.3</v>
      </c>
      <c r="Q188">
        <v>30</v>
      </c>
      <c r="R188">
        <f t="shared" si="10"/>
        <v>10.2564102564103</v>
      </c>
      <c r="S188" t="s">
        <v>482</v>
      </c>
      <c r="T188">
        <f t="shared" si="11"/>
        <v>1.31085087663939</v>
      </c>
    </row>
    <row r="189" spans="1:20">
      <c r="A189" s="9">
        <v>40.4166666666667</v>
      </c>
      <c r="B189" s="9">
        <v>-83.25</v>
      </c>
      <c r="C189" s="12">
        <v>9.1</v>
      </c>
      <c r="D189" s="10">
        <v>28.0110416412</v>
      </c>
      <c r="E189" s="4">
        <f t="shared" si="8"/>
        <v>0.280110416412</v>
      </c>
      <c r="F189" s="11">
        <v>40.2</v>
      </c>
      <c r="G189" s="11">
        <v>46.51</v>
      </c>
      <c r="H189">
        <f t="shared" si="9"/>
        <v>0.280110416412</v>
      </c>
      <c r="I189">
        <v>0.308333333333333</v>
      </c>
      <c r="J189">
        <v>1.5325</v>
      </c>
      <c r="K189">
        <v>1.60666666666667</v>
      </c>
      <c r="L189">
        <v>0.89</v>
      </c>
      <c r="M189">
        <v>0.905</v>
      </c>
      <c r="N189">
        <v>0.273678690195084</v>
      </c>
      <c r="O189">
        <v>10.1291666030884</v>
      </c>
      <c r="P189">
        <v>519.2</v>
      </c>
      <c r="Q189">
        <v>30</v>
      </c>
      <c r="R189">
        <f t="shared" si="10"/>
        <v>8.74388254486134</v>
      </c>
      <c r="S189" t="s">
        <v>482</v>
      </c>
      <c r="T189">
        <f t="shared" si="11"/>
        <v>1.32040245929256</v>
      </c>
    </row>
    <row r="190" spans="1:20">
      <c r="A190" s="9">
        <v>41.4833333333333</v>
      </c>
      <c r="B190" s="9">
        <v>-84.15</v>
      </c>
      <c r="C190" s="12">
        <v>9.9</v>
      </c>
      <c r="D190" s="10">
        <v>38.997543335</v>
      </c>
      <c r="E190" s="4">
        <f t="shared" si="8"/>
        <v>0.38997543335</v>
      </c>
      <c r="F190" s="11">
        <v>47.3</v>
      </c>
      <c r="G190" s="11">
        <v>53.9</v>
      </c>
      <c r="H190">
        <f t="shared" si="9"/>
        <v>0.38997543335</v>
      </c>
      <c r="I190">
        <v>0.301666666666667</v>
      </c>
      <c r="J190">
        <v>1.5</v>
      </c>
      <c r="K190">
        <v>1.58666666666667</v>
      </c>
      <c r="L190">
        <v>0.81</v>
      </c>
      <c r="M190">
        <v>0.796666666666667</v>
      </c>
      <c r="N190">
        <v>0.237845376133919</v>
      </c>
      <c r="O190">
        <v>9.41666698455811</v>
      </c>
      <c r="P190">
        <v>478.6</v>
      </c>
      <c r="Q190">
        <v>30</v>
      </c>
      <c r="R190">
        <f t="shared" si="10"/>
        <v>10.5111111111111</v>
      </c>
      <c r="S190" t="s">
        <v>482</v>
      </c>
      <c r="T190">
        <f t="shared" si="11"/>
        <v>1.30924925665483</v>
      </c>
    </row>
    <row r="191" spans="1:20">
      <c r="A191" s="9">
        <v>38.1</v>
      </c>
      <c r="B191" s="9">
        <v>113</v>
      </c>
      <c r="C191" s="12">
        <v>10.7</v>
      </c>
      <c r="D191" s="10">
        <v>16.8680076599</v>
      </c>
      <c r="E191" s="4">
        <f t="shared" si="8"/>
        <v>0.168680076599</v>
      </c>
      <c r="F191" s="11">
        <v>26.2000014781952</v>
      </c>
      <c r="G191" s="11">
        <v>31.9113445281982</v>
      </c>
      <c r="H191">
        <f t="shared" si="9"/>
        <v>0.168680076599</v>
      </c>
      <c r="I191">
        <v>0.176666666666667</v>
      </c>
      <c r="J191">
        <v>1.3925</v>
      </c>
      <c r="K191">
        <v>1.395</v>
      </c>
      <c r="L191">
        <v>0.92</v>
      </c>
      <c r="M191">
        <v>0.92</v>
      </c>
      <c r="N191">
        <v>0.131009012460709</v>
      </c>
      <c r="O191">
        <v>7.09999990463257</v>
      </c>
      <c r="P191">
        <v>347</v>
      </c>
      <c r="Q191">
        <v>30</v>
      </c>
      <c r="R191">
        <f t="shared" si="10"/>
        <v>6.27169395049556</v>
      </c>
      <c r="S191" t="s">
        <v>482</v>
      </c>
      <c r="T191">
        <f t="shared" si="11"/>
        <v>1.33616435637153</v>
      </c>
    </row>
    <row r="192" spans="1:20">
      <c r="A192" s="9">
        <v>41.6666666666667</v>
      </c>
      <c r="B192" s="9">
        <v>119.466666666667</v>
      </c>
      <c r="C192" s="12">
        <v>6.5</v>
      </c>
      <c r="D192" s="10">
        <v>15.0483989716</v>
      </c>
      <c r="E192" s="4">
        <f t="shared" si="8"/>
        <v>0.150483989716</v>
      </c>
      <c r="F192" s="11">
        <v>38.4746</v>
      </c>
      <c r="G192" s="11">
        <v>40.5464</v>
      </c>
      <c r="H192">
        <f t="shared" si="9"/>
        <v>0.150483989716</v>
      </c>
      <c r="I192">
        <v>0.193333333333333</v>
      </c>
      <c r="J192">
        <v>1.3475</v>
      </c>
      <c r="K192">
        <v>1.35833333333333</v>
      </c>
      <c r="L192">
        <v>0.94</v>
      </c>
      <c r="M192">
        <v>0.95</v>
      </c>
      <c r="N192">
        <v>0.114869765937328</v>
      </c>
      <c r="O192">
        <v>7.12916660308838</v>
      </c>
      <c r="P192">
        <v>266.5</v>
      </c>
      <c r="Q192">
        <v>30</v>
      </c>
      <c r="R192">
        <f t="shared" si="10"/>
        <v>9.51752628324057</v>
      </c>
      <c r="S192" t="s">
        <v>482</v>
      </c>
      <c r="T192">
        <f t="shared" si="11"/>
        <v>1.31550825095863</v>
      </c>
    </row>
    <row r="193" spans="1:20">
      <c r="A193" s="9">
        <v>42.4333333333333</v>
      </c>
      <c r="B193" s="9">
        <v>124.2</v>
      </c>
      <c r="C193" s="12">
        <v>7</v>
      </c>
      <c r="D193" s="10">
        <v>18.7021350861</v>
      </c>
      <c r="E193" s="4">
        <f t="shared" si="8"/>
        <v>0.187021350861</v>
      </c>
      <c r="F193" s="11">
        <v>41.0986</v>
      </c>
      <c r="G193" s="11">
        <v>41.424</v>
      </c>
      <c r="H193">
        <f t="shared" si="9"/>
        <v>0.187021350861</v>
      </c>
      <c r="I193">
        <v>0.228333333333333</v>
      </c>
      <c r="J193">
        <v>1.2775</v>
      </c>
      <c r="K193">
        <v>1.31666666666667</v>
      </c>
      <c r="L193">
        <v>0.94</v>
      </c>
      <c r="M193">
        <v>0.95</v>
      </c>
      <c r="N193">
        <v>0.261574864387512</v>
      </c>
      <c r="O193">
        <v>6.52916669845581</v>
      </c>
      <c r="P193">
        <v>366.4</v>
      </c>
      <c r="Q193">
        <v>30</v>
      </c>
      <c r="R193">
        <f t="shared" si="10"/>
        <v>10.7237051532942</v>
      </c>
      <c r="S193" t="s">
        <v>482</v>
      </c>
      <c r="T193">
        <f t="shared" si="11"/>
        <v>1.30791391285729</v>
      </c>
    </row>
    <row r="194" spans="1:20">
      <c r="A194" s="9">
        <v>40.15</v>
      </c>
      <c r="B194" s="9">
        <v>-103.15</v>
      </c>
      <c r="C194" s="12">
        <v>9.6</v>
      </c>
      <c r="D194" s="10">
        <v>25</v>
      </c>
      <c r="E194" s="4">
        <f t="shared" si="8"/>
        <v>0.25</v>
      </c>
      <c r="F194" s="11">
        <v>26.59</v>
      </c>
      <c r="G194" s="11">
        <v>29.46</v>
      </c>
      <c r="H194">
        <f t="shared" si="9"/>
        <v>0.25</v>
      </c>
      <c r="I194">
        <v>0.261666666666667</v>
      </c>
      <c r="J194">
        <v>1.405</v>
      </c>
      <c r="K194">
        <v>1.44333333333333</v>
      </c>
      <c r="L194">
        <v>0.995</v>
      </c>
      <c r="M194">
        <v>0.996666666666667</v>
      </c>
      <c r="N194">
        <v>0.113616034388542</v>
      </c>
      <c r="O194">
        <v>9.55833339691162</v>
      </c>
      <c r="P194">
        <v>244.4</v>
      </c>
      <c r="Q194">
        <v>30</v>
      </c>
      <c r="R194">
        <f t="shared" si="10"/>
        <v>6.30842230130486</v>
      </c>
      <c r="S194" t="s">
        <v>482</v>
      </c>
      <c r="T194">
        <f t="shared" si="11"/>
        <v>1.33592881659106</v>
      </c>
    </row>
    <row r="195" spans="1:20">
      <c r="A195" s="9">
        <v>-25.15</v>
      </c>
      <c r="B195" s="9">
        <v>-50.15</v>
      </c>
      <c r="C195" s="12">
        <v>18.5</v>
      </c>
      <c r="D195" s="10">
        <v>10.428232193</v>
      </c>
      <c r="E195" s="4">
        <f t="shared" ref="E195:E258" si="12">D195/100</f>
        <v>0.10428232193</v>
      </c>
      <c r="F195" s="11">
        <v>94.489</v>
      </c>
      <c r="G195" s="11">
        <v>111.528</v>
      </c>
      <c r="H195">
        <f t="shared" ref="H195:H258" si="13">D195/100</f>
        <v>0.10428232193</v>
      </c>
      <c r="I195">
        <v>0.115</v>
      </c>
      <c r="J195">
        <v>1.4375</v>
      </c>
      <c r="K195">
        <v>1.45666666666667</v>
      </c>
      <c r="L195">
        <v>0.6775</v>
      </c>
      <c r="M195">
        <v>0.591666666666667</v>
      </c>
      <c r="N195">
        <v>0.265981554985046</v>
      </c>
      <c r="O195">
        <v>17.6416664123535</v>
      </c>
      <c r="P195">
        <v>980.35</v>
      </c>
      <c r="Q195">
        <v>30</v>
      </c>
      <c r="R195">
        <f t="shared" ref="R195:R258" si="14">F195*0.1/J195/Q195/0.01</f>
        <v>21.9104927536232</v>
      </c>
      <c r="S195" t="s">
        <v>482</v>
      </c>
      <c r="T195">
        <f t="shared" ref="T195:T258" si="15">1.377*EXP(-0.0048*R195)</f>
        <v>1.23953567584705</v>
      </c>
    </row>
    <row r="196" spans="1:20">
      <c r="A196" s="9">
        <v>43.3383333333333</v>
      </c>
      <c r="B196" s="9">
        <v>-91.5833333333333</v>
      </c>
      <c r="C196" s="12">
        <v>7.3</v>
      </c>
      <c r="D196" s="10">
        <v>27.6</v>
      </c>
      <c r="E196" s="4">
        <f t="shared" si="12"/>
        <v>0.276</v>
      </c>
      <c r="F196" s="11">
        <v>110.673</v>
      </c>
      <c r="G196" s="11">
        <v>119.3413</v>
      </c>
      <c r="H196">
        <f t="shared" si="13"/>
        <v>0.276</v>
      </c>
      <c r="I196">
        <v>0.196666666666667</v>
      </c>
      <c r="J196">
        <v>1.3875</v>
      </c>
      <c r="K196">
        <v>1.405</v>
      </c>
      <c r="L196">
        <v>0.8525</v>
      </c>
      <c r="M196">
        <v>0.871666666666667</v>
      </c>
      <c r="N196">
        <v>0.267138004302979</v>
      </c>
      <c r="O196">
        <v>7.50833320617676</v>
      </c>
      <c r="P196">
        <v>549.275</v>
      </c>
      <c r="Q196">
        <v>30</v>
      </c>
      <c r="R196">
        <f t="shared" si="14"/>
        <v>26.5881081081081</v>
      </c>
      <c r="S196" t="s">
        <v>482</v>
      </c>
      <c r="T196">
        <f t="shared" si="15"/>
        <v>1.21201504486811</v>
      </c>
    </row>
    <row r="197" spans="1:20">
      <c r="A197" s="9">
        <v>13.65</v>
      </c>
      <c r="B197" s="9">
        <v>39.1666666666667</v>
      </c>
      <c r="C197" s="12">
        <v>13</v>
      </c>
      <c r="D197" s="10">
        <v>42.7556610107</v>
      </c>
      <c r="E197" s="4">
        <f t="shared" si="12"/>
        <v>0.427556610107</v>
      </c>
      <c r="F197" s="11">
        <v>36.7135066986084</v>
      </c>
      <c r="G197" s="11">
        <v>44.7033538818359</v>
      </c>
      <c r="H197">
        <f t="shared" si="13"/>
        <v>0.427556610107</v>
      </c>
      <c r="I197">
        <v>0.118333333333333</v>
      </c>
      <c r="J197">
        <v>1.38</v>
      </c>
      <c r="K197">
        <v>1.39333333333333</v>
      </c>
      <c r="L197">
        <v>0.8275</v>
      </c>
      <c r="M197">
        <v>0.811666666666667</v>
      </c>
      <c r="N197">
        <v>0.126897543668747</v>
      </c>
      <c r="O197">
        <v>15.8125</v>
      </c>
      <c r="P197">
        <v>194.65</v>
      </c>
      <c r="Q197">
        <v>30</v>
      </c>
      <c r="R197">
        <f t="shared" si="14"/>
        <v>8.86799678710348</v>
      </c>
      <c r="S197" t="s">
        <v>482</v>
      </c>
      <c r="T197">
        <f t="shared" si="15"/>
        <v>1.31961606595878</v>
      </c>
    </row>
    <row r="198" spans="1:20">
      <c r="A198" s="9">
        <v>55.3166666666667</v>
      </c>
      <c r="B198" s="9">
        <v>11.3833333333333</v>
      </c>
      <c r="C198" s="12">
        <v>7.7</v>
      </c>
      <c r="D198" s="10">
        <v>15</v>
      </c>
      <c r="E198" s="4">
        <f t="shared" si="12"/>
        <v>0.15</v>
      </c>
      <c r="F198" s="11">
        <v>50.3958039283752</v>
      </c>
      <c r="G198" s="11">
        <v>49.2436079978943</v>
      </c>
      <c r="H198">
        <f t="shared" si="13"/>
        <v>0.15</v>
      </c>
      <c r="I198">
        <v>0.15</v>
      </c>
      <c r="J198">
        <v>1.405</v>
      </c>
      <c r="K198">
        <v>1.45833333333333</v>
      </c>
      <c r="L198">
        <v>0.905</v>
      </c>
      <c r="M198">
        <v>0.916666666666667</v>
      </c>
      <c r="N198">
        <v>0.355686873197555</v>
      </c>
      <c r="O198">
        <v>8.54583358764648</v>
      </c>
      <c r="P198">
        <v>637.3</v>
      </c>
      <c r="Q198">
        <v>30</v>
      </c>
      <c r="R198">
        <f t="shared" si="14"/>
        <v>11.9562998643832</v>
      </c>
      <c r="S198" t="s">
        <v>482</v>
      </c>
      <c r="T198">
        <f t="shared" si="15"/>
        <v>1.30019854586916</v>
      </c>
    </row>
    <row r="199" spans="1:20">
      <c r="A199" s="9">
        <v>40.7</v>
      </c>
      <c r="B199" s="9">
        <v>-89.6</v>
      </c>
      <c r="C199" s="12">
        <v>13.5</v>
      </c>
      <c r="D199" s="10">
        <v>21.2795352936</v>
      </c>
      <c r="E199" s="4">
        <f t="shared" si="12"/>
        <v>0.212795352936</v>
      </c>
      <c r="F199" s="11">
        <v>45.1</v>
      </c>
      <c r="G199" s="11">
        <v>52.1</v>
      </c>
      <c r="H199">
        <f t="shared" si="13"/>
        <v>0.212795352936</v>
      </c>
      <c r="I199">
        <v>0.258333333333333</v>
      </c>
      <c r="J199">
        <v>1.435</v>
      </c>
      <c r="K199">
        <v>1.50333333333333</v>
      </c>
      <c r="L199">
        <v>0.7825</v>
      </c>
      <c r="M199">
        <v>0.768333333333333</v>
      </c>
      <c r="N199">
        <v>0.269960284233093</v>
      </c>
      <c r="O199">
        <v>10.9916667938232</v>
      </c>
      <c r="P199">
        <v>570.7</v>
      </c>
      <c r="Q199">
        <v>30</v>
      </c>
      <c r="R199">
        <f t="shared" si="14"/>
        <v>10.4761904761905</v>
      </c>
      <c r="S199" t="s">
        <v>482</v>
      </c>
      <c r="T199">
        <f t="shared" si="15"/>
        <v>1.30946873016179</v>
      </c>
    </row>
    <row r="200" spans="1:20">
      <c r="A200" s="9">
        <v>40.7</v>
      </c>
      <c r="B200" s="9">
        <v>-89.6</v>
      </c>
      <c r="C200" s="12">
        <v>13.5</v>
      </c>
      <c r="D200" s="10">
        <v>21.2795352936</v>
      </c>
      <c r="E200" s="4">
        <f t="shared" si="12"/>
        <v>0.212795352936</v>
      </c>
      <c r="F200" s="11">
        <v>46.5</v>
      </c>
      <c r="G200" s="11">
        <v>48.1</v>
      </c>
      <c r="H200">
        <f t="shared" si="13"/>
        <v>0.212795352936</v>
      </c>
      <c r="I200">
        <v>0.258333333333333</v>
      </c>
      <c r="J200">
        <v>1.435</v>
      </c>
      <c r="K200">
        <v>1.50333333333333</v>
      </c>
      <c r="L200">
        <v>0.7825</v>
      </c>
      <c r="M200">
        <v>0.768333333333333</v>
      </c>
      <c r="N200">
        <v>0.269960284233093</v>
      </c>
      <c r="O200">
        <v>10.9916667938232</v>
      </c>
      <c r="P200">
        <v>570.7</v>
      </c>
      <c r="Q200">
        <v>30</v>
      </c>
      <c r="R200">
        <f t="shared" si="14"/>
        <v>10.801393728223</v>
      </c>
      <c r="S200" t="s">
        <v>482</v>
      </c>
      <c r="T200">
        <f t="shared" si="15"/>
        <v>1.30742627593761</v>
      </c>
    </row>
    <row r="201" spans="1:20">
      <c r="A201" s="9">
        <v>40.7</v>
      </c>
      <c r="B201" s="9">
        <v>-89.6</v>
      </c>
      <c r="C201" s="12">
        <v>13.5</v>
      </c>
      <c r="D201" s="10">
        <v>21.2795352936</v>
      </c>
      <c r="E201" s="4">
        <f t="shared" si="12"/>
        <v>0.212795352936</v>
      </c>
      <c r="F201" s="11">
        <v>47.7</v>
      </c>
      <c r="G201" s="11">
        <v>46.7</v>
      </c>
      <c r="H201">
        <f t="shared" si="13"/>
        <v>0.212795352936</v>
      </c>
      <c r="I201">
        <v>0.258333333333333</v>
      </c>
      <c r="J201">
        <v>1.435</v>
      </c>
      <c r="K201">
        <v>1.50333333333333</v>
      </c>
      <c r="L201">
        <v>0.7825</v>
      </c>
      <c r="M201">
        <v>0.768333333333333</v>
      </c>
      <c r="N201">
        <v>0.269960284233093</v>
      </c>
      <c r="O201">
        <v>10.9916667938232</v>
      </c>
      <c r="P201">
        <v>570.7</v>
      </c>
      <c r="Q201">
        <v>30</v>
      </c>
      <c r="R201">
        <f t="shared" si="14"/>
        <v>11.0801393728223</v>
      </c>
      <c r="S201" t="s">
        <v>482</v>
      </c>
      <c r="T201">
        <f t="shared" si="15"/>
        <v>1.30567813666105</v>
      </c>
    </row>
    <row r="202" spans="1:20">
      <c r="A202" s="9">
        <v>40.9295</v>
      </c>
      <c r="B202" s="9">
        <v>-96.4716666666667</v>
      </c>
      <c r="C202" s="12">
        <v>10.88</v>
      </c>
      <c r="D202" s="10">
        <v>30.2698936462</v>
      </c>
      <c r="E202" s="4">
        <f t="shared" si="12"/>
        <v>0.302698936462</v>
      </c>
      <c r="F202" s="11">
        <v>64.9365</v>
      </c>
      <c r="G202" s="11">
        <v>73.5881158505332</v>
      </c>
      <c r="H202">
        <f t="shared" si="13"/>
        <v>0.302698936462</v>
      </c>
      <c r="I202">
        <v>0.321666666666667</v>
      </c>
      <c r="J202">
        <v>1.51</v>
      </c>
      <c r="K202">
        <v>1.52666666666667</v>
      </c>
      <c r="L202">
        <v>0.8975</v>
      </c>
      <c r="M202">
        <v>0.908333333333333</v>
      </c>
      <c r="N202">
        <v>0.255135476589203</v>
      </c>
      <c r="O202">
        <v>10.5416669845581</v>
      </c>
      <c r="P202">
        <v>340.3</v>
      </c>
      <c r="Q202">
        <v>30</v>
      </c>
      <c r="R202">
        <f t="shared" si="14"/>
        <v>14.3347682119205</v>
      </c>
      <c r="S202" t="s">
        <v>482</v>
      </c>
      <c r="T202">
        <f t="shared" si="15"/>
        <v>1.28543904895538</v>
      </c>
    </row>
    <row r="203" spans="1:20">
      <c r="A203" s="9">
        <v>-24.38</v>
      </c>
      <c r="B203" s="9">
        <v>150.51</v>
      </c>
      <c r="C203" s="12">
        <v>22</v>
      </c>
      <c r="D203" s="10">
        <v>41.3326644897</v>
      </c>
      <c r="E203" s="4">
        <f t="shared" si="12"/>
        <v>0.413326644897</v>
      </c>
      <c r="F203" s="11">
        <v>73.53</v>
      </c>
      <c r="G203" s="11">
        <v>61.42</v>
      </c>
      <c r="H203">
        <f t="shared" si="13"/>
        <v>0.413326644897</v>
      </c>
      <c r="I203">
        <v>0.403333333333333</v>
      </c>
      <c r="J203">
        <v>1.3625</v>
      </c>
      <c r="K203">
        <v>1.30833333333333</v>
      </c>
      <c r="L203">
        <v>0.945</v>
      </c>
      <c r="M203">
        <v>0.946666666666667</v>
      </c>
      <c r="N203">
        <v>0.18826699256897</v>
      </c>
      <c r="O203">
        <v>21.4791660308838</v>
      </c>
      <c r="P203">
        <v>642.6</v>
      </c>
      <c r="Q203">
        <v>30</v>
      </c>
      <c r="R203">
        <f t="shared" si="14"/>
        <v>17.9889908256881</v>
      </c>
      <c r="S203" t="s">
        <v>482</v>
      </c>
      <c r="T203">
        <f t="shared" si="15"/>
        <v>1.26308869149791</v>
      </c>
    </row>
    <row r="204" spans="1:20">
      <c r="A204" s="9">
        <v>-28.21</v>
      </c>
      <c r="B204" s="9">
        <v>152.1</v>
      </c>
      <c r="C204" s="12">
        <v>17.5</v>
      </c>
      <c r="D204" s="10">
        <v>62</v>
      </c>
      <c r="E204" s="4">
        <f t="shared" si="12"/>
        <v>0.62</v>
      </c>
      <c r="F204" s="11">
        <v>55.9</v>
      </c>
      <c r="G204" s="11">
        <v>55.2</v>
      </c>
      <c r="H204">
        <f t="shared" si="13"/>
        <v>0.62</v>
      </c>
      <c r="I204">
        <v>0.62</v>
      </c>
      <c r="J204">
        <v>1.19</v>
      </c>
      <c r="K204">
        <v>1.22333333333333</v>
      </c>
      <c r="L204">
        <v>0.89</v>
      </c>
      <c r="M204">
        <v>0.895</v>
      </c>
      <c r="N204">
        <v>0.247523918747902</v>
      </c>
      <c r="O204">
        <v>17.7458324432373</v>
      </c>
      <c r="P204">
        <v>681.6</v>
      </c>
      <c r="Q204">
        <v>30</v>
      </c>
      <c r="R204">
        <f t="shared" si="14"/>
        <v>15.6582633053221</v>
      </c>
      <c r="S204" t="s">
        <v>482</v>
      </c>
      <c r="T204">
        <f t="shared" si="15"/>
        <v>1.27729882592474</v>
      </c>
    </row>
    <row r="205" spans="1:20">
      <c r="A205" s="9">
        <v>-26.64</v>
      </c>
      <c r="B205" s="9">
        <v>151.84</v>
      </c>
      <c r="C205" s="12">
        <v>18.8</v>
      </c>
      <c r="D205" s="16">
        <v>61.9999961853</v>
      </c>
      <c r="E205" s="4">
        <f t="shared" si="12"/>
        <v>0.619999961853</v>
      </c>
      <c r="F205" s="11">
        <v>51.13</v>
      </c>
      <c r="G205" s="11">
        <v>53.2</v>
      </c>
      <c r="H205">
        <f t="shared" si="13"/>
        <v>0.619999961853</v>
      </c>
      <c r="I205">
        <v>0.38</v>
      </c>
      <c r="J205">
        <v>1.5175</v>
      </c>
      <c r="K205">
        <v>1.545</v>
      </c>
      <c r="L205">
        <v>0.61</v>
      </c>
      <c r="M205">
        <v>0.625</v>
      </c>
      <c r="N205">
        <v>0.214397013187408</v>
      </c>
      <c r="O205">
        <v>18.1749992370606</v>
      </c>
      <c r="P205">
        <v>510.2</v>
      </c>
      <c r="Q205">
        <v>30</v>
      </c>
      <c r="R205">
        <f t="shared" si="14"/>
        <v>11.2311916529379</v>
      </c>
      <c r="S205" t="s">
        <v>482</v>
      </c>
      <c r="T205">
        <f t="shared" si="15"/>
        <v>1.30473179660861</v>
      </c>
    </row>
    <row r="206" spans="1:20">
      <c r="A206" s="9">
        <v>36.8716666666667</v>
      </c>
      <c r="B206" s="9">
        <v>9.599</v>
      </c>
      <c r="C206" s="12">
        <v>18.2</v>
      </c>
      <c r="D206" s="16">
        <v>38.5363311768</v>
      </c>
      <c r="E206" s="4">
        <f t="shared" si="12"/>
        <v>0.385363311768</v>
      </c>
      <c r="F206" s="11">
        <v>47.356071472168</v>
      </c>
      <c r="G206" s="11">
        <v>48.3037948608398</v>
      </c>
      <c r="H206">
        <f t="shared" si="13"/>
        <v>0.385363311768</v>
      </c>
      <c r="I206">
        <v>0.675</v>
      </c>
      <c r="J206">
        <v>1.235</v>
      </c>
      <c r="K206">
        <v>1.24833333333333</v>
      </c>
      <c r="L206">
        <v>0.9775</v>
      </c>
      <c r="M206">
        <v>0.975</v>
      </c>
      <c r="N206">
        <v>0.130081295967102</v>
      </c>
      <c r="O206">
        <v>17.4750003814697</v>
      </c>
      <c r="P206">
        <v>781.4</v>
      </c>
      <c r="Q206">
        <v>30</v>
      </c>
      <c r="R206">
        <f t="shared" si="14"/>
        <v>12.7816657144853</v>
      </c>
      <c r="S206" t="s">
        <v>482</v>
      </c>
      <c r="T206">
        <f t="shared" si="15"/>
        <v>1.29505766655322</v>
      </c>
    </row>
    <row r="207" spans="1:20">
      <c r="A207" s="9">
        <v>23.3</v>
      </c>
      <c r="B207" s="9">
        <v>77.4</v>
      </c>
      <c r="C207" s="12">
        <v>24.5</v>
      </c>
      <c r="D207" s="16">
        <v>52.4887695313</v>
      </c>
      <c r="E207" s="4">
        <f t="shared" si="12"/>
        <v>0.524887695313</v>
      </c>
      <c r="F207" s="11">
        <v>23.26</v>
      </c>
      <c r="G207" s="11">
        <v>24.96</v>
      </c>
      <c r="H207">
        <f t="shared" si="13"/>
        <v>0.524887695313</v>
      </c>
      <c r="I207">
        <v>0.531666666666667</v>
      </c>
      <c r="J207">
        <v>1.5675</v>
      </c>
      <c r="K207">
        <v>1.60166666666667</v>
      </c>
      <c r="L207">
        <v>0.995</v>
      </c>
      <c r="M207">
        <v>0.996666666666667</v>
      </c>
      <c r="N207">
        <v>0.22603277862072</v>
      </c>
      <c r="O207">
        <v>25.5708332061768</v>
      </c>
      <c r="P207">
        <v>172.9</v>
      </c>
      <c r="Q207">
        <v>30</v>
      </c>
      <c r="R207">
        <f t="shared" si="14"/>
        <v>4.94630515683147</v>
      </c>
      <c r="S207" t="s">
        <v>482</v>
      </c>
      <c r="T207">
        <f t="shared" si="15"/>
        <v>1.34469195219096</v>
      </c>
    </row>
    <row r="208" spans="1:20">
      <c r="A208" s="9">
        <v>48.55</v>
      </c>
      <c r="B208" s="9">
        <v>-104.833333333333</v>
      </c>
      <c r="C208" s="12">
        <v>7.5</v>
      </c>
      <c r="D208" s="16">
        <v>24.6377944946</v>
      </c>
      <c r="E208" s="4">
        <f t="shared" si="12"/>
        <v>0.246377944946</v>
      </c>
      <c r="F208" s="11">
        <v>39.4000005722046</v>
      </c>
      <c r="G208" s="11">
        <v>39.2120819091797</v>
      </c>
      <c r="H208">
        <f t="shared" si="13"/>
        <v>0.246377944946</v>
      </c>
      <c r="I208">
        <v>0.248333333333333</v>
      </c>
      <c r="J208">
        <v>1.355</v>
      </c>
      <c r="K208">
        <v>1.45333333333333</v>
      </c>
      <c r="L208">
        <v>1</v>
      </c>
      <c r="M208">
        <v>1</v>
      </c>
      <c r="N208">
        <v>0.183289423584938</v>
      </c>
      <c r="O208">
        <v>6.27916669845581</v>
      </c>
      <c r="P208">
        <v>342.65</v>
      </c>
      <c r="Q208">
        <v>30</v>
      </c>
      <c r="R208">
        <f t="shared" si="14"/>
        <v>9.69249706573299</v>
      </c>
      <c r="S208" t="s">
        <v>482</v>
      </c>
      <c r="T208">
        <f t="shared" si="15"/>
        <v>1.3144038723465</v>
      </c>
    </row>
    <row r="209" spans="1:20">
      <c r="A209" s="9">
        <v>38.1</v>
      </c>
      <c r="B209" s="9">
        <v>113</v>
      </c>
      <c r="C209" s="12">
        <v>10.7</v>
      </c>
      <c r="D209" s="16">
        <v>33.6</v>
      </c>
      <c r="E209" s="4">
        <f t="shared" si="12"/>
        <v>0.336</v>
      </c>
      <c r="F209" s="11">
        <v>30.6286392211914</v>
      </c>
      <c r="G209" s="11">
        <v>27.8244276046753</v>
      </c>
      <c r="H209">
        <f t="shared" si="13"/>
        <v>0.336</v>
      </c>
      <c r="I209">
        <v>0.176666666666667</v>
      </c>
      <c r="J209">
        <v>1.3925</v>
      </c>
      <c r="K209">
        <v>1.395</v>
      </c>
      <c r="L209">
        <v>0.92</v>
      </c>
      <c r="M209">
        <v>0.92</v>
      </c>
      <c r="N209">
        <v>0.131009012460709</v>
      </c>
      <c r="O209">
        <v>7.09999990463257</v>
      </c>
      <c r="P209">
        <v>347</v>
      </c>
      <c r="Q209">
        <v>30</v>
      </c>
      <c r="R209">
        <f t="shared" si="14"/>
        <v>7.33181070525228</v>
      </c>
      <c r="S209" t="s">
        <v>482</v>
      </c>
      <c r="T209">
        <f t="shared" si="15"/>
        <v>1.32938247295493</v>
      </c>
    </row>
    <row r="210" spans="1:20">
      <c r="A210" s="9">
        <v>59.66</v>
      </c>
      <c r="B210" s="9">
        <v>10.77</v>
      </c>
      <c r="C210" s="12">
        <v>5</v>
      </c>
      <c r="D210" s="16">
        <v>13.3150672913</v>
      </c>
      <c r="E210" s="4">
        <f t="shared" si="12"/>
        <v>0.133150672913</v>
      </c>
      <c r="F210" s="11">
        <v>90.5799980163574</v>
      </c>
      <c r="G210" s="11">
        <v>79.3800010681152</v>
      </c>
      <c r="H210">
        <f t="shared" si="13"/>
        <v>0.133150672913</v>
      </c>
      <c r="I210">
        <v>0.0816666666666667</v>
      </c>
      <c r="J210">
        <v>1.3125</v>
      </c>
      <c r="K210">
        <v>1.33333333333333</v>
      </c>
      <c r="L210">
        <v>0.3325</v>
      </c>
      <c r="M210">
        <v>0.313333333333333</v>
      </c>
      <c r="N210">
        <v>0.583023428916931</v>
      </c>
      <c r="O210">
        <v>5.95833349227905</v>
      </c>
      <c r="P210">
        <v>641.2</v>
      </c>
      <c r="Q210">
        <v>30</v>
      </c>
      <c r="R210">
        <f t="shared" si="14"/>
        <v>23.0044439406622</v>
      </c>
      <c r="S210" t="s">
        <v>482</v>
      </c>
      <c r="T210">
        <f t="shared" si="15"/>
        <v>1.23304397529656</v>
      </c>
    </row>
    <row r="211" spans="1:20">
      <c r="A211" s="9">
        <v>50.0833333333333</v>
      </c>
      <c r="B211" s="9">
        <v>14.3333333333333</v>
      </c>
      <c r="C211" s="12">
        <v>8.4</v>
      </c>
      <c r="D211" s="16">
        <v>19.9808731079</v>
      </c>
      <c r="E211" s="4">
        <f t="shared" si="12"/>
        <v>0.199808731079</v>
      </c>
      <c r="F211" s="11">
        <v>52.652681350708</v>
      </c>
      <c r="G211" s="11">
        <v>54.9581623077393</v>
      </c>
      <c r="H211">
        <f t="shared" si="13"/>
        <v>0.199808731079</v>
      </c>
      <c r="I211">
        <v>0.218333333333333</v>
      </c>
      <c r="J211">
        <v>1.3975</v>
      </c>
      <c r="K211">
        <v>1.42333333333333</v>
      </c>
      <c r="L211">
        <v>0.8875</v>
      </c>
      <c r="M211">
        <v>0.895</v>
      </c>
      <c r="N211">
        <v>0.184501782059669</v>
      </c>
      <c r="O211">
        <v>8.30833339691162</v>
      </c>
      <c r="P211">
        <v>582.9</v>
      </c>
      <c r="Q211">
        <v>30</v>
      </c>
      <c r="R211">
        <f t="shared" si="14"/>
        <v>12.5587790937884</v>
      </c>
      <c r="S211" t="s">
        <v>482</v>
      </c>
      <c r="T211">
        <f t="shared" si="15"/>
        <v>1.29644393290267</v>
      </c>
    </row>
    <row r="212" spans="1:20">
      <c r="A212" s="9">
        <v>50.0833333333333</v>
      </c>
      <c r="B212" s="9">
        <v>14.3333333333333</v>
      </c>
      <c r="C212" s="12">
        <v>8.4</v>
      </c>
      <c r="D212" s="16">
        <v>19.9808731079</v>
      </c>
      <c r="E212" s="4">
        <f t="shared" si="12"/>
        <v>0.199808731079</v>
      </c>
      <c r="F212" s="11">
        <v>53.9370613098145</v>
      </c>
      <c r="G212" s="11">
        <v>57.8802146911621</v>
      </c>
      <c r="H212">
        <f t="shared" si="13"/>
        <v>0.199808731079</v>
      </c>
      <c r="I212">
        <v>0.218333333333333</v>
      </c>
      <c r="J212">
        <v>1.3975</v>
      </c>
      <c r="K212">
        <v>1.42333333333333</v>
      </c>
      <c r="L212">
        <v>0.8875</v>
      </c>
      <c r="M212">
        <v>0.895</v>
      </c>
      <c r="N212">
        <v>0.184501782059669</v>
      </c>
      <c r="O212">
        <v>8.30833339691162</v>
      </c>
      <c r="P212">
        <v>582.9</v>
      </c>
      <c r="Q212">
        <v>30</v>
      </c>
      <c r="R212">
        <f t="shared" si="14"/>
        <v>12.8651309027584</v>
      </c>
      <c r="S212" t="s">
        <v>482</v>
      </c>
      <c r="T212">
        <f t="shared" si="15"/>
        <v>1.29453892775865</v>
      </c>
    </row>
    <row r="213" spans="1:20">
      <c r="A213" s="9">
        <v>25.3</v>
      </c>
      <c r="B213" s="9">
        <v>80.5</v>
      </c>
      <c r="C213" s="12">
        <v>26</v>
      </c>
      <c r="D213" s="16">
        <v>24.7177848816</v>
      </c>
      <c r="E213" s="4">
        <f t="shared" si="12"/>
        <v>0.247177848816</v>
      </c>
      <c r="F213" s="11">
        <v>13.7431898117065</v>
      </c>
      <c r="G213" s="11">
        <v>25.1970348358154</v>
      </c>
      <c r="H213">
        <f t="shared" si="13"/>
        <v>0.247177848816</v>
      </c>
      <c r="I213">
        <v>0.268333333333333</v>
      </c>
      <c r="J213">
        <v>1.525</v>
      </c>
      <c r="K213">
        <v>1.535</v>
      </c>
      <c r="L213">
        <v>0.9375</v>
      </c>
      <c r="M213">
        <v>0.938333333333333</v>
      </c>
      <c r="N213">
        <v>0.173510313034058</v>
      </c>
      <c r="O213">
        <v>25.970832824707</v>
      </c>
      <c r="P213">
        <v>232.7</v>
      </c>
      <c r="Q213">
        <v>30</v>
      </c>
      <c r="R213">
        <f t="shared" si="14"/>
        <v>3.00397591512711</v>
      </c>
      <c r="S213" t="s">
        <v>482</v>
      </c>
      <c r="T213">
        <f t="shared" si="15"/>
        <v>1.35728738128416</v>
      </c>
    </row>
    <row r="214" spans="1:20">
      <c r="A214" s="9">
        <v>38.25</v>
      </c>
      <c r="B214" s="9">
        <v>118.083333333333</v>
      </c>
      <c r="C214" s="12">
        <v>13.5</v>
      </c>
      <c r="D214" s="16">
        <v>22</v>
      </c>
      <c r="E214" s="4">
        <f t="shared" si="12"/>
        <v>0.22</v>
      </c>
      <c r="F214" s="11">
        <v>30.0644</v>
      </c>
      <c r="G214" s="11">
        <v>33.8232</v>
      </c>
      <c r="H214">
        <f t="shared" si="13"/>
        <v>0.22</v>
      </c>
      <c r="I214">
        <v>0.313333333333333</v>
      </c>
      <c r="J214">
        <v>1.32</v>
      </c>
      <c r="K214">
        <v>1.35333333333333</v>
      </c>
      <c r="L214">
        <v>0.95</v>
      </c>
      <c r="M214">
        <v>0.953333333333333</v>
      </c>
      <c r="N214" s="14">
        <v>0.22</v>
      </c>
      <c r="O214" s="14">
        <v>13.5</v>
      </c>
      <c r="P214" s="14">
        <v>521.7</v>
      </c>
      <c r="Q214">
        <v>30</v>
      </c>
      <c r="R214">
        <f t="shared" si="14"/>
        <v>7.5920202020202</v>
      </c>
      <c r="S214" t="s">
        <v>482</v>
      </c>
      <c r="T214">
        <f t="shared" si="15"/>
        <v>1.32772310331898</v>
      </c>
    </row>
    <row r="215" spans="1:20">
      <c r="A215" s="9">
        <v>40.9305</v>
      </c>
      <c r="B215" s="9">
        <v>-90.7271666666667</v>
      </c>
      <c r="C215" s="12">
        <v>17</v>
      </c>
      <c r="D215" s="16">
        <v>24.4272994995</v>
      </c>
      <c r="E215" s="4">
        <f t="shared" si="12"/>
        <v>0.244272994995</v>
      </c>
      <c r="F215" s="11">
        <v>58.78</v>
      </c>
      <c r="G215" s="11">
        <v>61.003</v>
      </c>
      <c r="H215">
        <f t="shared" si="13"/>
        <v>0.244272994995</v>
      </c>
      <c r="I215">
        <v>0.261666666666667</v>
      </c>
      <c r="J215">
        <v>1.4425</v>
      </c>
      <c r="K215">
        <v>1.45666666666667</v>
      </c>
      <c r="L215">
        <v>0.9275</v>
      </c>
      <c r="M215">
        <v>0.925</v>
      </c>
      <c r="N215">
        <v>0.242544829845428</v>
      </c>
      <c r="O215">
        <v>10.2124996185303</v>
      </c>
      <c r="P215">
        <v>396.7</v>
      </c>
      <c r="Q215">
        <v>30</v>
      </c>
      <c r="R215">
        <f t="shared" si="14"/>
        <v>13.5829000577701</v>
      </c>
      <c r="S215" t="s">
        <v>482</v>
      </c>
      <c r="T215">
        <f t="shared" si="15"/>
        <v>1.29008653751586</v>
      </c>
    </row>
    <row r="216" spans="1:20">
      <c r="A216" s="9">
        <v>-29.1333333333333</v>
      </c>
      <c r="B216" s="9">
        <v>150.116666666667</v>
      </c>
      <c r="C216" s="12">
        <v>19.35</v>
      </c>
      <c r="D216" s="16">
        <v>42.0049667358</v>
      </c>
      <c r="E216" s="4">
        <f t="shared" si="12"/>
        <v>0.420049667358</v>
      </c>
      <c r="F216" s="11">
        <v>31.656400680542</v>
      </c>
      <c r="G216" s="11">
        <v>30.6775512695313</v>
      </c>
      <c r="H216">
        <f t="shared" si="13"/>
        <v>0.420049667358</v>
      </c>
      <c r="I216">
        <v>0.603333333333333</v>
      </c>
      <c r="J216">
        <v>1.255</v>
      </c>
      <c r="K216">
        <v>1.30666666666667</v>
      </c>
      <c r="L216">
        <v>1</v>
      </c>
      <c r="M216">
        <v>1</v>
      </c>
      <c r="N216">
        <v>0.181162461638451</v>
      </c>
      <c r="O216">
        <v>19.3708343505859</v>
      </c>
      <c r="P216">
        <v>377.6</v>
      </c>
      <c r="Q216">
        <v>30</v>
      </c>
      <c r="R216">
        <f t="shared" si="14"/>
        <v>8.40807454994475</v>
      </c>
      <c r="S216" t="s">
        <v>482</v>
      </c>
      <c r="T216">
        <f t="shared" si="15"/>
        <v>1.32253250368885</v>
      </c>
    </row>
    <row r="217" spans="1:20">
      <c r="A217" s="9">
        <v>41.7416666666667</v>
      </c>
      <c r="B217" s="9">
        <v>-0.771666666666667</v>
      </c>
      <c r="C217" s="12">
        <v>14.5</v>
      </c>
      <c r="D217" s="10">
        <v>24.6868286133</v>
      </c>
      <c r="E217" s="4">
        <f t="shared" si="12"/>
        <v>0.246868286133</v>
      </c>
      <c r="F217" s="11">
        <v>48.7053</v>
      </c>
      <c r="G217" s="11">
        <v>46.1585</v>
      </c>
      <c r="H217">
        <f t="shared" si="13"/>
        <v>0.246868286133</v>
      </c>
      <c r="I217">
        <v>0.205</v>
      </c>
      <c r="J217">
        <v>1.3775</v>
      </c>
      <c r="K217">
        <v>1.40666666666667</v>
      </c>
      <c r="L217">
        <v>1</v>
      </c>
      <c r="M217">
        <v>1</v>
      </c>
      <c r="N217">
        <v>0.138170838356018</v>
      </c>
      <c r="O217">
        <v>15.0791664123535</v>
      </c>
      <c r="P217">
        <v>263.8</v>
      </c>
      <c r="Q217">
        <v>30</v>
      </c>
      <c r="R217">
        <f t="shared" si="14"/>
        <v>11.7859165154265</v>
      </c>
      <c r="S217" t="s">
        <v>482</v>
      </c>
      <c r="T217">
        <f t="shared" si="15"/>
        <v>1.30126233529093</v>
      </c>
    </row>
    <row r="218" spans="1:20">
      <c r="A218" s="9">
        <v>41.74</v>
      </c>
      <c r="B218" s="9">
        <v>-0.775</v>
      </c>
      <c r="C218" s="12">
        <v>14.5</v>
      </c>
      <c r="D218" s="10">
        <v>24.6868286133</v>
      </c>
      <c r="E218" s="4">
        <f t="shared" si="12"/>
        <v>0.246868286133</v>
      </c>
      <c r="F218" s="11">
        <v>44.9174</v>
      </c>
      <c r="G218" s="11">
        <v>45.5722</v>
      </c>
      <c r="H218">
        <f t="shared" si="13"/>
        <v>0.246868286133</v>
      </c>
      <c r="I218">
        <v>0.205</v>
      </c>
      <c r="J218">
        <v>1.3775</v>
      </c>
      <c r="K218">
        <v>1.40666666666667</v>
      </c>
      <c r="L218">
        <v>1</v>
      </c>
      <c r="M218">
        <v>1</v>
      </c>
      <c r="N218">
        <v>0.138170838356018</v>
      </c>
      <c r="O218">
        <v>15.0791664123535</v>
      </c>
      <c r="P218">
        <v>269.8</v>
      </c>
      <c r="Q218">
        <v>30</v>
      </c>
      <c r="R218">
        <f t="shared" si="14"/>
        <v>10.8693042952208</v>
      </c>
      <c r="S218" t="s">
        <v>482</v>
      </c>
      <c r="T218">
        <f t="shared" si="15"/>
        <v>1.30700016270501</v>
      </c>
    </row>
    <row r="219" spans="1:20">
      <c r="A219" s="9">
        <v>41.7233333333333</v>
      </c>
      <c r="B219" s="9">
        <v>-0.355</v>
      </c>
      <c r="C219" s="12">
        <v>14.7</v>
      </c>
      <c r="D219" s="10">
        <v>22.5460891724</v>
      </c>
      <c r="E219" s="4">
        <f t="shared" si="12"/>
        <v>0.225460891724</v>
      </c>
      <c r="F219" s="11">
        <v>43.2428</v>
      </c>
      <c r="G219" s="11">
        <v>48.7646</v>
      </c>
      <c r="H219">
        <f t="shared" si="13"/>
        <v>0.225460891724</v>
      </c>
      <c r="I219">
        <v>0.223333333333333</v>
      </c>
      <c r="J219">
        <v>1.375</v>
      </c>
      <c r="K219">
        <v>1.38833333333333</v>
      </c>
      <c r="L219">
        <v>1</v>
      </c>
      <c r="M219">
        <v>1</v>
      </c>
      <c r="N219">
        <v>0.165638625621796</v>
      </c>
      <c r="O219">
        <v>14.341667175293</v>
      </c>
      <c r="P219">
        <v>308.1</v>
      </c>
      <c r="Q219">
        <v>30</v>
      </c>
      <c r="R219">
        <f t="shared" si="14"/>
        <v>10.483103030303</v>
      </c>
      <c r="S219" t="s">
        <v>482</v>
      </c>
      <c r="T219">
        <f t="shared" si="15"/>
        <v>1.30942528237001</v>
      </c>
    </row>
    <row r="220" spans="1:20">
      <c r="A220" s="9">
        <v>41.965</v>
      </c>
      <c r="B220" s="9">
        <v>-0.0833333333333333</v>
      </c>
      <c r="C220" s="12">
        <v>14.8</v>
      </c>
      <c r="D220" s="10">
        <v>20.9710559845</v>
      </c>
      <c r="E220" s="4">
        <f t="shared" si="12"/>
        <v>0.209710559845</v>
      </c>
      <c r="F220" s="11">
        <v>39.2269</v>
      </c>
      <c r="G220" s="11">
        <v>42.2596</v>
      </c>
      <c r="H220">
        <f t="shared" si="13"/>
        <v>0.209710559845</v>
      </c>
      <c r="I220">
        <v>0.206666666666667</v>
      </c>
      <c r="J220">
        <v>1.385</v>
      </c>
      <c r="K220">
        <v>1.39666666666667</v>
      </c>
      <c r="L220">
        <v>1</v>
      </c>
      <c r="M220">
        <v>1</v>
      </c>
      <c r="N220">
        <v>0.165638625621796</v>
      </c>
      <c r="O220">
        <v>14.5916662216187</v>
      </c>
      <c r="P220">
        <v>450.2</v>
      </c>
      <c r="Q220">
        <v>30</v>
      </c>
      <c r="R220">
        <f t="shared" si="14"/>
        <v>9.44089049338147</v>
      </c>
      <c r="S220" t="s">
        <v>482</v>
      </c>
      <c r="T220">
        <f t="shared" si="15"/>
        <v>1.31599225204012</v>
      </c>
    </row>
    <row r="221" spans="1:20">
      <c r="A221" s="9">
        <v>42.5616666666667</v>
      </c>
      <c r="B221" s="9">
        <v>-1.12333333333333</v>
      </c>
      <c r="C221" s="12">
        <v>14.2</v>
      </c>
      <c r="D221" s="10">
        <v>49.1517562866</v>
      </c>
      <c r="E221" s="4">
        <f t="shared" si="12"/>
        <v>0.491517562866</v>
      </c>
      <c r="F221" s="11">
        <v>61.7444</v>
      </c>
      <c r="G221" s="11">
        <v>62.7819</v>
      </c>
      <c r="H221">
        <f t="shared" si="13"/>
        <v>0.491517562866</v>
      </c>
      <c r="I221">
        <v>0.318333333333333</v>
      </c>
      <c r="J221">
        <v>1.425</v>
      </c>
      <c r="K221">
        <v>1.43833333333333</v>
      </c>
      <c r="L221">
        <v>0.955</v>
      </c>
      <c r="M221">
        <v>0.955</v>
      </c>
      <c r="N221">
        <v>0.235297977924347</v>
      </c>
      <c r="O221">
        <v>11.220832824707</v>
      </c>
      <c r="P221">
        <v>394</v>
      </c>
      <c r="Q221">
        <v>30</v>
      </c>
      <c r="R221">
        <f t="shared" si="14"/>
        <v>14.443134502924</v>
      </c>
      <c r="S221" t="s">
        <v>482</v>
      </c>
      <c r="T221">
        <f t="shared" si="15"/>
        <v>1.28477059116453</v>
      </c>
    </row>
    <row r="222" spans="1:20">
      <c r="A222" s="9">
        <v>42.5966666666667</v>
      </c>
      <c r="B222" s="9">
        <v>-0.995</v>
      </c>
      <c r="C222" s="12">
        <v>14.2</v>
      </c>
      <c r="D222" s="10">
        <v>30.8120613098</v>
      </c>
      <c r="E222" s="4">
        <f t="shared" si="12"/>
        <v>0.308120613098</v>
      </c>
      <c r="F222" s="11">
        <v>46.0581</v>
      </c>
      <c r="G222" s="11">
        <v>44.3154</v>
      </c>
      <c r="H222">
        <f t="shared" si="13"/>
        <v>0.308120613098</v>
      </c>
      <c r="I222">
        <v>0.318333333333333</v>
      </c>
      <c r="J222">
        <v>1.425</v>
      </c>
      <c r="K222">
        <v>1.43833333333333</v>
      </c>
      <c r="L222">
        <v>0.955</v>
      </c>
      <c r="M222">
        <v>0.955</v>
      </c>
      <c r="N222">
        <v>0.244801506400108</v>
      </c>
      <c r="O222">
        <v>12.9166669845581</v>
      </c>
      <c r="P222">
        <v>512.3</v>
      </c>
      <c r="Q222">
        <v>30</v>
      </c>
      <c r="R222">
        <f t="shared" si="14"/>
        <v>10.7738245614035</v>
      </c>
      <c r="S222" t="s">
        <v>482</v>
      </c>
      <c r="T222">
        <f t="shared" si="15"/>
        <v>1.30759930172069</v>
      </c>
    </row>
    <row r="223" spans="1:20">
      <c r="A223" s="9">
        <v>45.6666666666667</v>
      </c>
      <c r="B223" s="9">
        <v>-111.15</v>
      </c>
      <c r="C223" s="12">
        <v>6.7</v>
      </c>
      <c r="D223" s="10">
        <v>10</v>
      </c>
      <c r="E223" s="4">
        <f t="shared" si="12"/>
        <v>0.1</v>
      </c>
      <c r="F223" s="11">
        <v>33.67</v>
      </c>
      <c r="G223" s="11">
        <v>35.12</v>
      </c>
      <c r="H223">
        <f t="shared" si="13"/>
        <v>0.1</v>
      </c>
      <c r="I223">
        <v>0.243333333333333</v>
      </c>
      <c r="J223">
        <v>1.4</v>
      </c>
      <c r="K223">
        <v>1.51</v>
      </c>
      <c r="L223">
        <v>1</v>
      </c>
      <c r="M223">
        <v>1</v>
      </c>
      <c r="N223">
        <v>0.187006041407585</v>
      </c>
      <c r="O223">
        <v>6.90833330154419</v>
      </c>
      <c r="P223">
        <v>424.6</v>
      </c>
      <c r="Q223">
        <v>30</v>
      </c>
      <c r="R223">
        <f t="shared" si="14"/>
        <v>8.01666666666667</v>
      </c>
      <c r="S223" t="s">
        <v>482</v>
      </c>
      <c r="T223">
        <f t="shared" si="15"/>
        <v>1.32501955755288</v>
      </c>
    </row>
    <row r="224" spans="1:20">
      <c r="A224" s="9">
        <v>23.3</v>
      </c>
      <c r="B224" s="9">
        <v>77.4</v>
      </c>
      <c r="C224" s="12">
        <v>24.5</v>
      </c>
      <c r="D224" s="10">
        <v>52.4887695313</v>
      </c>
      <c r="E224" s="4">
        <f t="shared" si="12"/>
        <v>0.524887695313</v>
      </c>
      <c r="F224" s="11">
        <v>21.3997936248779</v>
      </c>
      <c r="G224" s="11">
        <v>27.0760750770569</v>
      </c>
      <c r="H224">
        <f t="shared" si="13"/>
        <v>0.524887695313</v>
      </c>
      <c r="I224">
        <v>0.531666666666667</v>
      </c>
      <c r="J224">
        <v>1.5675</v>
      </c>
      <c r="K224">
        <v>1.60166666666667</v>
      </c>
      <c r="L224">
        <v>0.995</v>
      </c>
      <c r="M224">
        <v>0.996666666666667</v>
      </c>
      <c r="N224">
        <v>0.22603277862072</v>
      </c>
      <c r="O224">
        <v>25.5708332061768</v>
      </c>
      <c r="P224">
        <v>172.9</v>
      </c>
      <c r="Q224">
        <v>30</v>
      </c>
      <c r="R224">
        <f t="shared" si="14"/>
        <v>4.55072698030365</v>
      </c>
      <c r="S224" t="s">
        <v>482</v>
      </c>
      <c r="T224">
        <f t="shared" si="15"/>
        <v>1.34724764556088</v>
      </c>
    </row>
    <row r="225" spans="1:20">
      <c r="A225" s="9">
        <v>37.9</v>
      </c>
      <c r="B225" s="9">
        <v>113.166666666667</v>
      </c>
      <c r="C225" s="12">
        <v>7.4</v>
      </c>
      <c r="D225" s="10">
        <v>12</v>
      </c>
      <c r="E225" s="4">
        <f t="shared" si="12"/>
        <v>0.12</v>
      </c>
      <c r="F225" s="11">
        <v>66.3</v>
      </c>
      <c r="G225" s="11">
        <v>69.9</v>
      </c>
      <c r="H225">
        <f t="shared" si="13"/>
        <v>0.12</v>
      </c>
      <c r="I225">
        <v>0.121666666666667</v>
      </c>
      <c r="J225">
        <v>1.2275</v>
      </c>
      <c r="K225">
        <v>1.25666666666667</v>
      </c>
      <c r="L225">
        <v>0.92</v>
      </c>
      <c r="M225">
        <v>0.92</v>
      </c>
      <c r="N225">
        <v>0.1216886267066</v>
      </c>
      <c r="O225">
        <v>8.26666641235352</v>
      </c>
      <c r="P225">
        <v>268.133333333333</v>
      </c>
      <c r="Q225">
        <v>30</v>
      </c>
      <c r="R225">
        <f t="shared" si="14"/>
        <v>18.0040733197556</v>
      </c>
      <c r="S225" t="s">
        <v>482</v>
      </c>
      <c r="T225">
        <f t="shared" si="15"/>
        <v>1.26299725227492</v>
      </c>
    </row>
    <row r="226" spans="1:20">
      <c r="A226" s="9">
        <v>28.6666666666667</v>
      </c>
      <c r="B226" s="9">
        <v>77.2</v>
      </c>
      <c r="C226" s="12">
        <v>22.5</v>
      </c>
      <c r="D226" s="10">
        <v>18.8600769043</v>
      </c>
      <c r="E226" s="4">
        <f t="shared" si="12"/>
        <v>0.188600769043</v>
      </c>
      <c r="F226" s="11">
        <v>15.9359998703003</v>
      </c>
      <c r="G226" s="11">
        <v>17.4343495368958</v>
      </c>
      <c r="H226">
        <f t="shared" si="13"/>
        <v>0.188600769043</v>
      </c>
      <c r="I226">
        <v>0.288333333333333</v>
      </c>
      <c r="J226">
        <v>1.5025</v>
      </c>
      <c r="K226">
        <v>1.52333333333333</v>
      </c>
      <c r="L226">
        <v>1</v>
      </c>
      <c r="M226">
        <v>1</v>
      </c>
      <c r="N226">
        <v>0.0984843075275421</v>
      </c>
      <c r="O226">
        <v>25.1708335876465</v>
      </c>
      <c r="P226">
        <v>273.6</v>
      </c>
      <c r="Q226">
        <v>30</v>
      </c>
      <c r="R226">
        <f t="shared" si="14"/>
        <v>3.53544090300617</v>
      </c>
      <c r="S226" t="s">
        <v>482</v>
      </c>
      <c r="T226">
        <f t="shared" si="15"/>
        <v>1.35382931052012</v>
      </c>
    </row>
    <row r="227" spans="1:20">
      <c r="A227" s="9">
        <v>28.6666666666667</v>
      </c>
      <c r="B227" s="9">
        <v>77.2</v>
      </c>
      <c r="C227" s="12">
        <v>22.5</v>
      </c>
      <c r="D227" s="10">
        <v>18.8600769043</v>
      </c>
      <c r="E227" s="4">
        <f t="shared" si="12"/>
        <v>0.188600769043</v>
      </c>
      <c r="F227" s="11">
        <v>19.1677498817444</v>
      </c>
      <c r="G227" s="11">
        <v>20.9004001617432</v>
      </c>
      <c r="H227">
        <f t="shared" si="13"/>
        <v>0.188600769043</v>
      </c>
      <c r="I227">
        <v>0.288333333333333</v>
      </c>
      <c r="J227">
        <v>1.5025</v>
      </c>
      <c r="K227">
        <v>1.52333333333333</v>
      </c>
      <c r="L227">
        <v>1</v>
      </c>
      <c r="M227">
        <v>1</v>
      </c>
      <c r="N227">
        <v>0.0984843075275421</v>
      </c>
      <c r="O227">
        <v>25.1708335876465</v>
      </c>
      <c r="P227">
        <v>273.6</v>
      </c>
      <c r="Q227">
        <v>30</v>
      </c>
      <c r="R227">
        <f t="shared" si="14"/>
        <v>4.25241261935538</v>
      </c>
      <c r="S227" t="s">
        <v>482</v>
      </c>
      <c r="T227">
        <f t="shared" si="15"/>
        <v>1.34917816333188</v>
      </c>
    </row>
    <row r="228" spans="1:20">
      <c r="A228" s="9">
        <v>28.6666666666667</v>
      </c>
      <c r="B228" s="9">
        <v>77.2</v>
      </c>
      <c r="C228" s="12">
        <v>22.5</v>
      </c>
      <c r="D228" s="10">
        <v>18.8600769043</v>
      </c>
      <c r="E228" s="4">
        <f t="shared" si="12"/>
        <v>0.188600769043</v>
      </c>
      <c r="F228" s="11">
        <v>21.2836856842041</v>
      </c>
      <c r="G228" s="11">
        <v>28.7147827148438</v>
      </c>
      <c r="H228">
        <f t="shared" si="13"/>
        <v>0.188600769043</v>
      </c>
      <c r="I228">
        <v>0.288333333333333</v>
      </c>
      <c r="J228">
        <v>1.5025</v>
      </c>
      <c r="K228">
        <v>1.52333333333333</v>
      </c>
      <c r="L228">
        <v>1</v>
      </c>
      <c r="M228">
        <v>1</v>
      </c>
      <c r="N228">
        <v>0.0984843075275421</v>
      </c>
      <c r="O228">
        <v>25.1708335876465</v>
      </c>
      <c r="P228">
        <v>273.6</v>
      </c>
      <c r="Q228">
        <v>30</v>
      </c>
      <c r="R228">
        <f t="shared" si="14"/>
        <v>4.72183819949065</v>
      </c>
      <c r="S228" t="s">
        <v>482</v>
      </c>
      <c r="T228">
        <f t="shared" si="15"/>
        <v>1.34614155975746</v>
      </c>
    </row>
    <row r="229" spans="1:20">
      <c r="A229" s="9">
        <v>28.6666666666667</v>
      </c>
      <c r="B229" s="9">
        <v>77.2</v>
      </c>
      <c r="C229" s="12">
        <v>22.5</v>
      </c>
      <c r="D229" s="10">
        <v>18.8600769043</v>
      </c>
      <c r="E229" s="4">
        <f t="shared" si="12"/>
        <v>0.188600769043</v>
      </c>
      <c r="F229" s="11">
        <v>22.2816247940063</v>
      </c>
      <c r="G229" s="11">
        <v>29.3505764007568</v>
      </c>
      <c r="H229">
        <f t="shared" si="13"/>
        <v>0.188600769043</v>
      </c>
      <c r="I229">
        <v>0.288333333333333</v>
      </c>
      <c r="J229">
        <v>1.5025</v>
      </c>
      <c r="K229">
        <v>1.52333333333333</v>
      </c>
      <c r="L229">
        <v>1</v>
      </c>
      <c r="M229">
        <v>1</v>
      </c>
      <c r="N229">
        <v>0.0984843075275421</v>
      </c>
      <c r="O229">
        <v>25.1708335876465</v>
      </c>
      <c r="P229">
        <v>273.6</v>
      </c>
      <c r="Q229">
        <v>30</v>
      </c>
      <c r="R229">
        <f t="shared" si="14"/>
        <v>4.94323345402248</v>
      </c>
      <c r="S229" t="s">
        <v>482</v>
      </c>
      <c r="T229">
        <f t="shared" si="15"/>
        <v>1.34471177870855</v>
      </c>
    </row>
    <row r="230" spans="1:20">
      <c r="A230" s="9">
        <v>28.6666666666667</v>
      </c>
      <c r="B230" s="9">
        <v>77.2</v>
      </c>
      <c r="C230" s="12">
        <v>22.5</v>
      </c>
      <c r="D230" s="10">
        <v>18.8600769043</v>
      </c>
      <c r="E230" s="4">
        <f t="shared" si="12"/>
        <v>0.188600769043</v>
      </c>
      <c r="F230" s="11">
        <v>19.5901489257813</v>
      </c>
      <c r="G230" s="11">
        <v>25.3863592147827</v>
      </c>
      <c r="H230">
        <f t="shared" si="13"/>
        <v>0.188600769043</v>
      </c>
      <c r="I230">
        <v>0.288333333333333</v>
      </c>
      <c r="J230">
        <v>1.5025</v>
      </c>
      <c r="K230">
        <v>1.52333333333333</v>
      </c>
      <c r="L230">
        <v>1</v>
      </c>
      <c r="M230">
        <v>1</v>
      </c>
      <c r="N230">
        <v>0.0984843075275421</v>
      </c>
      <c r="O230">
        <v>25.1708335876465</v>
      </c>
      <c r="P230">
        <v>273.6</v>
      </c>
      <c r="Q230">
        <v>30</v>
      </c>
      <c r="R230">
        <f t="shared" si="14"/>
        <v>4.34612288980172</v>
      </c>
      <c r="S230" t="s">
        <v>482</v>
      </c>
      <c r="T230">
        <f t="shared" si="15"/>
        <v>1.34857142691724</v>
      </c>
    </row>
    <row r="231" spans="1:20">
      <c r="A231" s="9">
        <v>28.6666666666667</v>
      </c>
      <c r="B231" s="9">
        <v>77.2</v>
      </c>
      <c r="C231" s="12">
        <v>22.5</v>
      </c>
      <c r="D231" s="10">
        <v>18.8600769043</v>
      </c>
      <c r="E231" s="4">
        <f t="shared" si="12"/>
        <v>0.188600769043</v>
      </c>
      <c r="F231" s="11">
        <v>19.9553155899048</v>
      </c>
      <c r="G231" s="11">
        <v>25.3398056030273</v>
      </c>
      <c r="H231">
        <f t="shared" si="13"/>
        <v>0.188600769043</v>
      </c>
      <c r="I231">
        <v>0.288333333333333</v>
      </c>
      <c r="J231">
        <v>1.5025</v>
      </c>
      <c r="K231">
        <v>1.52333333333333</v>
      </c>
      <c r="L231">
        <v>1</v>
      </c>
      <c r="M231">
        <v>1</v>
      </c>
      <c r="N231">
        <v>0.0984843075275421</v>
      </c>
      <c r="O231">
        <v>25.1708335876465</v>
      </c>
      <c r="P231">
        <v>273.6</v>
      </c>
      <c r="Q231">
        <v>30</v>
      </c>
      <c r="R231">
        <f t="shared" si="14"/>
        <v>4.42713601550855</v>
      </c>
      <c r="S231" t="s">
        <v>482</v>
      </c>
      <c r="T231">
        <f t="shared" si="15"/>
        <v>1.34804711933039</v>
      </c>
    </row>
    <row r="232" spans="1:20">
      <c r="A232" s="9">
        <v>40.5333333333333</v>
      </c>
      <c r="B232" s="9">
        <v>-3.33333333333333</v>
      </c>
      <c r="C232" s="12">
        <v>13.5</v>
      </c>
      <c r="D232" s="10">
        <v>30.8120613098</v>
      </c>
      <c r="E232" s="4">
        <f t="shared" si="12"/>
        <v>0.308120613098</v>
      </c>
      <c r="F232" s="11">
        <v>27.4935002326965</v>
      </c>
      <c r="G232" s="11">
        <v>35.0107498168945</v>
      </c>
      <c r="H232">
        <f t="shared" si="13"/>
        <v>0.308120613098</v>
      </c>
      <c r="I232">
        <v>0.318333333333333</v>
      </c>
      <c r="J232">
        <v>1.425</v>
      </c>
      <c r="K232">
        <v>1.43833333333333</v>
      </c>
      <c r="L232">
        <v>0.955</v>
      </c>
      <c r="M232">
        <v>0.955</v>
      </c>
      <c r="N232">
        <v>0.132859081029892</v>
      </c>
      <c r="O232">
        <v>13.9250001907349</v>
      </c>
      <c r="P232">
        <v>289.5</v>
      </c>
      <c r="Q232">
        <v>30</v>
      </c>
      <c r="R232">
        <f t="shared" si="14"/>
        <v>6.43122812460738</v>
      </c>
      <c r="S232" t="s">
        <v>482</v>
      </c>
      <c r="T232">
        <f t="shared" si="15"/>
        <v>1.33514156142136</v>
      </c>
    </row>
    <row r="233" spans="1:20">
      <c r="A233" s="9">
        <v>-28.2</v>
      </c>
      <c r="B233" s="9">
        <v>152.1</v>
      </c>
      <c r="C233" s="12">
        <v>17.5</v>
      </c>
      <c r="D233" s="10">
        <v>62</v>
      </c>
      <c r="E233" s="4">
        <f t="shared" si="12"/>
        <v>0.62</v>
      </c>
      <c r="F233" s="11">
        <v>72.631477355957</v>
      </c>
      <c r="G233" s="11">
        <v>73.472692489624</v>
      </c>
      <c r="H233">
        <f t="shared" si="13"/>
        <v>0.62</v>
      </c>
      <c r="I233">
        <v>0.378333333333333</v>
      </c>
      <c r="J233">
        <v>1.245</v>
      </c>
      <c r="K233">
        <v>1.29666666666667</v>
      </c>
      <c r="L233">
        <v>0.89</v>
      </c>
      <c r="M233">
        <v>0.895</v>
      </c>
      <c r="N233">
        <v>0.247523918747902</v>
      </c>
      <c r="O233">
        <v>17.6875</v>
      </c>
      <c r="P233">
        <v>681.6</v>
      </c>
      <c r="Q233">
        <v>30</v>
      </c>
      <c r="R233">
        <f t="shared" si="14"/>
        <v>19.4461786762937</v>
      </c>
      <c r="S233" t="s">
        <v>482</v>
      </c>
      <c r="T233">
        <f t="shared" si="15"/>
        <v>1.2542848406868</v>
      </c>
    </row>
    <row r="234" spans="1:20">
      <c r="A234" s="9">
        <v>-28.2</v>
      </c>
      <c r="B234" s="9">
        <v>152.1</v>
      </c>
      <c r="C234" s="12">
        <v>17.5</v>
      </c>
      <c r="D234" s="10">
        <v>62</v>
      </c>
      <c r="E234" s="4">
        <f t="shared" si="12"/>
        <v>0.62</v>
      </c>
      <c r="F234" s="11">
        <v>76.4750652313232</v>
      </c>
      <c r="G234" s="11">
        <v>76.1376056671143</v>
      </c>
      <c r="H234">
        <f t="shared" si="13"/>
        <v>0.62</v>
      </c>
      <c r="I234">
        <v>0.378333333333333</v>
      </c>
      <c r="J234">
        <v>1.245</v>
      </c>
      <c r="K234">
        <v>1.29666666666667</v>
      </c>
      <c r="L234">
        <v>0.89</v>
      </c>
      <c r="M234">
        <v>0.895</v>
      </c>
      <c r="N234">
        <v>0.247523918747902</v>
      </c>
      <c r="O234">
        <v>17.6875</v>
      </c>
      <c r="P234">
        <v>681.6</v>
      </c>
      <c r="Q234">
        <v>30</v>
      </c>
      <c r="R234">
        <f t="shared" si="14"/>
        <v>20.475251735294</v>
      </c>
      <c r="S234" t="s">
        <v>482</v>
      </c>
      <c r="T234">
        <f t="shared" si="15"/>
        <v>1.2481045137304</v>
      </c>
    </row>
    <row r="235" spans="1:20">
      <c r="A235" s="9">
        <v>25.5833333333333</v>
      </c>
      <c r="B235" s="9">
        <v>85.4</v>
      </c>
      <c r="C235" s="12">
        <v>26</v>
      </c>
      <c r="D235" s="10">
        <v>27</v>
      </c>
      <c r="E235" s="4">
        <f t="shared" si="12"/>
        <v>0.27</v>
      </c>
      <c r="F235" s="11">
        <v>19.2999997138977</v>
      </c>
      <c r="G235" s="11">
        <v>22.0738086700439</v>
      </c>
      <c r="H235">
        <f t="shared" si="13"/>
        <v>0.27</v>
      </c>
      <c r="I235">
        <v>0.283333333333333</v>
      </c>
      <c r="J235">
        <v>1.375</v>
      </c>
      <c r="K235">
        <v>1.39</v>
      </c>
      <c r="L235">
        <v>1</v>
      </c>
      <c r="M235">
        <v>1</v>
      </c>
      <c r="N235">
        <v>0.267062872648239</v>
      </c>
      <c r="O235">
        <v>25.4750003814697</v>
      </c>
      <c r="P235">
        <v>403.1</v>
      </c>
      <c r="Q235">
        <v>30</v>
      </c>
      <c r="R235">
        <f t="shared" si="14"/>
        <v>4.67878780942975</v>
      </c>
      <c r="S235" t="s">
        <v>482</v>
      </c>
      <c r="T235">
        <f t="shared" si="15"/>
        <v>1.34641975771242</v>
      </c>
    </row>
    <row r="236" spans="1:20">
      <c r="A236" s="9">
        <v>-25.15</v>
      </c>
      <c r="B236" s="9">
        <v>-50.15</v>
      </c>
      <c r="C236" s="12">
        <v>18.5</v>
      </c>
      <c r="D236" s="10">
        <v>10.428232193</v>
      </c>
      <c r="E236" s="4">
        <f t="shared" si="12"/>
        <v>0.10428232193</v>
      </c>
      <c r="F236" s="11">
        <v>94.489</v>
      </c>
      <c r="G236" s="11">
        <v>111.528</v>
      </c>
      <c r="H236">
        <f t="shared" si="13"/>
        <v>0.10428232193</v>
      </c>
      <c r="I236">
        <v>0.115</v>
      </c>
      <c r="J236">
        <v>1.4375</v>
      </c>
      <c r="K236">
        <v>1.45666666666667</v>
      </c>
      <c r="L236">
        <v>0.6775</v>
      </c>
      <c r="M236">
        <v>0.591666666666667</v>
      </c>
      <c r="N236">
        <v>0.265981554985046</v>
      </c>
      <c r="O236">
        <v>17.6416664123535</v>
      </c>
      <c r="P236">
        <v>980.35</v>
      </c>
      <c r="Q236">
        <v>30</v>
      </c>
      <c r="R236">
        <f t="shared" si="14"/>
        <v>21.9104927536232</v>
      </c>
      <c r="S236" t="s">
        <v>482</v>
      </c>
      <c r="T236">
        <f t="shared" si="15"/>
        <v>1.23953567584705</v>
      </c>
    </row>
    <row r="237" spans="1:20">
      <c r="A237" s="9">
        <v>33.5666666666667</v>
      </c>
      <c r="B237" s="9">
        <v>-6.7</v>
      </c>
      <c r="C237" s="12">
        <v>17.1083333333333</v>
      </c>
      <c r="D237" s="10">
        <v>31.7397403717</v>
      </c>
      <c r="E237" s="4">
        <f t="shared" si="12"/>
        <v>0.317397403717</v>
      </c>
      <c r="F237" s="11">
        <v>32.2958998680115</v>
      </c>
      <c r="G237" s="11">
        <v>32.8677988052368</v>
      </c>
      <c r="H237">
        <f t="shared" si="13"/>
        <v>0.317397403717</v>
      </c>
      <c r="I237">
        <v>0.335</v>
      </c>
      <c r="J237">
        <v>1.465</v>
      </c>
      <c r="K237">
        <v>1.485</v>
      </c>
      <c r="L237">
        <v>0.8625</v>
      </c>
      <c r="M237">
        <v>0.883333333333333</v>
      </c>
      <c r="N237">
        <v>0.134313270449638</v>
      </c>
      <c r="O237">
        <v>16.8500003814697</v>
      </c>
      <c r="P237">
        <v>329</v>
      </c>
      <c r="Q237">
        <v>30</v>
      </c>
      <c r="R237">
        <f t="shared" si="14"/>
        <v>7.34832761501968</v>
      </c>
      <c r="S237" t="s">
        <v>482</v>
      </c>
      <c r="T237">
        <f t="shared" si="15"/>
        <v>1.32927708213905</v>
      </c>
    </row>
    <row r="238" spans="1:20">
      <c r="A238" s="9">
        <v>33.5666666666667</v>
      </c>
      <c r="B238" s="9">
        <v>-6.7</v>
      </c>
      <c r="C238" s="12">
        <v>17.1083333333333</v>
      </c>
      <c r="D238" s="10">
        <v>31.7397403717</v>
      </c>
      <c r="E238" s="4">
        <f t="shared" si="12"/>
        <v>0.317397403717</v>
      </c>
      <c r="F238" s="11">
        <v>28.2936007976532</v>
      </c>
      <c r="G238" s="11">
        <v>28.4177024364471</v>
      </c>
      <c r="H238">
        <f t="shared" si="13"/>
        <v>0.317397403717</v>
      </c>
      <c r="I238">
        <v>0.335</v>
      </c>
      <c r="J238">
        <v>1.465</v>
      </c>
      <c r="K238">
        <v>1.485</v>
      </c>
      <c r="L238">
        <v>0.8625</v>
      </c>
      <c r="M238">
        <v>0.883333333333333</v>
      </c>
      <c r="N238">
        <v>0.134313270449638</v>
      </c>
      <c r="O238">
        <v>16.8500003814697</v>
      </c>
      <c r="P238">
        <v>329</v>
      </c>
      <c r="Q238">
        <v>30</v>
      </c>
      <c r="R238">
        <f t="shared" si="14"/>
        <v>6.43767936237843</v>
      </c>
      <c r="S238" t="s">
        <v>482</v>
      </c>
      <c r="T238">
        <f t="shared" si="15"/>
        <v>1.33510021814626</v>
      </c>
    </row>
    <row r="239" spans="1:20">
      <c r="A239" s="9">
        <v>33.5666666666667</v>
      </c>
      <c r="B239" s="9">
        <v>-6.7</v>
      </c>
      <c r="C239" s="12">
        <v>17.1083333333333</v>
      </c>
      <c r="D239" s="10">
        <v>31.7397403717</v>
      </c>
      <c r="E239" s="4">
        <f t="shared" si="12"/>
        <v>0.317397403717</v>
      </c>
      <c r="F239" s="11">
        <v>26.7290000915527</v>
      </c>
      <c r="G239" s="11">
        <v>26.6501517295837</v>
      </c>
      <c r="H239">
        <f t="shared" si="13"/>
        <v>0.317397403717</v>
      </c>
      <c r="I239">
        <v>0.335</v>
      </c>
      <c r="J239">
        <v>1.465</v>
      </c>
      <c r="K239">
        <v>1.485</v>
      </c>
      <c r="L239">
        <v>0.8625</v>
      </c>
      <c r="M239">
        <v>0.883333333333333</v>
      </c>
      <c r="N239">
        <v>0.134313270449638</v>
      </c>
      <c r="O239">
        <v>16.8500003814697</v>
      </c>
      <c r="P239">
        <v>329</v>
      </c>
      <c r="Q239">
        <v>30</v>
      </c>
      <c r="R239">
        <f t="shared" si="14"/>
        <v>6.08168375234419</v>
      </c>
      <c r="S239" t="s">
        <v>482</v>
      </c>
      <c r="T239">
        <f t="shared" si="15"/>
        <v>1.33738355957328</v>
      </c>
    </row>
    <row r="240" spans="1:20">
      <c r="A240" s="9">
        <v>37.5</v>
      </c>
      <c r="B240" s="9">
        <v>13.5</v>
      </c>
      <c r="C240" s="12">
        <v>15.6</v>
      </c>
      <c r="D240" s="10">
        <v>30.6932182312</v>
      </c>
      <c r="E240" s="4">
        <f t="shared" si="12"/>
        <v>0.306932182312</v>
      </c>
      <c r="F240" s="11">
        <v>41.1224994659424</v>
      </c>
      <c r="G240" s="11">
        <v>48.0809993743896</v>
      </c>
      <c r="H240">
        <f t="shared" si="13"/>
        <v>0.306932182312</v>
      </c>
      <c r="I240">
        <v>0.316666666666667</v>
      </c>
      <c r="J240">
        <v>1.2825</v>
      </c>
      <c r="K240">
        <v>1.32666666666667</v>
      </c>
      <c r="L240">
        <v>0.935</v>
      </c>
      <c r="M240">
        <v>0.943333333333333</v>
      </c>
      <c r="N240" s="14">
        <v>0.22</v>
      </c>
      <c r="O240">
        <v>17.2000007629394</v>
      </c>
      <c r="P240">
        <v>739.3</v>
      </c>
      <c r="Q240">
        <v>30</v>
      </c>
      <c r="R240">
        <f t="shared" si="14"/>
        <v>10.688109022987</v>
      </c>
      <c r="S240" t="s">
        <v>482</v>
      </c>
      <c r="T240">
        <f t="shared" si="15"/>
        <v>1.3081374039853</v>
      </c>
    </row>
    <row r="241" spans="1:20">
      <c r="A241" s="9">
        <v>37.5</v>
      </c>
      <c r="B241" s="9">
        <v>13.5</v>
      </c>
      <c r="C241" s="12">
        <v>15.6</v>
      </c>
      <c r="D241" s="10">
        <v>30.6932182312</v>
      </c>
      <c r="E241" s="4">
        <f t="shared" si="12"/>
        <v>0.306932182312</v>
      </c>
      <c r="F241" s="11">
        <v>42.5999984741211</v>
      </c>
      <c r="G241" s="11">
        <v>50.5274963378906</v>
      </c>
      <c r="H241">
        <f t="shared" si="13"/>
        <v>0.306932182312</v>
      </c>
      <c r="I241">
        <v>0.316666666666667</v>
      </c>
      <c r="J241">
        <v>1.2825</v>
      </c>
      <c r="K241">
        <v>1.32666666666667</v>
      </c>
      <c r="L241">
        <v>0.935</v>
      </c>
      <c r="M241">
        <v>0.943333333333333</v>
      </c>
      <c r="N241" s="14">
        <v>0.22</v>
      </c>
      <c r="O241">
        <v>17.2000007629394</v>
      </c>
      <c r="P241">
        <v>739.3</v>
      </c>
      <c r="Q241">
        <v>30</v>
      </c>
      <c r="R241">
        <f t="shared" si="14"/>
        <v>11.0721243597456</v>
      </c>
      <c r="S241" t="s">
        <v>482</v>
      </c>
      <c r="T241">
        <f t="shared" si="15"/>
        <v>1.30572836975856</v>
      </c>
    </row>
    <row r="242" spans="1:20">
      <c r="A242" s="9">
        <v>44.2</v>
      </c>
      <c r="B242" s="9">
        <v>125.6</v>
      </c>
      <c r="C242" s="12">
        <v>4.4</v>
      </c>
      <c r="D242" s="10">
        <v>23.3377971649</v>
      </c>
      <c r="E242" s="4">
        <f t="shared" si="12"/>
        <v>0.233377971649</v>
      </c>
      <c r="F242" s="11">
        <v>66.18</v>
      </c>
      <c r="G242" s="11">
        <v>67.02</v>
      </c>
      <c r="H242">
        <f t="shared" si="13"/>
        <v>0.233377971649</v>
      </c>
      <c r="I242">
        <v>0.238333333333333</v>
      </c>
      <c r="J242">
        <v>1.1375</v>
      </c>
      <c r="K242">
        <v>1.18166666666667</v>
      </c>
      <c r="L242">
        <v>0.9175</v>
      </c>
      <c r="M242">
        <v>0.933333333333333</v>
      </c>
      <c r="N242">
        <v>0.182879135012627</v>
      </c>
      <c r="O242">
        <v>4.67916679382324</v>
      </c>
      <c r="P242">
        <v>336</v>
      </c>
      <c r="Q242">
        <v>30</v>
      </c>
      <c r="R242">
        <f t="shared" si="14"/>
        <v>19.3934065934066</v>
      </c>
      <c r="S242" t="s">
        <v>482</v>
      </c>
      <c r="T242">
        <f t="shared" si="15"/>
        <v>1.25460259880329</v>
      </c>
    </row>
    <row r="243" spans="1:20">
      <c r="A243" s="9">
        <v>44.2</v>
      </c>
      <c r="B243" s="9">
        <v>125.6</v>
      </c>
      <c r="C243" s="12">
        <v>4.4</v>
      </c>
      <c r="D243" s="10">
        <v>23.3377971649</v>
      </c>
      <c r="E243" s="4">
        <f t="shared" si="12"/>
        <v>0.233377971649</v>
      </c>
      <c r="F243" s="11">
        <v>68.14</v>
      </c>
      <c r="G243" s="11">
        <v>73.43</v>
      </c>
      <c r="H243">
        <f t="shared" si="13"/>
        <v>0.233377971649</v>
      </c>
      <c r="I243">
        <v>0.238333333333333</v>
      </c>
      <c r="J243">
        <v>1.1375</v>
      </c>
      <c r="K243">
        <v>1.18166666666667</v>
      </c>
      <c r="L243">
        <v>0.9175</v>
      </c>
      <c r="M243">
        <v>0.933333333333333</v>
      </c>
      <c r="N243">
        <v>0.182879135012627</v>
      </c>
      <c r="O243">
        <v>4.67916679382324</v>
      </c>
      <c r="P243">
        <v>336</v>
      </c>
      <c r="Q243">
        <v>30</v>
      </c>
      <c r="R243">
        <f t="shared" si="14"/>
        <v>19.9677655677656</v>
      </c>
      <c r="S243" t="s">
        <v>482</v>
      </c>
      <c r="T243">
        <f t="shared" si="15"/>
        <v>1.25114851944958</v>
      </c>
    </row>
    <row r="244" spans="1:20">
      <c r="A244" s="9">
        <v>40.75</v>
      </c>
      <c r="B244" s="9">
        <v>-83.75</v>
      </c>
      <c r="C244" s="12">
        <v>9.9</v>
      </c>
      <c r="D244" s="10">
        <v>28.0110416412</v>
      </c>
      <c r="E244" s="4">
        <f t="shared" si="12"/>
        <v>0.280110416412</v>
      </c>
      <c r="F244" s="11">
        <v>55.1999979019165</v>
      </c>
      <c r="G244" s="11">
        <v>49.5090303421021</v>
      </c>
      <c r="H244">
        <f t="shared" si="13"/>
        <v>0.280110416412</v>
      </c>
      <c r="I244">
        <v>0.308333333333333</v>
      </c>
      <c r="J244">
        <v>1.5325</v>
      </c>
      <c r="K244">
        <v>1.60666666666667</v>
      </c>
      <c r="L244">
        <v>0.89</v>
      </c>
      <c r="M244">
        <v>0.905</v>
      </c>
      <c r="N244">
        <v>0.239739164710045</v>
      </c>
      <c r="O244">
        <v>9.83749961853027</v>
      </c>
      <c r="P244">
        <v>500.5</v>
      </c>
      <c r="Q244">
        <v>30</v>
      </c>
      <c r="R244">
        <f t="shared" si="14"/>
        <v>12.0065248291281</v>
      </c>
      <c r="S244" t="s">
        <v>482</v>
      </c>
      <c r="T244">
        <f t="shared" si="15"/>
        <v>1.29988513200414</v>
      </c>
    </row>
    <row r="245" spans="1:20">
      <c r="A245" s="9">
        <v>41.2166666666667</v>
      </c>
      <c r="B245" s="9">
        <v>-83.75</v>
      </c>
      <c r="C245" s="12">
        <v>10.7</v>
      </c>
      <c r="D245" s="10">
        <v>38.997543335</v>
      </c>
      <c r="E245" s="4">
        <f t="shared" si="12"/>
        <v>0.38997543335</v>
      </c>
      <c r="F245" s="11">
        <v>43.6000003814697</v>
      </c>
      <c r="G245" s="11">
        <v>50.0999994277954</v>
      </c>
      <c r="H245">
        <f t="shared" si="13"/>
        <v>0.38997543335</v>
      </c>
      <c r="I245">
        <v>0.408333333333333</v>
      </c>
      <c r="J245">
        <v>1.7075</v>
      </c>
      <c r="K245">
        <v>1.77166666666667</v>
      </c>
      <c r="L245">
        <v>0.935</v>
      </c>
      <c r="M245">
        <v>0.951666666666667</v>
      </c>
      <c r="N245">
        <v>0.216195300221443</v>
      </c>
      <c r="O245">
        <v>9.73750019073486</v>
      </c>
      <c r="P245">
        <v>453.1</v>
      </c>
      <c r="Q245">
        <v>30</v>
      </c>
      <c r="R245">
        <f t="shared" si="14"/>
        <v>8.51146908374226</v>
      </c>
      <c r="S245" t="s">
        <v>482</v>
      </c>
      <c r="T245">
        <f t="shared" si="15"/>
        <v>1.32187630190482</v>
      </c>
    </row>
    <row r="246" spans="1:20">
      <c r="A246" s="9">
        <v>28.6333333333333</v>
      </c>
      <c r="B246" s="9">
        <v>77.1833333333333</v>
      </c>
      <c r="C246" s="12">
        <v>24.3</v>
      </c>
      <c r="D246" s="10">
        <v>18.8600769043</v>
      </c>
      <c r="E246" s="4">
        <f t="shared" si="12"/>
        <v>0.188600769043</v>
      </c>
      <c r="F246" s="11">
        <v>21.6628623008728</v>
      </c>
      <c r="G246" s="11">
        <v>26.1656694412231</v>
      </c>
      <c r="H246">
        <f t="shared" si="13"/>
        <v>0.188600769043</v>
      </c>
      <c r="I246">
        <v>0.288333333333333</v>
      </c>
      <c r="J246">
        <v>1.5025</v>
      </c>
      <c r="K246">
        <v>1.52333333333333</v>
      </c>
      <c r="L246">
        <v>1</v>
      </c>
      <c r="M246">
        <v>1</v>
      </c>
      <c r="N246">
        <v>0.0984843075275421</v>
      </c>
      <c r="O246">
        <v>25.0833339691162</v>
      </c>
      <c r="P246" s="14">
        <v>521.7</v>
      </c>
      <c r="Q246">
        <v>30</v>
      </c>
      <c r="R246">
        <f t="shared" si="14"/>
        <v>4.80595946774771</v>
      </c>
      <c r="S246" t="s">
        <v>482</v>
      </c>
      <c r="T246">
        <f t="shared" si="15"/>
        <v>1.34559812163088</v>
      </c>
    </row>
    <row r="247" spans="1:20">
      <c r="A247" s="9">
        <v>-30.1</v>
      </c>
      <c r="B247" s="9">
        <v>-51.6666666666667</v>
      </c>
      <c r="C247" s="12">
        <v>19.4</v>
      </c>
      <c r="D247" s="10">
        <v>25.9017219543</v>
      </c>
      <c r="E247" s="4">
        <f t="shared" si="12"/>
        <v>0.259017219543</v>
      </c>
      <c r="F247" s="11">
        <v>47.9</v>
      </c>
      <c r="G247" s="11">
        <v>51.7</v>
      </c>
      <c r="H247">
        <f t="shared" si="13"/>
        <v>0.259017219543</v>
      </c>
      <c r="I247">
        <v>0.29</v>
      </c>
      <c r="J247">
        <v>1.445</v>
      </c>
      <c r="K247">
        <v>1.44666666666667</v>
      </c>
      <c r="L247">
        <v>0.35</v>
      </c>
      <c r="M247">
        <v>0.356666666666667</v>
      </c>
      <c r="N247">
        <v>0.317204564809799</v>
      </c>
      <c r="O247">
        <v>19.6124992370606</v>
      </c>
      <c r="P247">
        <v>1695.5</v>
      </c>
      <c r="Q247">
        <v>30</v>
      </c>
      <c r="R247">
        <f t="shared" si="14"/>
        <v>11.0495963091119</v>
      </c>
      <c r="S247" t="s">
        <v>482</v>
      </c>
      <c r="T247">
        <f t="shared" si="15"/>
        <v>1.30586957186401</v>
      </c>
    </row>
    <row r="248" spans="1:20">
      <c r="A248" s="9">
        <v>-30.1</v>
      </c>
      <c r="B248" s="9">
        <v>-51.6666666666667</v>
      </c>
      <c r="C248" s="12">
        <v>19.4</v>
      </c>
      <c r="D248" s="10">
        <v>25.9017219543</v>
      </c>
      <c r="E248" s="4">
        <f t="shared" si="12"/>
        <v>0.259017219543</v>
      </c>
      <c r="F248" s="11">
        <v>53.8</v>
      </c>
      <c r="G248" s="11">
        <v>54.6</v>
      </c>
      <c r="H248">
        <f t="shared" si="13"/>
        <v>0.259017219543</v>
      </c>
      <c r="I248">
        <v>0.29</v>
      </c>
      <c r="J248">
        <v>1.445</v>
      </c>
      <c r="K248">
        <v>1.44666666666667</v>
      </c>
      <c r="L248">
        <v>0.35</v>
      </c>
      <c r="M248">
        <v>0.356666666666667</v>
      </c>
      <c r="N248">
        <v>0.317204564809799</v>
      </c>
      <c r="O248">
        <v>19.6124992370606</v>
      </c>
      <c r="P248">
        <v>1695.5</v>
      </c>
      <c r="Q248">
        <v>30</v>
      </c>
      <c r="R248">
        <f t="shared" si="14"/>
        <v>12.4106113033449</v>
      </c>
      <c r="S248" t="s">
        <v>482</v>
      </c>
      <c r="T248">
        <f t="shared" si="15"/>
        <v>1.29736629877785</v>
      </c>
    </row>
    <row r="249" spans="1:20">
      <c r="A249" s="9">
        <v>-30.1</v>
      </c>
      <c r="B249" s="9">
        <v>-51.6666666666667</v>
      </c>
      <c r="C249" s="12">
        <v>19.4</v>
      </c>
      <c r="D249" s="10">
        <v>25.9017219543</v>
      </c>
      <c r="E249" s="4">
        <f t="shared" si="12"/>
        <v>0.259017219543</v>
      </c>
      <c r="F249" s="11">
        <v>56.7</v>
      </c>
      <c r="G249" s="11">
        <v>58.6</v>
      </c>
      <c r="H249">
        <f t="shared" si="13"/>
        <v>0.259017219543</v>
      </c>
      <c r="I249">
        <v>0.29</v>
      </c>
      <c r="J249">
        <v>1.445</v>
      </c>
      <c r="K249">
        <v>1.44666666666667</v>
      </c>
      <c r="L249">
        <v>0.35</v>
      </c>
      <c r="M249">
        <v>0.356666666666667</v>
      </c>
      <c r="N249">
        <v>0.317204564809799</v>
      </c>
      <c r="O249">
        <v>19.6124992370606</v>
      </c>
      <c r="P249">
        <v>1695.5</v>
      </c>
      <c r="Q249">
        <v>30</v>
      </c>
      <c r="R249">
        <f t="shared" si="14"/>
        <v>13.0795847750865</v>
      </c>
      <c r="S249" t="s">
        <v>482</v>
      </c>
      <c r="T249">
        <f t="shared" si="15"/>
        <v>1.29320704273072</v>
      </c>
    </row>
    <row r="250" spans="1:20">
      <c r="A250" s="9">
        <v>-30.1</v>
      </c>
      <c r="B250" s="9">
        <v>-51.6666666666667</v>
      </c>
      <c r="C250" s="12">
        <v>19.4</v>
      </c>
      <c r="D250" s="10">
        <v>25.9017219543</v>
      </c>
      <c r="E250" s="4">
        <f t="shared" si="12"/>
        <v>0.259017219543</v>
      </c>
      <c r="F250" s="11">
        <v>51.7</v>
      </c>
      <c r="G250" s="11">
        <v>53.5</v>
      </c>
      <c r="H250">
        <f t="shared" si="13"/>
        <v>0.259017219543</v>
      </c>
      <c r="I250">
        <v>0.29</v>
      </c>
      <c r="J250">
        <v>1.445</v>
      </c>
      <c r="K250">
        <v>1.44666666666667</v>
      </c>
      <c r="L250">
        <v>0.35</v>
      </c>
      <c r="M250">
        <v>0.356666666666667</v>
      </c>
      <c r="N250">
        <v>0.317204564809799</v>
      </c>
      <c r="O250">
        <v>19.6124992370606</v>
      </c>
      <c r="P250">
        <v>1695.5</v>
      </c>
      <c r="Q250">
        <v>30</v>
      </c>
      <c r="R250">
        <f t="shared" si="14"/>
        <v>11.9261822376009</v>
      </c>
      <c r="S250" t="s">
        <v>482</v>
      </c>
      <c r="T250">
        <f t="shared" si="15"/>
        <v>1.30038652215002</v>
      </c>
    </row>
    <row r="251" spans="1:20">
      <c r="A251" s="9">
        <v>-30.1</v>
      </c>
      <c r="B251" s="9">
        <v>-51.6666666666667</v>
      </c>
      <c r="C251" s="12">
        <v>19.4</v>
      </c>
      <c r="D251" s="10">
        <v>25.9017219543</v>
      </c>
      <c r="E251" s="4">
        <f t="shared" si="12"/>
        <v>0.259017219543</v>
      </c>
      <c r="F251" s="11">
        <v>54.4</v>
      </c>
      <c r="G251" s="11">
        <v>59.4</v>
      </c>
      <c r="H251">
        <f t="shared" si="13"/>
        <v>0.259017219543</v>
      </c>
      <c r="I251">
        <v>0.29</v>
      </c>
      <c r="J251">
        <v>1.445</v>
      </c>
      <c r="K251">
        <v>1.44666666666667</v>
      </c>
      <c r="L251">
        <v>0.35</v>
      </c>
      <c r="M251">
        <v>0.356666666666667</v>
      </c>
      <c r="N251">
        <v>0.317204564809799</v>
      </c>
      <c r="O251">
        <v>19.6124992370606</v>
      </c>
      <c r="P251">
        <v>1695.5</v>
      </c>
      <c r="Q251">
        <v>30</v>
      </c>
      <c r="R251">
        <f t="shared" si="14"/>
        <v>12.5490196078431</v>
      </c>
      <c r="S251" t="s">
        <v>482</v>
      </c>
      <c r="T251">
        <f t="shared" si="15"/>
        <v>1.29650466693166</v>
      </c>
    </row>
    <row r="252" spans="1:20">
      <c r="A252" s="9">
        <v>-30.1</v>
      </c>
      <c r="B252" s="9">
        <v>-51.6666666666667</v>
      </c>
      <c r="C252" s="12">
        <v>19.4</v>
      </c>
      <c r="D252" s="10">
        <v>25.9017219543</v>
      </c>
      <c r="E252" s="4">
        <f t="shared" si="12"/>
        <v>0.259017219543</v>
      </c>
      <c r="F252" s="11">
        <v>55.8</v>
      </c>
      <c r="G252" s="11">
        <v>63.3</v>
      </c>
      <c r="H252">
        <f t="shared" si="13"/>
        <v>0.259017219543</v>
      </c>
      <c r="I252">
        <v>0.29</v>
      </c>
      <c r="J252">
        <v>1.445</v>
      </c>
      <c r="K252">
        <v>1.44666666666667</v>
      </c>
      <c r="L252">
        <v>0.35</v>
      </c>
      <c r="M252">
        <v>0.356666666666667</v>
      </c>
      <c r="N252">
        <v>0.317204564809799</v>
      </c>
      <c r="O252">
        <v>19.6124992370606</v>
      </c>
      <c r="P252">
        <v>1695.5</v>
      </c>
      <c r="Q252">
        <v>30</v>
      </c>
      <c r="R252">
        <f t="shared" si="14"/>
        <v>12.8719723183391</v>
      </c>
      <c r="S252" t="s">
        <v>482</v>
      </c>
      <c r="T252">
        <f t="shared" si="15"/>
        <v>1.29449641735845</v>
      </c>
    </row>
    <row r="253" spans="1:20">
      <c r="A253" s="9">
        <v>-26.1166666666667</v>
      </c>
      <c r="B253" s="9">
        <v>-52.6833333333333</v>
      </c>
      <c r="C253" s="12">
        <v>18.35</v>
      </c>
      <c r="D253" s="10">
        <v>62</v>
      </c>
      <c r="E253" s="4">
        <f t="shared" si="12"/>
        <v>0.62</v>
      </c>
      <c r="F253" s="11">
        <v>74.2560005187988</v>
      </c>
      <c r="G253" s="11">
        <v>79.1829977035522</v>
      </c>
      <c r="H253">
        <f t="shared" si="13"/>
        <v>0.62</v>
      </c>
      <c r="I253">
        <v>0.646666666666667</v>
      </c>
      <c r="J253">
        <v>1.205</v>
      </c>
      <c r="K253">
        <v>1.19166666666667</v>
      </c>
      <c r="L253">
        <v>0.35</v>
      </c>
      <c r="M253">
        <v>0.333333333333333</v>
      </c>
      <c r="N253">
        <v>0.337017983198166</v>
      </c>
      <c r="O253">
        <v>17.6166667938232</v>
      </c>
      <c r="P253">
        <v>1056.9</v>
      </c>
      <c r="Q253">
        <v>30</v>
      </c>
      <c r="R253">
        <f t="shared" si="14"/>
        <v>20.5410789816871</v>
      </c>
      <c r="S253" t="s">
        <v>482</v>
      </c>
      <c r="T253">
        <f t="shared" si="15"/>
        <v>1.2477102114676</v>
      </c>
    </row>
    <row r="254" spans="1:20">
      <c r="A254" s="9">
        <v>50.2666666666667</v>
      </c>
      <c r="B254" s="9">
        <v>-107.733333333333</v>
      </c>
      <c r="C254" s="12">
        <v>3.3</v>
      </c>
      <c r="D254" s="10">
        <v>22.9686927795</v>
      </c>
      <c r="E254" s="4">
        <f t="shared" si="12"/>
        <v>0.229686927795</v>
      </c>
      <c r="F254" s="11">
        <v>46.13</v>
      </c>
      <c r="G254" s="11">
        <v>47.96</v>
      </c>
      <c r="H254">
        <f t="shared" si="13"/>
        <v>0.229686927795</v>
      </c>
      <c r="I254">
        <v>0.243333333333333</v>
      </c>
      <c r="J254">
        <v>1.3875</v>
      </c>
      <c r="K254">
        <v>1.43666666666667</v>
      </c>
      <c r="L254">
        <v>1</v>
      </c>
      <c r="M254">
        <v>1</v>
      </c>
      <c r="N254">
        <v>0.202752560377121</v>
      </c>
      <c r="O254">
        <v>3.57500004768372</v>
      </c>
      <c r="P254">
        <v>344.65</v>
      </c>
      <c r="Q254">
        <v>30</v>
      </c>
      <c r="R254">
        <f t="shared" si="14"/>
        <v>11.0822822822823</v>
      </c>
      <c r="S254" t="s">
        <v>482</v>
      </c>
      <c r="T254">
        <f t="shared" si="15"/>
        <v>1.30566470656997</v>
      </c>
    </row>
    <row r="255" spans="1:20">
      <c r="A255" s="9">
        <v>50.2666666666667</v>
      </c>
      <c r="B255" s="9">
        <v>-107.733333333333</v>
      </c>
      <c r="C255" s="12">
        <v>3.3</v>
      </c>
      <c r="D255" s="10">
        <v>22.9686927795</v>
      </c>
      <c r="E255" s="4">
        <f t="shared" si="12"/>
        <v>0.229686927795</v>
      </c>
      <c r="F255" s="11">
        <v>45.2</v>
      </c>
      <c r="G255" s="11">
        <v>45.48</v>
      </c>
      <c r="H255">
        <f t="shared" si="13"/>
        <v>0.229686927795</v>
      </c>
      <c r="I255">
        <v>0.243333333333333</v>
      </c>
      <c r="J255">
        <v>1.3875</v>
      </c>
      <c r="K255">
        <v>1.43666666666667</v>
      </c>
      <c r="L255">
        <v>1</v>
      </c>
      <c r="M255">
        <v>1</v>
      </c>
      <c r="N255">
        <v>0.202752560377121</v>
      </c>
      <c r="O255">
        <v>3.57500004768372</v>
      </c>
      <c r="P255">
        <v>344.65</v>
      </c>
      <c r="Q255">
        <v>30</v>
      </c>
      <c r="R255">
        <f t="shared" si="14"/>
        <v>10.8588588588589</v>
      </c>
      <c r="S255" t="s">
        <v>482</v>
      </c>
      <c r="T255">
        <f t="shared" si="15"/>
        <v>1.30706569484554</v>
      </c>
    </row>
    <row r="256" spans="1:20">
      <c r="A256" s="9">
        <v>50.2666666666667</v>
      </c>
      <c r="B256" s="9">
        <v>-107.733333333333</v>
      </c>
      <c r="C256" s="12">
        <v>3.3</v>
      </c>
      <c r="D256" s="10">
        <v>22.9686927795</v>
      </c>
      <c r="E256" s="4">
        <f t="shared" si="12"/>
        <v>0.229686927795</v>
      </c>
      <c r="F256" s="11">
        <v>43.66</v>
      </c>
      <c r="G256" s="11">
        <v>46.26</v>
      </c>
      <c r="H256">
        <f t="shared" si="13"/>
        <v>0.229686927795</v>
      </c>
      <c r="I256">
        <v>0.243333333333333</v>
      </c>
      <c r="J256">
        <v>1.3875</v>
      </c>
      <c r="K256">
        <v>1.43666666666667</v>
      </c>
      <c r="L256">
        <v>1</v>
      </c>
      <c r="M256">
        <v>1</v>
      </c>
      <c r="N256">
        <v>0.202752560377121</v>
      </c>
      <c r="O256">
        <v>3.57500004768372</v>
      </c>
      <c r="P256">
        <v>344.65</v>
      </c>
      <c r="Q256">
        <v>30</v>
      </c>
      <c r="R256">
        <f t="shared" si="14"/>
        <v>10.4888888888889</v>
      </c>
      <c r="S256" t="s">
        <v>482</v>
      </c>
      <c r="T256">
        <f t="shared" si="15"/>
        <v>1.30938891735731</v>
      </c>
    </row>
    <row r="257" spans="1:20">
      <c r="A257" s="9">
        <v>50.2666666666667</v>
      </c>
      <c r="B257" s="9">
        <v>-107.733333333333</v>
      </c>
      <c r="C257" s="12">
        <v>3.3</v>
      </c>
      <c r="D257" s="10">
        <v>22.9686927795</v>
      </c>
      <c r="E257" s="4">
        <f t="shared" si="12"/>
        <v>0.229686927795</v>
      </c>
      <c r="F257" s="11">
        <v>43.05</v>
      </c>
      <c r="G257" s="11">
        <v>44.9</v>
      </c>
      <c r="H257">
        <f t="shared" si="13"/>
        <v>0.229686927795</v>
      </c>
      <c r="I257">
        <v>0.243333333333333</v>
      </c>
      <c r="J257">
        <v>1.3875</v>
      </c>
      <c r="K257">
        <v>1.43666666666667</v>
      </c>
      <c r="L257">
        <v>1</v>
      </c>
      <c r="M257">
        <v>1</v>
      </c>
      <c r="N257">
        <v>0.202752560377121</v>
      </c>
      <c r="O257">
        <v>3.57500004768372</v>
      </c>
      <c r="P257">
        <v>344.65</v>
      </c>
      <c r="Q257">
        <v>30</v>
      </c>
      <c r="R257">
        <f t="shared" si="14"/>
        <v>10.3423423423423</v>
      </c>
      <c r="S257" t="s">
        <v>482</v>
      </c>
      <c r="T257">
        <f t="shared" si="15"/>
        <v>1.3103102962139</v>
      </c>
    </row>
    <row r="258" spans="1:20">
      <c r="A258" s="9">
        <v>45.9666666666667</v>
      </c>
      <c r="B258" s="9">
        <v>-97.55</v>
      </c>
      <c r="C258" s="12">
        <v>5.8</v>
      </c>
      <c r="D258" s="10">
        <v>11.0000009537</v>
      </c>
      <c r="E258" s="4">
        <f t="shared" si="12"/>
        <v>0.110000009537</v>
      </c>
      <c r="F258" s="11">
        <v>74.44</v>
      </c>
      <c r="G258" s="11">
        <v>87.24</v>
      </c>
      <c r="H258">
        <f t="shared" si="13"/>
        <v>0.110000009537</v>
      </c>
      <c r="I258">
        <v>0.241666666666667</v>
      </c>
      <c r="J258">
        <v>1.255</v>
      </c>
      <c r="K258">
        <v>1.35666666666667</v>
      </c>
      <c r="L258">
        <v>0.7925</v>
      </c>
      <c r="M258">
        <v>0.82</v>
      </c>
      <c r="N258">
        <v>0.274156630039215</v>
      </c>
      <c r="O258">
        <v>6.375</v>
      </c>
      <c r="P258">
        <v>400.9</v>
      </c>
      <c r="Q258">
        <v>30</v>
      </c>
      <c r="R258">
        <f t="shared" si="14"/>
        <v>19.7715803452855</v>
      </c>
      <c r="S258" t="s">
        <v>482</v>
      </c>
      <c r="T258">
        <f t="shared" si="15"/>
        <v>1.25232726725253</v>
      </c>
    </row>
    <row r="259" spans="1:20">
      <c r="A259" s="9">
        <v>45.9666666666667</v>
      </c>
      <c r="B259" s="9">
        <v>-97.55</v>
      </c>
      <c r="C259" s="12">
        <v>5.8</v>
      </c>
      <c r="D259" s="10">
        <v>11.0000009537</v>
      </c>
      <c r="E259" s="4">
        <f>D259/100</f>
        <v>0.110000009537</v>
      </c>
      <c r="F259" s="11">
        <v>78.95</v>
      </c>
      <c r="G259" s="11">
        <v>89.17</v>
      </c>
      <c r="H259">
        <f>D259/100</f>
        <v>0.110000009537</v>
      </c>
      <c r="I259">
        <v>0.241666666666667</v>
      </c>
      <c r="J259">
        <v>1.255</v>
      </c>
      <c r="K259">
        <v>1.35666666666667</v>
      </c>
      <c r="L259">
        <v>0.7925</v>
      </c>
      <c r="M259">
        <v>0.82</v>
      </c>
      <c r="N259">
        <v>0.274156630039215</v>
      </c>
      <c r="O259">
        <v>6.375</v>
      </c>
      <c r="P259">
        <v>400.9</v>
      </c>
      <c r="Q259">
        <v>30</v>
      </c>
      <c r="R259">
        <f>F259*0.1/J259/Q259/0.01</f>
        <v>20.9694555112882</v>
      </c>
      <c r="S259" t="s">
        <v>482</v>
      </c>
      <c r="T259">
        <f>1.377*EXP(-0.0048*R259)</f>
        <v>1.24514729641536</v>
      </c>
    </row>
    <row r="260" spans="1:20">
      <c r="A260" s="9">
        <v>45.9666666666667</v>
      </c>
      <c r="B260" s="9">
        <v>-97.55</v>
      </c>
      <c r="C260" s="12">
        <v>5.8</v>
      </c>
      <c r="D260" s="10">
        <v>11.0000009537</v>
      </c>
      <c r="E260" s="4">
        <f>D260/100</f>
        <v>0.110000009537</v>
      </c>
      <c r="F260" s="11">
        <v>91.97</v>
      </c>
      <c r="G260" s="11">
        <v>86.19</v>
      </c>
      <c r="H260">
        <f>D260/100</f>
        <v>0.110000009537</v>
      </c>
      <c r="I260">
        <v>0.241666666666667</v>
      </c>
      <c r="J260">
        <v>1.255</v>
      </c>
      <c r="K260">
        <v>1.35666666666667</v>
      </c>
      <c r="L260">
        <v>0.7925</v>
      </c>
      <c r="M260">
        <v>0.82</v>
      </c>
      <c r="N260">
        <v>0.274156630039215</v>
      </c>
      <c r="O260">
        <v>6.375</v>
      </c>
      <c r="P260">
        <v>400.9</v>
      </c>
      <c r="Q260">
        <v>30</v>
      </c>
      <c r="R260">
        <f>F260*0.1/J260/Q260/0.01</f>
        <v>24.4276228419655</v>
      </c>
      <c r="S260" t="s">
        <v>482</v>
      </c>
      <c r="T260">
        <f>1.377*EXP(-0.0048*R260)</f>
        <v>1.22464943815301</v>
      </c>
    </row>
    <row r="261" spans="1:20">
      <c r="A261" s="9">
        <v>45.8833333333333</v>
      </c>
      <c r="B261" s="9">
        <v>-102.816666666667</v>
      </c>
      <c r="C261" s="12">
        <v>5.775</v>
      </c>
      <c r="D261" s="10">
        <v>17.7141704559</v>
      </c>
      <c r="E261" s="4">
        <f>D261/100</f>
        <v>0.177141704559</v>
      </c>
      <c r="F261" s="11">
        <v>55.1</v>
      </c>
      <c r="G261" s="11">
        <v>63.7</v>
      </c>
      <c r="H261">
        <f>D261/100</f>
        <v>0.177141704559</v>
      </c>
      <c r="I261">
        <v>0.181666666666667</v>
      </c>
      <c r="J261">
        <v>1.425</v>
      </c>
      <c r="K261">
        <v>1.455</v>
      </c>
      <c r="L261">
        <v>0.995</v>
      </c>
      <c r="M261">
        <v>0.996666666666667</v>
      </c>
      <c r="N261">
        <v>0.159751191735268</v>
      </c>
      <c r="O261">
        <v>6.59999990463257</v>
      </c>
      <c r="P261">
        <v>317.5</v>
      </c>
      <c r="Q261">
        <v>30</v>
      </c>
      <c r="R261">
        <f>F261*0.1/J261/Q261/0.01</f>
        <v>12.8888888888889</v>
      </c>
      <c r="S261" t="s">
        <v>482</v>
      </c>
      <c r="T261">
        <f>1.377*EXP(-0.0048*R261)</f>
        <v>1.29439130911402</v>
      </c>
    </row>
    <row r="262" spans="1:7">
      <c r="A262" s="9"/>
      <c r="B262" s="9"/>
      <c r="C262" s="12"/>
      <c r="D262" s="17"/>
      <c r="F262" s="18"/>
      <c r="G262" s="18"/>
    </row>
    <row r="263" spans="1:7">
      <c r="A263" s="9"/>
      <c r="B263" s="9"/>
      <c r="C263" s="12"/>
      <c r="D263" s="17"/>
      <c r="F263" s="18"/>
      <c r="G263" s="18"/>
    </row>
    <row r="264" spans="1:7">
      <c r="A264" s="9"/>
      <c r="B264" s="9"/>
      <c r="C264" s="12"/>
      <c r="D264" s="17"/>
      <c r="F264" s="18"/>
      <c r="G264" s="18"/>
    </row>
    <row r="265" spans="1:7">
      <c r="A265" s="9"/>
      <c r="B265" s="9"/>
      <c r="C265" s="12"/>
      <c r="D265" s="17"/>
      <c r="F265" s="19"/>
      <c r="G265" s="19"/>
    </row>
    <row r="266" spans="1:7">
      <c r="A266" s="9"/>
      <c r="B266" s="9"/>
      <c r="C266" s="12"/>
      <c r="D266" s="17"/>
      <c r="F266" s="19"/>
      <c r="G266" s="19"/>
    </row>
    <row r="267" spans="1:7">
      <c r="A267" s="9"/>
      <c r="B267" s="9"/>
      <c r="C267" s="12"/>
      <c r="D267" s="17"/>
      <c r="F267" s="19"/>
      <c r="G267" s="19"/>
    </row>
    <row r="268" spans="1:7">
      <c r="A268" s="9"/>
      <c r="B268" s="9"/>
      <c r="C268" s="12"/>
      <c r="D268" s="17"/>
      <c r="F268" s="19"/>
      <c r="G268" s="19"/>
    </row>
    <row r="269" spans="1:7">
      <c r="A269" s="9"/>
      <c r="B269" s="9"/>
      <c r="C269" s="12"/>
      <c r="D269" s="17"/>
      <c r="F269" s="19"/>
      <c r="G269" s="19"/>
    </row>
    <row r="270" spans="1:7">
      <c r="A270" s="9"/>
      <c r="B270" s="9"/>
      <c r="C270" s="12"/>
      <c r="D270" s="17"/>
      <c r="F270" s="19"/>
      <c r="G270" s="19"/>
    </row>
    <row r="271" spans="1:7">
      <c r="A271" s="9"/>
      <c r="B271" s="9"/>
      <c r="C271" s="12"/>
      <c r="D271" s="17"/>
      <c r="F271" s="19"/>
      <c r="G271" s="19"/>
    </row>
    <row r="272" spans="1:7">
      <c r="A272" s="9"/>
      <c r="B272" s="9"/>
      <c r="C272" s="12"/>
      <c r="D272" s="17"/>
      <c r="F272" s="19"/>
      <c r="G272" s="19"/>
    </row>
    <row r="273" spans="1:7">
      <c r="A273" s="9"/>
      <c r="B273" s="9"/>
      <c r="C273" s="12"/>
      <c r="D273" s="17"/>
      <c r="F273" s="19"/>
      <c r="G273" s="19"/>
    </row>
    <row r="274" spans="1:7">
      <c r="A274" s="9"/>
      <c r="B274" s="9"/>
      <c r="C274" s="12"/>
      <c r="D274" s="17"/>
      <c r="F274" s="19"/>
      <c r="G274" s="19"/>
    </row>
    <row r="275" spans="1:7">
      <c r="A275" s="9"/>
      <c r="B275" s="9"/>
      <c r="C275" s="12"/>
      <c r="D275" s="17"/>
      <c r="F275" s="19"/>
      <c r="G275" s="19"/>
    </row>
    <row r="276" spans="1:7">
      <c r="A276" s="9"/>
      <c r="B276" s="9"/>
      <c r="C276" s="12"/>
      <c r="D276" s="17"/>
      <c r="F276" s="19"/>
      <c r="G276" s="19"/>
    </row>
    <row r="277" spans="1:7">
      <c r="A277" s="9"/>
      <c r="B277" s="9"/>
      <c r="C277" s="12"/>
      <c r="D277" s="17"/>
      <c r="F277" s="19"/>
      <c r="G277" s="19"/>
    </row>
    <row r="278" spans="1:7">
      <c r="A278" s="9"/>
      <c r="B278" s="9"/>
      <c r="C278" s="12"/>
      <c r="D278" s="17"/>
      <c r="F278" s="19"/>
      <c r="G278" s="19"/>
    </row>
    <row r="279" spans="1:7">
      <c r="A279" s="9"/>
      <c r="B279" s="9"/>
      <c r="C279" s="12"/>
      <c r="D279" s="17"/>
      <c r="F279" s="19"/>
      <c r="G279" s="19"/>
    </row>
    <row r="280" spans="1:7">
      <c r="A280" s="9"/>
      <c r="B280" s="9"/>
      <c r="C280" s="12"/>
      <c r="D280" s="17"/>
      <c r="F280" s="19"/>
      <c r="G280" s="19"/>
    </row>
    <row r="281" spans="1:7">
      <c r="A281" s="9"/>
      <c r="B281" s="9"/>
      <c r="C281" s="12"/>
      <c r="D281" s="17"/>
      <c r="F281" s="19"/>
      <c r="G281" s="19"/>
    </row>
    <row r="282" spans="1:7">
      <c r="A282" s="9"/>
      <c r="B282" s="9"/>
      <c r="C282" s="12"/>
      <c r="D282" s="17"/>
      <c r="F282" s="19"/>
      <c r="G282" s="19"/>
    </row>
    <row r="283" spans="1:7">
      <c r="A283" s="9"/>
      <c r="B283" s="9"/>
      <c r="C283" s="12"/>
      <c r="D283" s="17"/>
      <c r="F283" s="19"/>
      <c r="G283" s="19"/>
    </row>
    <row r="284" spans="1:7">
      <c r="A284" s="9"/>
      <c r="B284" s="9"/>
      <c r="C284" s="12"/>
      <c r="F284" s="19"/>
      <c r="G284" s="19"/>
    </row>
    <row r="285" spans="1:7">
      <c r="A285" s="9"/>
      <c r="B285" s="9"/>
      <c r="C285" s="12"/>
      <c r="F285" s="19"/>
      <c r="G285" s="19"/>
    </row>
    <row r="286" spans="1:7">
      <c r="A286" s="9"/>
      <c r="B286" s="9"/>
      <c r="C286" s="12"/>
      <c r="F286" s="19"/>
      <c r="G286" s="19"/>
    </row>
    <row r="287" spans="1:7">
      <c r="A287" s="9"/>
      <c r="B287" s="9"/>
      <c r="C287" s="12"/>
      <c r="F287" s="19"/>
      <c r="G287" s="19"/>
    </row>
    <row r="288" spans="1:7">
      <c r="A288" s="9"/>
      <c r="B288" s="9"/>
      <c r="C288" s="12"/>
      <c r="F288" s="19"/>
      <c r="G288" s="19"/>
    </row>
    <row r="289" spans="1:7">
      <c r="A289" s="9"/>
      <c r="B289" s="9"/>
      <c r="C289" s="12"/>
      <c r="F289" s="19"/>
      <c r="G289" s="19"/>
    </row>
    <row r="290" spans="1:7">
      <c r="A290" s="9"/>
      <c r="B290" s="9"/>
      <c r="C290" s="12"/>
      <c r="F290" s="19"/>
      <c r="G290" s="19"/>
    </row>
    <row r="291" spans="1:7">
      <c r="A291" s="9"/>
      <c r="B291" s="9"/>
      <c r="C291" s="12"/>
      <c r="F291" s="19"/>
      <c r="G291" s="19"/>
    </row>
    <row r="292" spans="1:7">
      <c r="A292" s="9"/>
      <c r="B292" s="9"/>
      <c r="C292" s="12"/>
      <c r="F292" s="19"/>
      <c r="G292" s="19"/>
    </row>
    <row r="293" spans="1:7">
      <c r="A293" s="9"/>
      <c r="B293" s="9"/>
      <c r="C293" s="12"/>
      <c r="F293" s="19"/>
      <c r="G293" s="19"/>
    </row>
    <row r="294" spans="1:7">
      <c r="A294" s="9"/>
      <c r="B294" s="9"/>
      <c r="C294" s="12"/>
      <c r="F294" s="19"/>
      <c r="G294" s="19"/>
    </row>
    <row r="295" spans="1:7">
      <c r="A295" s="9"/>
      <c r="B295" s="9"/>
      <c r="C295" s="12"/>
      <c r="F295" s="19"/>
      <c r="G295" s="19"/>
    </row>
    <row r="296" spans="1:7">
      <c r="A296" s="9"/>
      <c r="B296" s="9"/>
      <c r="C296" s="12"/>
      <c r="F296" s="19"/>
      <c r="G296" s="19"/>
    </row>
    <row r="297" spans="1:7">
      <c r="A297" s="9"/>
      <c r="B297" s="9"/>
      <c r="C297" s="12"/>
      <c r="F297" s="19"/>
      <c r="G297" s="19"/>
    </row>
    <row r="298" spans="1:7">
      <c r="A298" s="9"/>
      <c r="B298" s="9"/>
      <c r="C298" s="12"/>
      <c r="F298" s="19"/>
      <c r="G298" s="19"/>
    </row>
    <row r="299" spans="1:7">
      <c r="A299" s="9"/>
      <c r="B299" s="9"/>
      <c r="C299" s="12"/>
      <c r="F299" s="19"/>
      <c r="G299" s="19"/>
    </row>
    <row r="300" spans="1:7">
      <c r="A300" s="9"/>
      <c r="B300" s="9"/>
      <c r="C300" s="12"/>
      <c r="F300" s="19"/>
      <c r="G300" s="19"/>
    </row>
    <row r="301" spans="1:7">
      <c r="A301" s="9"/>
      <c r="B301" s="9"/>
      <c r="C301" s="12"/>
      <c r="F301" s="19"/>
      <c r="G301" s="19"/>
    </row>
    <row r="302" spans="1:7">
      <c r="A302" s="9"/>
      <c r="B302" s="9"/>
      <c r="C302" s="12"/>
      <c r="F302" s="19"/>
      <c r="G302" s="19"/>
    </row>
    <row r="303" spans="1:7">
      <c r="A303" s="9"/>
      <c r="B303" s="9"/>
      <c r="C303" s="12"/>
      <c r="F303" s="19"/>
      <c r="G303" s="19"/>
    </row>
    <row r="304" spans="1:7">
      <c r="A304" s="9"/>
      <c r="B304" s="9"/>
      <c r="C304" s="12"/>
      <c r="F304" s="19"/>
      <c r="G304" s="19"/>
    </row>
    <row r="305" spans="1:7">
      <c r="A305" s="9"/>
      <c r="B305" s="9"/>
      <c r="C305" s="12"/>
      <c r="F305" s="19"/>
      <c r="G305" s="19"/>
    </row>
    <row r="306" spans="1:7">
      <c r="A306" s="9"/>
      <c r="B306" s="9"/>
      <c r="C306" s="12"/>
      <c r="F306" s="19"/>
      <c r="G306" s="19"/>
    </row>
    <row r="307" spans="1:7">
      <c r="A307" s="9"/>
      <c r="B307" s="9"/>
      <c r="C307" s="12"/>
      <c r="F307" s="19"/>
      <c r="G307" s="19"/>
    </row>
    <row r="308" spans="1:7">
      <c r="A308" s="9"/>
      <c r="B308" s="9"/>
      <c r="C308" s="12"/>
      <c r="F308" s="19"/>
      <c r="G308" s="19"/>
    </row>
    <row r="309" spans="1:7">
      <c r="A309" s="9"/>
      <c r="B309" s="9"/>
      <c r="C309" s="12"/>
      <c r="F309" s="19"/>
      <c r="G309" s="19"/>
    </row>
    <row r="310" spans="1:7">
      <c r="A310" s="9"/>
      <c r="B310" s="9"/>
      <c r="C310" s="12"/>
      <c r="F310" s="19"/>
      <c r="G310" s="19"/>
    </row>
    <row r="311" spans="1:7">
      <c r="A311" s="9"/>
      <c r="B311" s="9"/>
      <c r="C311" s="12"/>
      <c r="F311" s="19"/>
      <c r="G311" s="19"/>
    </row>
    <row r="312" spans="1:7">
      <c r="A312" s="9"/>
      <c r="B312" s="9"/>
      <c r="C312" s="12"/>
      <c r="F312" s="19"/>
      <c r="G312" s="19"/>
    </row>
    <row r="313" spans="1:7">
      <c r="A313" s="9"/>
      <c r="B313" s="9"/>
      <c r="C313" s="12"/>
      <c r="F313" s="19"/>
      <c r="G313" s="19"/>
    </row>
    <row r="314" spans="1:7">
      <c r="A314" s="9"/>
      <c r="B314" s="9"/>
      <c r="C314" s="12"/>
      <c r="F314" s="19"/>
      <c r="G314" s="19"/>
    </row>
    <row r="315" spans="1:7">
      <c r="A315" s="9"/>
      <c r="B315" s="9"/>
      <c r="C315" s="12"/>
      <c r="F315" s="19"/>
      <c r="G315" s="19"/>
    </row>
    <row r="316" spans="1:7">
      <c r="A316" s="9"/>
      <c r="B316" s="9"/>
      <c r="C316" s="12"/>
      <c r="F316" s="19"/>
      <c r="G316" s="19"/>
    </row>
    <row r="317" spans="1:7">
      <c r="A317" s="9"/>
      <c r="B317" s="9"/>
      <c r="C317" s="12"/>
      <c r="F317" s="19"/>
      <c r="G317" s="19"/>
    </row>
    <row r="318" spans="1:7">
      <c r="A318" s="9"/>
      <c r="B318" s="9"/>
      <c r="C318" s="12"/>
      <c r="F318" s="19"/>
      <c r="G318" s="19"/>
    </row>
    <row r="319" spans="1:7">
      <c r="A319" s="9"/>
      <c r="B319" s="9"/>
      <c r="C319" s="12"/>
      <c r="F319" s="19"/>
      <c r="G319" s="19"/>
    </row>
    <row r="320" spans="1:7">
      <c r="A320" s="9"/>
      <c r="B320" s="9"/>
      <c r="C320" s="12"/>
      <c r="F320" s="19"/>
      <c r="G320" s="19"/>
    </row>
    <row r="321" spans="1:7">
      <c r="A321" s="9"/>
      <c r="B321" s="9"/>
      <c r="C321" s="12"/>
      <c r="F321" s="19"/>
      <c r="G321" s="19"/>
    </row>
    <row r="322" spans="1:7">
      <c r="A322" s="9"/>
      <c r="B322" s="9"/>
      <c r="C322" s="12"/>
      <c r="F322" s="19"/>
      <c r="G322" s="19"/>
    </row>
    <row r="323" spans="1:7">
      <c r="A323" s="9"/>
      <c r="B323" s="9"/>
      <c r="C323" s="12"/>
      <c r="F323" s="19"/>
      <c r="G323" s="19"/>
    </row>
    <row r="324" spans="1:7">
      <c r="A324" s="9"/>
      <c r="B324" s="9"/>
      <c r="C324" s="12"/>
      <c r="F324" s="19"/>
      <c r="G324" s="19"/>
    </row>
    <row r="325" spans="1:7">
      <c r="A325" s="9"/>
      <c r="B325" s="9"/>
      <c r="C325" s="12"/>
      <c r="F325" s="19"/>
      <c r="G325" s="19"/>
    </row>
    <row r="326" spans="1:7">
      <c r="A326" s="9"/>
      <c r="B326" s="9"/>
      <c r="C326" s="12"/>
      <c r="F326" s="19"/>
      <c r="G326" s="19"/>
    </row>
    <row r="327" spans="1:7">
      <c r="A327" s="9"/>
      <c r="B327" s="9"/>
      <c r="C327" s="12"/>
      <c r="F327" s="19"/>
      <c r="G327" s="19"/>
    </row>
    <row r="328" spans="1:7">
      <c r="A328" s="9"/>
      <c r="B328" s="9"/>
      <c r="C328" s="12"/>
      <c r="F328" s="19"/>
      <c r="G328" s="19"/>
    </row>
    <row r="329" spans="1:7">
      <c r="A329" s="9"/>
      <c r="B329" s="9"/>
      <c r="C329" s="12"/>
      <c r="F329" s="19"/>
      <c r="G329" s="19"/>
    </row>
    <row r="330" spans="1:7">
      <c r="A330" s="9"/>
      <c r="B330" s="9"/>
      <c r="C330" s="12"/>
      <c r="F330" s="19"/>
      <c r="G330" s="19"/>
    </row>
    <row r="331" spans="1:7">
      <c r="A331" s="9"/>
      <c r="B331" s="9"/>
      <c r="C331" s="12"/>
      <c r="F331" s="19"/>
      <c r="G331" s="19"/>
    </row>
    <row r="332" spans="1:7">
      <c r="A332" s="9"/>
      <c r="B332" s="9"/>
      <c r="C332" s="12"/>
      <c r="F332" s="19"/>
      <c r="G332" s="19"/>
    </row>
    <row r="333" spans="6:7">
      <c r="F333" s="19"/>
      <c r="G333" s="19"/>
    </row>
    <row r="334" spans="6:7">
      <c r="F334" s="19"/>
      <c r="G334" s="19"/>
    </row>
    <row r="335" spans="6:7">
      <c r="F335" s="19"/>
      <c r="G335" s="19"/>
    </row>
    <row r="336" spans="6:7">
      <c r="F336" s="19"/>
      <c r="G336" s="19"/>
    </row>
    <row r="337" spans="6:7">
      <c r="F337" s="19"/>
      <c r="G337" s="19"/>
    </row>
    <row r="338" spans="6:7">
      <c r="F338" s="19"/>
      <c r="G338" s="19"/>
    </row>
    <row r="339" spans="6:7">
      <c r="F339" s="19"/>
      <c r="G339" s="19"/>
    </row>
    <row r="340" spans="6:7">
      <c r="F340" s="19"/>
      <c r="G340" s="19"/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7"/>
  <sheetViews>
    <sheetView tabSelected="1" zoomScale="90" zoomScaleNormal="90" workbookViewId="0">
      <selection activeCell="V10" sqref="V10"/>
    </sheetView>
  </sheetViews>
  <sheetFormatPr defaultColWidth="9" defaultRowHeight="13.5"/>
  <cols>
    <col min="1" max="1" width="8" style="1" customWidth="1"/>
    <col min="2" max="2" width="7.54166666666667" style="1" customWidth="1"/>
    <col min="3" max="3" width="6.14166666666667" style="2" customWidth="1"/>
    <col min="4" max="4" width="6.56666666666667" style="3" customWidth="1"/>
    <col min="5" max="5" width="6.56666666666667" style="4" customWidth="1"/>
    <col min="6" max="6" width="21.5" style="3" customWidth="1"/>
    <col min="7" max="7" width="22.625" style="3" customWidth="1"/>
    <col min="8" max="9" width="12.625"/>
    <col min="11" max="11" width="12.625"/>
    <col min="13" max="14" width="12.625"/>
    <col min="15" max="15" width="13.75"/>
    <col min="16" max="16" width="12.625"/>
    <col min="19" max="20" width="12.625"/>
  </cols>
  <sheetData>
    <row r="1" spans="1:20">
      <c r="A1" s="5" t="s">
        <v>4</v>
      </c>
      <c r="B1" s="5" t="s">
        <v>5</v>
      </c>
      <c r="C1" s="6" t="s">
        <v>8</v>
      </c>
      <c r="D1" s="5" t="s">
        <v>11</v>
      </c>
      <c r="E1" s="7" t="s">
        <v>470</v>
      </c>
      <c r="F1" s="5" t="s">
        <v>38</v>
      </c>
      <c r="G1" s="5" t="s">
        <v>39</v>
      </c>
      <c r="H1" s="8" t="s">
        <v>471</v>
      </c>
      <c r="I1" s="13" t="s">
        <v>472</v>
      </c>
      <c r="J1" s="8" t="s">
        <v>462</v>
      </c>
      <c r="K1" s="13" t="s">
        <v>473</v>
      </c>
      <c r="L1" s="8" t="s">
        <v>474</v>
      </c>
      <c r="M1" s="13" t="s">
        <v>475</v>
      </c>
      <c r="N1" s="13" t="s">
        <v>18</v>
      </c>
      <c r="O1" s="13" t="s">
        <v>476</v>
      </c>
      <c r="P1" s="13" t="s">
        <v>477</v>
      </c>
      <c r="Q1" t="s">
        <v>478</v>
      </c>
      <c r="R1" t="s">
        <v>480</v>
      </c>
      <c r="S1" s="15" t="s">
        <v>479</v>
      </c>
      <c r="T1" s="15" t="s">
        <v>481</v>
      </c>
    </row>
    <row r="2" spans="1:20">
      <c r="A2" s="9">
        <v>40.05</v>
      </c>
      <c r="B2" s="9">
        <v>-4.43333333333333</v>
      </c>
      <c r="C2" s="2">
        <v>14</v>
      </c>
      <c r="D2" s="10">
        <v>18.1</v>
      </c>
      <c r="E2" s="4">
        <f>D2/100</f>
        <v>0.181</v>
      </c>
      <c r="F2" s="11">
        <v>41.9</v>
      </c>
      <c r="G2" s="11">
        <v>46.5</v>
      </c>
      <c r="H2">
        <f>D2/100</f>
        <v>0.181</v>
      </c>
      <c r="I2">
        <v>0.306666666666667</v>
      </c>
      <c r="J2">
        <v>1.3675</v>
      </c>
      <c r="K2">
        <v>1.40166666666667</v>
      </c>
      <c r="L2">
        <v>0.95</v>
      </c>
      <c r="M2">
        <v>0.946666666666667</v>
      </c>
      <c r="N2">
        <v>0.128499954938888</v>
      </c>
      <c r="O2">
        <v>15.2166662216187</v>
      </c>
      <c r="P2">
        <v>312.7</v>
      </c>
      <c r="Q2">
        <v>30</v>
      </c>
      <c r="R2" t="s">
        <v>482</v>
      </c>
      <c r="S2">
        <v>11.6392443631932</v>
      </c>
      <c r="T2">
        <f>1.377*EXP(-0.0048*S2)</f>
        <v>1.30217878080118</v>
      </c>
    </row>
    <row r="3" spans="1:20">
      <c r="A3" s="9">
        <v>40.4833333333333</v>
      </c>
      <c r="B3" s="9">
        <v>-3.36666666666667</v>
      </c>
      <c r="C3" s="2">
        <v>13.1</v>
      </c>
      <c r="D3" s="10">
        <v>24.6868286133</v>
      </c>
      <c r="E3" s="4">
        <f>D3/100</f>
        <v>0.246868286133</v>
      </c>
      <c r="F3" s="11">
        <v>28.5</v>
      </c>
      <c r="G3" s="11">
        <v>31.5</v>
      </c>
      <c r="H3">
        <f>D3/100</f>
        <v>0.246868286133</v>
      </c>
      <c r="I3">
        <v>0.318333333333333</v>
      </c>
      <c r="J3">
        <v>1.425</v>
      </c>
      <c r="K3">
        <v>1.43833333333333</v>
      </c>
      <c r="L3">
        <v>0.955</v>
      </c>
      <c r="M3">
        <v>0.955</v>
      </c>
      <c r="N3">
        <v>0.102730788290501</v>
      </c>
      <c r="O3">
        <v>14.1041669845581</v>
      </c>
      <c r="P3">
        <v>279.3</v>
      </c>
      <c r="Q3">
        <v>30</v>
      </c>
      <c r="R3" t="s">
        <v>482</v>
      </c>
      <c r="S3">
        <v>7.49005847953216</v>
      </c>
      <c r="T3">
        <f t="shared" ref="T3:T34" si="0">1.377*EXP(-0.0048*S3)</f>
        <v>1.32837307164463</v>
      </c>
    </row>
    <row r="4" spans="1:20">
      <c r="A4" s="9">
        <v>41.8333333333333</v>
      </c>
      <c r="B4" s="9">
        <v>1.28333333333333</v>
      </c>
      <c r="C4" s="12">
        <v>13.9</v>
      </c>
      <c r="D4" s="10">
        <v>17.1</v>
      </c>
      <c r="E4" s="4">
        <f>D4/100</f>
        <v>0.171</v>
      </c>
      <c r="F4" s="11">
        <v>51.1</v>
      </c>
      <c r="G4" s="11">
        <v>46.6</v>
      </c>
      <c r="H4">
        <f>D4/100</f>
        <v>0.171</v>
      </c>
      <c r="I4">
        <v>0.301666666666667</v>
      </c>
      <c r="J4">
        <v>1.38</v>
      </c>
      <c r="K4">
        <v>1.4</v>
      </c>
      <c r="L4">
        <v>1</v>
      </c>
      <c r="M4">
        <v>1</v>
      </c>
      <c r="N4">
        <v>0.147298887372017</v>
      </c>
      <c r="O4">
        <v>13.1583337783813</v>
      </c>
      <c r="P4">
        <v>667.9</v>
      </c>
      <c r="Q4">
        <v>30</v>
      </c>
      <c r="R4" t="s">
        <v>482</v>
      </c>
      <c r="S4">
        <f>F4*0.1/J4/Q4/0.01</f>
        <v>12.3429951690821</v>
      </c>
      <c r="T4">
        <f t="shared" si="0"/>
        <v>1.29778743700639</v>
      </c>
    </row>
    <row r="5" spans="1:20">
      <c r="A5" s="9">
        <v>41.8</v>
      </c>
      <c r="B5" s="9">
        <v>1.11666666666667</v>
      </c>
      <c r="C5" s="12">
        <v>14.2</v>
      </c>
      <c r="D5" s="10">
        <v>17.9</v>
      </c>
      <c r="E5" s="4">
        <f>D5/100</f>
        <v>0.179</v>
      </c>
      <c r="F5" s="11">
        <v>36.7</v>
      </c>
      <c r="G5" s="11">
        <v>41.1</v>
      </c>
      <c r="H5">
        <f>D5/100</f>
        <v>0.179</v>
      </c>
      <c r="I5">
        <v>0.301666666666667</v>
      </c>
      <c r="J5">
        <v>1.38</v>
      </c>
      <c r="K5">
        <v>1.4</v>
      </c>
      <c r="L5">
        <v>1</v>
      </c>
      <c r="M5">
        <v>1</v>
      </c>
      <c r="N5">
        <v>0.147298887372017</v>
      </c>
      <c r="O5">
        <v>13.8000001907349</v>
      </c>
      <c r="P5">
        <v>568.9</v>
      </c>
      <c r="Q5">
        <v>30</v>
      </c>
      <c r="R5" t="s">
        <v>482</v>
      </c>
      <c r="S5">
        <f>F5*0.1/J5/Q5/0.01</f>
        <v>8.86473429951691</v>
      </c>
      <c r="T5">
        <f t="shared" si="0"/>
        <v>1.31963673122955</v>
      </c>
    </row>
    <row r="6" spans="1:20">
      <c r="A6" s="9">
        <v>41.7333333333333</v>
      </c>
      <c r="B6" s="9">
        <v>-0.766666666666667</v>
      </c>
      <c r="C6" s="12">
        <v>14.5</v>
      </c>
      <c r="D6" s="10">
        <v>22.2</v>
      </c>
      <c r="E6" s="4">
        <f>D6/100</f>
        <v>0.222</v>
      </c>
      <c r="F6" s="11">
        <v>34.9</v>
      </c>
      <c r="G6" s="11">
        <v>39.5</v>
      </c>
      <c r="H6">
        <f>D6/100</f>
        <v>0.222</v>
      </c>
      <c r="I6">
        <v>0.205</v>
      </c>
      <c r="J6">
        <v>1.3775</v>
      </c>
      <c r="K6">
        <v>1.40666666666667</v>
      </c>
      <c r="L6">
        <v>1</v>
      </c>
      <c r="M6">
        <v>1</v>
      </c>
      <c r="N6">
        <v>0.138170838356018</v>
      </c>
      <c r="O6">
        <v>15.0791664123535</v>
      </c>
      <c r="P6">
        <v>244.8</v>
      </c>
      <c r="Q6">
        <v>30</v>
      </c>
      <c r="R6" t="s">
        <v>482</v>
      </c>
      <c r="S6">
        <v>8.09437386569873</v>
      </c>
      <c r="T6">
        <f t="shared" si="0"/>
        <v>1.32452542463235</v>
      </c>
    </row>
    <row r="7" spans="1:20">
      <c r="A7" s="9">
        <v>37.4</v>
      </c>
      <c r="B7" s="9">
        <v>-5.58333333333333</v>
      </c>
      <c r="C7" s="12">
        <v>16.7</v>
      </c>
      <c r="D7" s="10">
        <v>53.5609855652</v>
      </c>
      <c r="E7" s="4">
        <f>D7/100</f>
        <v>0.535609855652</v>
      </c>
      <c r="F7" s="11">
        <v>23.8559</v>
      </c>
      <c r="G7" s="11">
        <v>24.1378</v>
      </c>
      <c r="H7">
        <f>D7/100</f>
        <v>0.535609855652</v>
      </c>
      <c r="I7">
        <v>0.213333333333333</v>
      </c>
      <c r="J7">
        <v>1.435</v>
      </c>
      <c r="K7">
        <v>1.45666666666667</v>
      </c>
      <c r="L7">
        <v>0.9625</v>
      </c>
      <c r="M7">
        <v>0.975</v>
      </c>
      <c r="N7">
        <v>0.196935504674911</v>
      </c>
      <c r="O7">
        <v>17.8624992370606</v>
      </c>
      <c r="P7">
        <v>386.7</v>
      </c>
      <c r="Q7">
        <v>30</v>
      </c>
      <c r="R7" t="s">
        <v>482</v>
      </c>
      <c r="S7">
        <v>5.76917537746806</v>
      </c>
      <c r="T7">
        <f t="shared" si="0"/>
        <v>1.33939119406443</v>
      </c>
    </row>
    <row r="8" spans="1:20">
      <c r="A8" s="9">
        <v>47.4833333333333</v>
      </c>
      <c r="B8" s="9">
        <v>8.9</v>
      </c>
      <c r="C8" s="12">
        <v>8.4</v>
      </c>
      <c r="D8" s="10">
        <v>20.6932353973</v>
      </c>
      <c r="E8" s="4">
        <f>D8/100</f>
        <v>0.206932353973</v>
      </c>
      <c r="F8" s="11">
        <v>49.3812</v>
      </c>
      <c r="G8" s="11">
        <v>53.0378</v>
      </c>
      <c r="H8">
        <f>D8/100</f>
        <v>0.206932353973</v>
      </c>
      <c r="I8">
        <v>0.263333333333333</v>
      </c>
      <c r="J8">
        <v>0.465</v>
      </c>
      <c r="K8">
        <v>0.423333333333333</v>
      </c>
      <c r="L8">
        <v>0.43</v>
      </c>
      <c r="M8">
        <v>0.423333333333333</v>
      </c>
      <c r="N8">
        <v>0.44040185213089</v>
      </c>
      <c r="O8">
        <v>8.72499942779541</v>
      </c>
      <c r="P8">
        <v>712.7</v>
      </c>
      <c r="Q8">
        <v>30</v>
      </c>
      <c r="R8" t="s">
        <v>482</v>
      </c>
      <c r="S8">
        <f>F8*0.1/J8/Q8/0.01</f>
        <v>35.3987096774194</v>
      </c>
      <c r="T8">
        <f t="shared" si="0"/>
        <v>1.16182659009396</v>
      </c>
    </row>
    <row r="9" spans="1:20">
      <c r="A9" s="9">
        <v>45.19</v>
      </c>
      <c r="B9" s="9">
        <v>19.5</v>
      </c>
      <c r="C9" s="12">
        <v>11.1</v>
      </c>
      <c r="D9" s="10">
        <v>23.1180324554</v>
      </c>
      <c r="E9" s="4">
        <f>D9/100</f>
        <v>0.231180324554</v>
      </c>
      <c r="F9" s="11">
        <v>66.6367</v>
      </c>
      <c r="G9" s="11">
        <v>75.64</v>
      </c>
      <c r="H9">
        <f>D9/100</f>
        <v>0.231180324554</v>
      </c>
      <c r="I9">
        <v>0.236666666666667</v>
      </c>
      <c r="J9">
        <v>1.305</v>
      </c>
      <c r="K9">
        <v>1.325</v>
      </c>
      <c r="L9">
        <v>0.9425</v>
      </c>
      <c r="M9">
        <v>0.956666666666667</v>
      </c>
      <c r="N9">
        <v>0.202931448817253</v>
      </c>
      <c r="O9">
        <v>10.7958335876465</v>
      </c>
      <c r="P9">
        <v>611.6</v>
      </c>
      <c r="Q9">
        <v>30</v>
      </c>
      <c r="R9" t="s">
        <v>482</v>
      </c>
      <c r="S9">
        <v>17.8859131545338</v>
      </c>
      <c r="T9">
        <f t="shared" si="0"/>
        <v>1.26371378808131</v>
      </c>
    </row>
    <row r="10" spans="1:20">
      <c r="A10" s="9">
        <v>44</v>
      </c>
      <c r="B10" s="9">
        <v>-81</v>
      </c>
      <c r="C10" s="12">
        <v>6.7</v>
      </c>
      <c r="D10" s="10">
        <v>14.718337059</v>
      </c>
      <c r="E10" s="4">
        <f>D10/100</f>
        <v>0.14718337059</v>
      </c>
      <c r="F10" s="11">
        <v>104.43</v>
      </c>
      <c r="G10" s="11">
        <v>172.13</v>
      </c>
      <c r="H10">
        <f>D10/100</f>
        <v>0.14718337059</v>
      </c>
      <c r="I10">
        <v>0.143333333333333</v>
      </c>
      <c r="J10">
        <v>1.29</v>
      </c>
      <c r="K10">
        <v>1.33666666666667</v>
      </c>
      <c r="L10">
        <v>1</v>
      </c>
      <c r="M10">
        <v>1</v>
      </c>
      <c r="N10">
        <v>0.228901654481888</v>
      </c>
      <c r="O10">
        <v>6.17083311080933</v>
      </c>
      <c r="P10">
        <v>547.6</v>
      </c>
      <c r="Q10">
        <v>30</v>
      </c>
      <c r="R10" t="s">
        <v>482</v>
      </c>
      <c r="S10">
        <v>23.5667527993109</v>
      </c>
      <c r="T10">
        <f t="shared" si="0"/>
        <v>1.22972037520774</v>
      </c>
    </row>
    <row r="11" spans="1:20">
      <c r="A11" s="9">
        <v>45.3</v>
      </c>
      <c r="B11" s="9">
        <v>-73.35</v>
      </c>
      <c r="C11" s="12">
        <v>6.3</v>
      </c>
      <c r="D11" s="10">
        <v>36.4</v>
      </c>
      <c r="E11" s="4">
        <f>D11/100</f>
        <v>0.364</v>
      </c>
      <c r="F11" s="11">
        <v>75.0504951477051</v>
      </c>
      <c r="G11" s="11">
        <v>73.4467821121216</v>
      </c>
      <c r="H11">
        <f>D11/100</f>
        <v>0.364</v>
      </c>
      <c r="I11">
        <v>0.588333333333333</v>
      </c>
      <c r="J11">
        <v>1.2225</v>
      </c>
      <c r="K11">
        <v>1.245</v>
      </c>
      <c r="L11">
        <v>0.6675</v>
      </c>
      <c r="M11">
        <v>0.675</v>
      </c>
      <c r="N11">
        <v>0.229127019643784</v>
      </c>
      <c r="O11">
        <v>6.20833349227905</v>
      </c>
      <c r="P11">
        <v>462.7</v>
      </c>
      <c r="Q11">
        <v>30</v>
      </c>
      <c r="R11" t="s">
        <v>482</v>
      </c>
      <c r="S11">
        <f>F11*0.1/J11/Q11/0.01</f>
        <v>20.4636660252775</v>
      </c>
      <c r="T11">
        <f t="shared" si="0"/>
        <v>1.24817392450984</v>
      </c>
    </row>
    <row r="12" spans="1:20">
      <c r="A12" s="9">
        <v>58.3833333333333</v>
      </c>
      <c r="B12" s="9">
        <v>-116.033333333333</v>
      </c>
      <c r="C12" s="12">
        <v>-0.9</v>
      </c>
      <c r="D12" s="10">
        <v>14.8095464706</v>
      </c>
      <c r="E12" s="4">
        <f>D12/100</f>
        <v>0.148095464706</v>
      </c>
      <c r="F12" s="11">
        <v>49.4349174499512</v>
      </c>
      <c r="G12" s="11">
        <v>57.9029197692871</v>
      </c>
      <c r="H12">
        <f>D12/100</f>
        <v>0.148095464706</v>
      </c>
      <c r="I12">
        <v>0.0266666666666667</v>
      </c>
      <c r="J12">
        <v>0.9375</v>
      </c>
      <c r="K12">
        <v>1.015</v>
      </c>
      <c r="L12">
        <v>0.695</v>
      </c>
      <c r="M12">
        <v>0.755</v>
      </c>
      <c r="N12">
        <v>0.221058875322342</v>
      </c>
      <c r="O12">
        <v>-0.566666662693024</v>
      </c>
      <c r="P12">
        <v>411.8</v>
      </c>
      <c r="Q12">
        <v>30</v>
      </c>
      <c r="R12" t="s">
        <v>482</v>
      </c>
      <c r="S12">
        <v>18.3727010091146</v>
      </c>
      <c r="T12">
        <f t="shared" si="0"/>
        <v>1.26076446457704</v>
      </c>
    </row>
    <row r="13" spans="1:20">
      <c r="A13" s="9">
        <v>45.3666666666667</v>
      </c>
      <c r="B13" s="9">
        <v>-75.7166666666667</v>
      </c>
      <c r="C13" s="12">
        <v>5.8</v>
      </c>
      <c r="D13" s="10">
        <v>26.0000019073</v>
      </c>
      <c r="E13" s="4">
        <f>D13/100</f>
        <v>0.260000019073</v>
      </c>
      <c r="F13" s="11">
        <v>67.4729995727539</v>
      </c>
      <c r="G13" s="11">
        <v>57.8939990997314</v>
      </c>
      <c r="H13">
        <f>D13/100</f>
        <v>0.260000019073</v>
      </c>
      <c r="I13">
        <v>0.646666666666667</v>
      </c>
      <c r="J13">
        <v>1.1875</v>
      </c>
      <c r="K13">
        <v>1.20666666666667</v>
      </c>
      <c r="L13">
        <v>0.8325</v>
      </c>
      <c r="M13">
        <v>0.826666666666667</v>
      </c>
      <c r="N13">
        <v>0.292405188083649</v>
      </c>
      <c r="O13">
        <v>6.26666641235352</v>
      </c>
      <c r="P13">
        <v>586.25</v>
      </c>
      <c r="Q13">
        <v>30</v>
      </c>
      <c r="R13" t="s">
        <v>482</v>
      </c>
      <c r="S13">
        <f>F13*0.1/J13/Q13/0.01</f>
        <v>18.9397893537555</v>
      </c>
      <c r="T13">
        <f t="shared" si="0"/>
        <v>1.25733729990613</v>
      </c>
    </row>
    <row r="14" spans="1:20">
      <c r="A14" s="9">
        <v>42.2166666666667</v>
      </c>
      <c r="B14" s="9">
        <v>-82.7333333333333</v>
      </c>
      <c r="C14" s="12">
        <v>8.7</v>
      </c>
      <c r="D14" s="10">
        <v>36.1570014954</v>
      </c>
      <c r="E14" s="4">
        <f>D14/100</f>
        <v>0.361570014954</v>
      </c>
      <c r="F14" s="11">
        <v>67.7966995239258</v>
      </c>
      <c r="G14" s="11">
        <v>59.1784009933472</v>
      </c>
      <c r="H14">
        <f>D14/100</f>
        <v>0.361570014954</v>
      </c>
      <c r="I14">
        <v>0.388333333333333</v>
      </c>
      <c r="J14">
        <v>1.2475</v>
      </c>
      <c r="K14">
        <v>1.32666666666667</v>
      </c>
      <c r="L14">
        <v>0.6125</v>
      </c>
      <c r="M14">
        <v>0.735</v>
      </c>
      <c r="N14">
        <v>0.39939671754837</v>
      </c>
      <c r="O14">
        <v>9.19999980926514</v>
      </c>
      <c r="P14">
        <v>472.1</v>
      </c>
      <c r="Q14">
        <v>30</v>
      </c>
      <c r="R14" t="s">
        <v>482</v>
      </c>
      <c r="S14">
        <f>F14*0.1/J14/Q14/0.01</f>
        <v>18.1153505741953</v>
      </c>
      <c r="T14">
        <f t="shared" si="0"/>
        <v>1.26232282664704</v>
      </c>
    </row>
    <row r="15" spans="1:20">
      <c r="A15" s="9">
        <v>43.5</v>
      </c>
      <c r="B15" s="9">
        <v>-80.25</v>
      </c>
      <c r="C15" s="12">
        <v>5.45</v>
      </c>
      <c r="D15" s="10">
        <v>14.4440021515</v>
      </c>
      <c r="E15" s="4">
        <f>D15/100</f>
        <v>0.144440021515</v>
      </c>
      <c r="F15" s="11">
        <v>68.9486</v>
      </c>
      <c r="G15" s="11">
        <v>61.8457</v>
      </c>
      <c r="H15">
        <f>D15/100</f>
        <v>0.144440021515</v>
      </c>
      <c r="I15">
        <v>0.146666666666667</v>
      </c>
      <c r="J15">
        <v>1.2175</v>
      </c>
      <c r="K15">
        <v>1.29</v>
      </c>
      <c r="L15">
        <v>1</v>
      </c>
      <c r="M15">
        <v>1</v>
      </c>
      <c r="N15">
        <v>0.244480401277542</v>
      </c>
      <c r="O15">
        <v>7.08333349227905</v>
      </c>
      <c r="P15">
        <v>587.1</v>
      </c>
      <c r="Q15">
        <v>30</v>
      </c>
      <c r="R15" t="s">
        <v>482</v>
      </c>
      <c r="S15">
        <f>F15*0.1/J15/Q15/0.01</f>
        <v>18.8770978781656</v>
      </c>
      <c r="T15">
        <f t="shared" si="0"/>
        <v>1.25771571362632</v>
      </c>
    </row>
    <row r="16" spans="1:20">
      <c r="A16" s="9">
        <v>43.6333333333333</v>
      </c>
      <c r="B16" s="9">
        <v>-80.4166666666667</v>
      </c>
      <c r="C16" s="12">
        <v>6.35</v>
      </c>
      <c r="D16" s="10">
        <v>17</v>
      </c>
      <c r="E16" s="4">
        <f>D16/100</f>
        <v>0.17</v>
      </c>
      <c r="F16" s="11">
        <v>74.3212032318115</v>
      </c>
      <c r="G16" s="11">
        <v>76.3769016265869</v>
      </c>
      <c r="H16">
        <f>D16/100</f>
        <v>0.17</v>
      </c>
      <c r="I16">
        <v>0.146666666666667</v>
      </c>
      <c r="J16">
        <v>1.2175</v>
      </c>
      <c r="K16">
        <v>1.29</v>
      </c>
      <c r="L16">
        <v>1</v>
      </c>
      <c r="M16">
        <v>1</v>
      </c>
      <c r="N16">
        <v>0.244647309184074</v>
      </c>
      <c r="O16">
        <v>6.29583311080933</v>
      </c>
      <c r="P16">
        <v>490.9</v>
      </c>
      <c r="Q16">
        <v>30</v>
      </c>
      <c r="R16" t="s">
        <v>482</v>
      </c>
      <c r="S16">
        <f>F16*0.1/J16/Q16/0.01</f>
        <v>20.348036476882</v>
      </c>
      <c r="T16">
        <f t="shared" si="0"/>
        <v>1.24886688057353</v>
      </c>
    </row>
    <row r="17" spans="1:20">
      <c r="A17" s="9">
        <v>35.1833333333333</v>
      </c>
      <c r="B17" s="9">
        <v>-102.083333333333</v>
      </c>
      <c r="C17" s="12">
        <v>14</v>
      </c>
      <c r="D17" s="10">
        <v>36.6156768799</v>
      </c>
      <c r="E17" s="4">
        <f>D17/100</f>
        <v>0.366156768799</v>
      </c>
      <c r="F17" s="11">
        <v>37.2363</v>
      </c>
      <c r="G17" s="11">
        <v>41.7777</v>
      </c>
      <c r="H17">
        <f>D17/100</f>
        <v>0.366156768799</v>
      </c>
      <c r="I17">
        <v>0.391666666666667</v>
      </c>
      <c r="J17">
        <v>1.54</v>
      </c>
      <c r="K17">
        <v>1.61666666666667</v>
      </c>
      <c r="L17">
        <v>1</v>
      </c>
      <c r="M17">
        <v>1</v>
      </c>
      <c r="N17">
        <v>0.121552959084511</v>
      </c>
      <c r="O17">
        <v>13.3249998092651</v>
      </c>
      <c r="P17">
        <v>236.3</v>
      </c>
      <c r="Q17">
        <v>30</v>
      </c>
      <c r="R17" t="s">
        <v>482</v>
      </c>
      <c r="S17">
        <v>8.17385281385281</v>
      </c>
      <c r="T17">
        <f t="shared" si="0"/>
        <v>1.32402021594651</v>
      </c>
    </row>
    <row r="18" spans="1:20">
      <c r="A18" s="9">
        <v>31.0833333333333</v>
      </c>
      <c r="B18" s="9">
        <v>-97.3333333333333</v>
      </c>
      <c r="C18" s="12">
        <v>19</v>
      </c>
      <c r="D18" s="10">
        <v>56.2</v>
      </c>
      <c r="E18" s="4">
        <f>D18/100</f>
        <v>0.562</v>
      </c>
      <c r="F18" s="11">
        <v>70.6849</v>
      </c>
      <c r="G18" s="11">
        <v>67.3245</v>
      </c>
      <c r="H18">
        <f>D18/100</f>
        <v>0.562</v>
      </c>
      <c r="I18">
        <v>0.178333333333333</v>
      </c>
      <c r="J18">
        <v>1.5725</v>
      </c>
      <c r="K18">
        <v>1.58</v>
      </c>
      <c r="L18">
        <v>0.54</v>
      </c>
      <c r="M18">
        <v>0.533333333333333</v>
      </c>
      <c r="N18">
        <v>0.266581803560257</v>
      </c>
      <c r="O18">
        <v>19.3666667938232</v>
      </c>
      <c r="P18">
        <v>379.4</v>
      </c>
      <c r="Q18">
        <v>30</v>
      </c>
      <c r="R18" t="s">
        <v>482</v>
      </c>
      <c r="S18">
        <v>14.0669899311076</v>
      </c>
      <c r="T18">
        <f t="shared" si="0"/>
        <v>1.28709233200104</v>
      </c>
    </row>
    <row r="19" spans="1:20">
      <c r="A19" s="9">
        <v>27.7666666666667</v>
      </c>
      <c r="B19" s="9">
        <v>-97.5</v>
      </c>
      <c r="C19" s="12">
        <v>22</v>
      </c>
      <c r="D19" s="10">
        <v>23.5</v>
      </c>
      <c r="E19" s="4">
        <f>D19/100</f>
        <v>0.235</v>
      </c>
      <c r="F19" s="11">
        <v>20.1367</v>
      </c>
      <c r="G19" s="11">
        <v>20.5346</v>
      </c>
      <c r="H19">
        <f>D19/100</f>
        <v>0.235</v>
      </c>
      <c r="I19">
        <v>0.07</v>
      </c>
      <c r="J19">
        <v>1.0625</v>
      </c>
      <c r="K19">
        <v>1.19333333333333</v>
      </c>
      <c r="L19">
        <v>0.65</v>
      </c>
      <c r="M19">
        <v>0.673333333333333</v>
      </c>
      <c r="N19" s="14">
        <v>0.22</v>
      </c>
      <c r="O19">
        <v>22.2708339691162</v>
      </c>
      <c r="P19" s="14">
        <v>521.7</v>
      </c>
      <c r="Q19">
        <v>30</v>
      </c>
      <c r="R19" t="s">
        <v>482</v>
      </c>
      <c r="S19">
        <f>F19*0.1/J19/Q19/0.01</f>
        <v>6.31739607843137</v>
      </c>
      <c r="T19">
        <f t="shared" si="0"/>
        <v>1.33587127385858</v>
      </c>
    </row>
    <row r="20" spans="1:20">
      <c r="A20" s="9">
        <v>26.15</v>
      </c>
      <c r="B20" s="9">
        <v>-97.95</v>
      </c>
      <c r="C20" s="12">
        <v>23.1</v>
      </c>
      <c r="D20" s="10">
        <v>22.9</v>
      </c>
      <c r="E20" s="4">
        <f>D20/100</f>
        <v>0.229</v>
      </c>
      <c r="F20" s="11">
        <v>44.9323935508728</v>
      </c>
      <c r="G20" s="11">
        <v>46.7756867408752</v>
      </c>
      <c r="H20">
        <f>D20/100</f>
        <v>0.229</v>
      </c>
      <c r="I20">
        <v>0.261666666666667</v>
      </c>
      <c r="J20">
        <v>1.7175</v>
      </c>
      <c r="K20">
        <v>1.67</v>
      </c>
      <c r="L20">
        <v>1</v>
      </c>
      <c r="M20">
        <v>1</v>
      </c>
      <c r="N20">
        <v>0.183105885982513</v>
      </c>
      <c r="O20">
        <v>23.1833343505859</v>
      </c>
      <c r="P20">
        <v>434.2</v>
      </c>
      <c r="Q20">
        <v>30</v>
      </c>
      <c r="R20" t="s">
        <v>482</v>
      </c>
      <c r="S20">
        <f>F20*0.1/J20/Q20/0.01</f>
        <v>8.7205033577628</v>
      </c>
      <c r="T20">
        <f t="shared" si="0"/>
        <v>1.32055064330049</v>
      </c>
    </row>
    <row r="21" spans="1:20">
      <c r="A21" s="9">
        <v>30.5333333333333</v>
      </c>
      <c r="B21" s="9">
        <v>-94.4333333333333</v>
      </c>
      <c r="C21" s="12">
        <v>20</v>
      </c>
      <c r="D21" s="10">
        <v>43.3</v>
      </c>
      <c r="E21" s="4">
        <f>D21/100</f>
        <v>0.433</v>
      </c>
      <c r="F21" s="11">
        <v>35.380232334137</v>
      </c>
      <c r="G21" s="11">
        <v>42.9207630157471</v>
      </c>
      <c r="H21">
        <f>D21/100</f>
        <v>0.433</v>
      </c>
      <c r="I21">
        <v>0.09</v>
      </c>
      <c r="J21">
        <v>0.3125</v>
      </c>
      <c r="K21">
        <v>0.313333333333333</v>
      </c>
      <c r="L21">
        <v>0.62</v>
      </c>
      <c r="M21">
        <v>0.656666666666667</v>
      </c>
      <c r="N21">
        <v>0.35843688249588</v>
      </c>
      <c r="O21">
        <v>19.2333335876465</v>
      </c>
      <c r="P21">
        <v>635.2</v>
      </c>
      <c r="Q21">
        <v>30</v>
      </c>
      <c r="R21" t="s">
        <v>482</v>
      </c>
      <c r="S21">
        <v>34.8127699110243</v>
      </c>
      <c r="T21">
        <f t="shared" si="0"/>
        <v>1.16509883947924</v>
      </c>
    </row>
    <row r="22" spans="1:20">
      <c r="A22" s="9">
        <v>40.1</v>
      </c>
      <c r="B22" s="9">
        <v>-88.2</v>
      </c>
      <c r="C22" s="12">
        <v>18.6</v>
      </c>
      <c r="D22" s="10">
        <v>22.5664596558</v>
      </c>
      <c r="E22" s="4">
        <f>D22/100</f>
        <v>0.225664596558</v>
      </c>
      <c r="F22" s="11">
        <v>56.3810005187988</v>
      </c>
      <c r="G22" s="11">
        <v>54.8500003814697</v>
      </c>
      <c r="H22">
        <f>D22/100</f>
        <v>0.225664596558</v>
      </c>
      <c r="I22">
        <v>0.27</v>
      </c>
      <c r="J22">
        <v>1.44</v>
      </c>
      <c r="K22">
        <v>1.48333333333333</v>
      </c>
      <c r="L22">
        <v>0.915</v>
      </c>
      <c r="M22">
        <v>0.92</v>
      </c>
      <c r="N22">
        <v>0.231161043047905</v>
      </c>
      <c r="O22">
        <v>11.125</v>
      </c>
      <c r="P22">
        <v>462.5</v>
      </c>
      <c r="Q22">
        <v>30</v>
      </c>
      <c r="R22" t="s">
        <v>482</v>
      </c>
      <c r="S22">
        <f>F22*0.1/J22/Q22/0.01</f>
        <v>13.0511575274997</v>
      </c>
      <c r="T22">
        <f t="shared" si="0"/>
        <v>1.29338351389083</v>
      </c>
    </row>
    <row r="23" spans="1:20">
      <c r="A23" s="9">
        <v>37.3666666666667</v>
      </c>
      <c r="B23" s="9">
        <v>-88.75</v>
      </c>
      <c r="C23" s="12">
        <v>21.3</v>
      </c>
      <c r="D23" s="10">
        <v>24.8451576233</v>
      </c>
      <c r="E23" s="4">
        <f>D23/100</f>
        <v>0.248451576233</v>
      </c>
      <c r="F23" s="11">
        <v>31.0514988899231</v>
      </c>
      <c r="G23" s="11">
        <v>35.9015007019043</v>
      </c>
      <c r="H23">
        <f>D23/100</f>
        <v>0.248451576233</v>
      </c>
      <c r="I23">
        <v>0.248333333333333</v>
      </c>
      <c r="J23">
        <v>1.5175</v>
      </c>
      <c r="K23">
        <v>1.53333333333333</v>
      </c>
      <c r="L23">
        <v>0.6075</v>
      </c>
      <c r="M23">
        <v>0.565</v>
      </c>
      <c r="N23">
        <v>0.343366652727127</v>
      </c>
      <c r="O23">
        <v>13.7583332061768</v>
      </c>
      <c r="P23">
        <v>594.2</v>
      </c>
      <c r="Q23">
        <v>30</v>
      </c>
      <c r="R23" t="s">
        <v>482</v>
      </c>
      <c r="S23">
        <v>6.87825356388668</v>
      </c>
      <c r="T23">
        <f t="shared" si="0"/>
        <v>1.33227979003605</v>
      </c>
    </row>
    <row r="24" spans="1:20">
      <c r="A24" s="9">
        <v>37.3666666666667</v>
      </c>
      <c r="B24" s="9">
        <v>-88.75</v>
      </c>
      <c r="C24" s="12">
        <v>21.3</v>
      </c>
      <c r="D24" s="10">
        <v>17</v>
      </c>
      <c r="E24" s="4">
        <f>D24/100</f>
        <v>0.17</v>
      </c>
      <c r="F24" s="11">
        <v>29.1519989967346</v>
      </c>
      <c r="G24" s="11">
        <v>35.9350004196167</v>
      </c>
      <c r="H24">
        <f>D24/100</f>
        <v>0.17</v>
      </c>
      <c r="I24">
        <v>0.248333333333333</v>
      </c>
      <c r="J24">
        <v>1.5175</v>
      </c>
      <c r="K24">
        <v>1.53333333333333</v>
      </c>
      <c r="L24">
        <v>0.6075</v>
      </c>
      <c r="M24">
        <v>0.565</v>
      </c>
      <c r="N24">
        <v>0.343366652727127</v>
      </c>
      <c r="O24">
        <v>13.7583332061768</v>
      </c>
      <c r="P24">
        <v>594.2</v>
      </c>
      <c r="Q24">
        <v>30</v>
      </c>
      <c r="R24" t="s">
        <v>482</v>
      </c>
      <c r="S24">
        <f>F24*0.1/J24/Q24/0.01</f>
        <v>6.40351433206691</v>
      </c>
      <c r="T24">
        <f t="shared" si="0"/>
        <v>1.33531918204918</v>
      </c>
    </row>
    <row r="25" spans="1:20">
      <c r="A25" s="9">
        <v>42.4</v>
      </c>
      <c r="B25" s="9">
        <v>-85.4</v>
      </c>
      <c r="C25" s="12">
        <v>9</v>
      </c>
      <c r="D25" s="10">
        <v>16.5</v>
      </c>
      <c r="E25" s="4">
        <f>D25/100</f>
        <v>0.165</v>
      </c>
      <c r="F25" s="11">
        <v>41.815</v>
      </c>
      <c r="G25" s="11">
        <v>43.448</v>
      </c>
      <c r="H25">
        <f>D25/100</f>
        <v>0.165</v>
      </c>
      <c r="I25">
        <v>0.131666666666667</v>
      </c>
      <c r="J25">
        <v>1.4525</v>
      </c>
      <c r="K25">
        <v>1.48</v>
      </c>
      <c r="L25">
        <v>0.6525</v>
      </c>
      <c r="M25">
        <v>0.658333333333333</v>
      </c>
      <c r="N25">
        <v>0.266171097755432</v>
      </c>
      <c r="O25">
        <v>8.92916679382324</v>
      </c>
      <c r="P25">
        <v>615.7</v>
      </c>
      <c r="Q25">
        <v>30</v>
      </c>
      <c r="R25" t="s">
        <v>482</v>
      </c>
      <c r="S25">
        <f>F25*0.1/J25/Q25/0.01</f>
        <v>9.59609868043603</v>
      </c>
      <c r="T25">
        <f t="shared" si="0"/>
        <v>1.3150122038493</v>
      </c>
    </row>
    <row r="26" spans="1:20">
      <c r="A26" s="9">
        <v>42.4333333333333</v>
      </c>
      <c r="B26" s="9">
        <v>-95.15</v>
      </c>
      <c r="C26" s="12">
        <v>8</v>
      </c>
      <c r="D26" s="10">
        <v>37.9</v>
      </c>
      <c r="E26" s="4">
        <f>D26/100</f>
        <v>0.379</v>
      </c>
      <c r="F26" s="11">
        <v>67.9779987335205</v>
      </c>
      <c r="G26" s="11">
        <v>87.5586013793945</v>
      </c>
      <c r="H26">
        <f>D26/100</f>
        <v>0.379</v>
      </c>
      <c r="I26">
        <v>0.351666666666667</v>
      </c>
      <c r="J26">
        <v>1.485</v>
      </c>
      <c r="K26">
        <v>1.50166666666667</v>
      </c>
      <c r="L26">
        <v>0.94</v>
      </c>
      <c r="M26">
        <v>0.951666666666667</v>
      </c>
      <c r="N26">
        <v>0.188328772783279</v>
      </c>
      <c r="O26">
        <v>8.41666698455811</v>
      </c>
      <c r="P26">
        <v>362</v>
      </c>
      <c r="Q26">
        <v>30</v>
      </c>
      <c r="R26" t="s">
        <v>482</v>
      </c>
      <c r="S26">
        <f>F26*0.1/J26/Q26/0.01</f>
        <v>15.2588100411943</v>
      </c>
      <c r="T26">
        <f t="shared" si="0"/>
        <v>1.27975023700106</v>
      </c>
    </row>
    <row r="27" spans="1:20">
      <c r="A27" s="9">
        <v>44.75</v>
      </c>
      <c r="B27" s="9">
        <v>-93.0666666666667</v>
      </c>
      <c r="C27" s="12">
        <v>6.4</v>
      </c>
      <c r="D27" s="10">
        <v>23</v>
      </c>
      <c r="E27" s="4">
        <f>D27/100</f>
        <v>0.23</v>
      </c>
      <c r="F27" s="11">
        <v>92.1599998474121</v>
      </c>
      <c r="G27" s="11">
        <v>92.7400035858154</v>
      </c>
      <c r="H27">
        <f>D27/100</f>
        <v>0.23</v>
      </c>
      <c r="I27">
        <v>0.115</v>
      </c>
      <c r="J27">
        <v>1.5075</v>
      </c>
      <c r="K27">
        <v>1.56666666666667</v>
      </c>
      <c r="L27">
        <v>0.9</v>
      </c>
      <c r="M27">
        <v>0.9</v>
      </c>
      <c r="N27">
        <v>0.339092433452606</v>
      </c>
      <c r="O27">
        <v>6.97916650772095</v>
      </c>
      <c r="P27">
        <v>432.3</v>
      </c>
      <c r="Q27">
        <v>30</v>
      </c>
      <c r="R27" t="s">
        <v>482</v>
      </c>
      <c r="S27">
        <v>20.6943061748481</v>
      </c>
      <c r="T27">
        <f t="shared" si="0"/>
        <v>1.24679286981581</v>
      </c>
    </row>
    <row r="28" spans="1:20">
      <c r="A28" s="9">
        <v>40.4666666666667</v>
      </c>
      <c r="B28" s="9">
        <v>-87</v>
      </c>
      <c r="C28" s="12">
        <v>12</v>
      </c>
      <c r="D28" s="10">
        <v>19.2628765106</v>
      </c>
      <c r="E28" s="4">
        <f>D28/100</f>
        <v>0.192628765106</v>
      </c>
      <c r="F28" s="11">
        <v>84.0895023345947</v>
      </c>
      <c r="G28" s="11">
        <v>92.481502532959</v>
      </c>
      <c r="H28">
        <f>D28/100</f>
        <v>0.192628765106</v>
      </c>
      <c r="I28">
        <v>0.276666666666667</v>
      </c>
      <c r="J28">
        <v>1.4925</v>
      </c>
      <c r="K28">
        <v>1.54333333333333</v>
      </c>
      <c r="L28">
        <v>0.89</v>
      </c>
      <c r="M28">
        <v>0.886666666666667</v>
      </c>
      <c r="N28">
        <v>0.237081781029701</v>
      </c>
      <c r="O28">
        <v>10.3999996185303</v>
      </c>
      <c r="P28">
        <v>536.5</v>
      </c>
      <c r="Q28">
        <v>30</v>
      </c>
      <c r="R28" t="s">
        <v>482</v>
      </c>
      <c r="S28">
        <f>F28*0.1/J28/Q28/0.01</f>
        <v>18.7804583661853</v>
      </c>
      <c r="T28">
        <f t="shared" si="0"/>
        <v>1.25829926511909</v>
      </c>
    </row>
    <row r="29" spans="1:20">
      <c r="A29" s="9">
        <v>44.75</v>
      </c>
      <c r="B29" s="9">
        <v>-93.0666666666667</v>
      </c>
      <c r="C29" s="12">
        <v>6.4</v>
      </c>
      <c r="D29" s="10">
        <v>23</v>
      </c>
      <c r="E29" s="4">
        <f>D29/100</f>
        <v>0.23</v>
      </c>
      <c r="F29" s="11">
        <v>30.0156245231628</v>
      </c>
      <c r="G29" s="11">
        <v>22.9225497245789</v>
      </c>
      <c r="H29">
        <f>D29/100</f>
        <v>0.23</v>
      </c>
      <c r="I29">
        <v>0.115</v>
      </c>
      <c r="J29">
        <v>1.5075</v>
      </c>
      <c r="K29">
        <v>1.56666666666667</v>
      </c>
      <c r="L29">
        <v>0.9</v>
      </c>
      <c r="M29">
        <v>0.9</v>
      </c>
      <c r="N29">
        <v>0.339092433452606</v>
      </c>
      <c r="O29">
        <v>6.97916650772095</v>
      </c>
      <c r="P29">
        <v>432.3</v>
      </c>
      <c r="Q29">
        <v>30</v>
      </c>
      <c r="R29" t="s">
        <v>482</v>
      </c>
      <c r="S29">
        <f>F29*0.1/J29/Q29/0.01</f>
        <v>6.63695401286076</v>
      </c>
      <c r="T29">
        <f t="shared" si="0"/>
        <v>1.33382378089061</v>
      </c>
    </row>
    <row r="30" spans="1:20">
      <c r="A30" s="9">
        <v>44.75</v>
      </c>
      <c r="B30" s="9">
        <v>-93.0666666666667</v>
      </c>
      <c r="C30" s="12">
        <v>7</v>
      </c>
      <c r="D30" s="10">
        <v>23</v>
      </c>
      <c r="E30" s="4">
        <f>D30/100</f>
        <v>0.23</v>
      </c>
      <c r="F30" s="11">
        <v>98.7000007629395</v>
      </c>
      <c r="G30" s="11">
        <v>95.0545463562012</v>
      </c>
      <c r="H30">
        <f>D30/100</f>
        <v>0.23</v>
      </c>
      <c r="I30">
        <v>0.115</v>
      </c>
      <c r="J30">
        <v>1.5075</v>
      </c>
      <c r="K30">
        <v>1.56666666666667</v>
      </c>
      <c r="L30">
        <v>0.9</v>
      </c>
      <c r="M30">
        <v>0.9</v>
      </c>
      <c r="N30">
        <v>0.339092433452606</v>
      </c>
      <c r="O30">
        <v>6.97916650772095</v>
      </c>
      <c r="P30">
        <v>432.3</v>
      </c>
      <c r="Q30">
        <v>30</v>
      </c>
      <c r="R30" t="s">
        <v>482</v>
      </c>
      <c r="S30">
        <v>23.2299613320017</v>
      </c>
      <c r="T30">
        <f t="shared" si="0"/>
        <v>1.23170994772679</v>
      </c>
    </row>
    <row r="31" spans="1:20">
      <c r="A31" s="9">
        <v>40.5833333333333</v>
      </c>
      <c r="B31" s="9">
        <v>-81.79</v>
      </c>
      <c r="C31" s="12">
        <v>10.5</v>
      </c>
      <c r="D31" s="10">
        <v>14</v>
      </c>
      <c r="E31" s="4">
        <f>D31/100</f>
        <v>0.14</v>
      </c>
      <c r="F31" s="11">
        <v>38.3280010223389</v>
      </c>
      <c r="G31" s="11">
        <v>61.3760008811951</v>
      </c>
      <c r="H31">
        <f>D31/100</f>
        <v>0.14</v>
      </c>
      <c r="I31">
        <v>0.176666666666667</v>
      </c>
      <c r="J31">
        <v>1.3975</v>
      </c>
      <c r="K31">
        <v>1.41666666666667</v>
      </c>
      <c r="L31">
        <v>0.7425</v>
      </c>
      <c r="M31">
        <v>0.723333333333333</v>
      </c>
      <c r="N31">
        <v>0.266912192106247</v>
      </c>
      <c r="O31">
        <v>9.70833301544189</v>
      </c>
      <c r="P31">
        <v>728.6</v>
      </c>
      <c r="Q31">
        <v>30</v>
      </c>
      <c r="R31" t="s">
        <v>482</v>
      </c>
      <c r="S31">
        <f>F31*0.1/J31/Q31/0.01</f>
        <v>9.14203959984231</v>
      </c>
      <c r="T31">
        <f t="shared" si="0"/>
        <v>1.31788137688611</v>
      </c>
    </row>
    <row r="32" spans="1:20">
      <c r="A32" s="9">
        <v>39.75</v>
      </c>
      <c r="B32" s="9">
        <v>-83.6</v>
      </c>
      <c r="C32" s="12">
        <v>10.8</v>
      </c>
      <c r="D32" s="10">
        <v>20</v>
      </c>
      <c r="E32" s="4">
        <f>D32/100</f>
        <v>0.2</v>
      </c>
      <c r="F32" s="11">
        <v>40.7540016174316</v>
      </c>
      <c r="G32" s="11">
        <v>70.2559976577759</v>
      </c>
      <c r="H32">
        <f>D32/100</f>
        <v>0.2</v>
      </c>
      <c r="I32">
        <v>0.273333333333333</v>
      </c>
      <c r="J32">
        <v>1.4725</v>
      </c>
      <c r="K32">
        <v>1.56166666666667</v>
      </c>
      <c r="L32">
        <v>0.755</v>
      </c>
      <c r="M32">
        <v>0.765</v>
      </c>
      <c r="N32">
        <v>0.246412843465805</v>
      </c>
      <c r="O32">
        <v>10.5208330154419</v>
      </c>
      <c r="P32">
        <v>552.1</v>
      </c>
      <c r="Q32">
        <v>30</v>
      </c>
      <c r="R32" t="s">
        <v>482</v>
      </c>
      <c r="S32">
        <f>F32*0.1/J32/Q32/0.01</f>
        <v>9.22558044537218</v>
      </c>
      <c r="T32">
        <f t="shared" si="0"/>
        <v>1.31735301759043</v>
      </c>
    </row>
    <row r="33" spans="1:20">
      <c r="A33" s="9">
        <v>41.1833333333333</v>
      </c>
      <c r="B33" s="9">
        <v>-83.7833333333333</v>
      </c>
      <c r="C33" s="12">
        <v>9.5</v>
      </c>
      <c r="D33" s="10">
        <v>40</v>
      </c>
      <c r="E33" s="4">
        <f>D33/100</f>
        <v>0.4</v>
      </c>
      <c r="F33" s="11">
        <v>90.3380031585693</v>
      </c>
      <c r="G33" s="11">
        <v>102.100004196167</v>
      </c>
      <c r="H33">
        <f>D33/100</f>
        <v>0.4</v>
      </c>
      <c r="I33">
        <v>0.408333333333333</v>
      </c>
      <c r="J33">
        <v>1.7075</v>
      </c>
      <c r="K33">
        <v>1.77166666666667</v>
      </c>
      <c r="L33">
        <v>0.935</v>
      </c>
      <c r="M33">
        <v>0.951666666666667</v>
      </c>
      <c r="N33">
        <v>0.216195300221443</v>
      </c>
      <c r="O33">
        <v>9.75416660308838</v>
      </c>
      <c r="P33">
        <v>447.3</v>
      </c>
      <c r="Q33">
        <v>30</v>
      </c>
      <c r="R33" t="s">
        <v>482</v>
      </c>
      <c r="S33">
        <f>F33*0.1/J33/Q33/0.01</f>
        <v>17.6355301432053</v>
      </c>
      <c r="T33">
        <f t="shared" si="0"/>
        <v>1.26523348093688</v>
      </c>
    </row>
    <row r="34" spans="1:20">
      <c r="A34" s="9">
        <v>40.4166666666667</v>
      </c>
      <c r="B34" s="9">
        <v>-83.25</v>
      </c>
      <c r="C34" s="12">
        <v>13.3</v>
      </c>
      <c r="D34" s="10">
        <v>26</v>
      </c>
      <c r="E34" s="4">
        <f>D34/100</f>
        <v>0.26</v>
      </c>
      <c r="F34" s="11">
        <v>55.0059995651245</v>
      </c>
      <c r="G34" s="11">
        <v>48.6820001602173</v>
      </c>
      <c r="H34">
        <f>D34/100</f>
        <v>0.26</v>
      </c>
      <c r="I34">
        <v>0.308333333333333</v>
      </c>
      <c r="J34">
        <v>1.5325</v>
      </c>
      <c r="K34">
        <v>1.60666666666667</v>
      </c>
      <c r="L34">
        <v>0.89</v>
      </c>
      <c r="M34">
        <v>0.905</v>
      </c>
      <c r="N34">
        <v>0.273678690195084</v>
      </c>
      <c r="O34">
        <v>10.1291666030884</v>
      </c>
      <c r="P34">
        <v>519.2</v>
      </c>
      <c r="Q34">
        <v>30</v>
      </c>
      <c r="R34" t="s">
        <v>482</v>
      </c>
      <c r="S34">
        <f>F34*0.1/J34/Q34/0.01</f>
        <v>11.9643283447797</v>
      </c>
      <c r="T34">
        <f t="shared" si="0"/>
        <v>1.30014844146561</v>
      </c>
    </row>
    <row r="35" spans="1:20">
      <c r="A35" s="9">
        <v>40.3333333333333</v>
      </c>
      <c r="B35" s="9">
        <v>-81.84</v>
      </c>
      <c r="C35" s="12">
        <v>10.5</v>
      </c>
      <c r="D35" s="10">
        <v>25</v>
      </c>
      <c r="E35" s="4">
        <f>D35/100</f>
        <v>0.25</v>
      </c>
      <c r="F35" s="11">
        <v>44.886999130249</v>
      </c>
      <c r="G35" s="11">
        <v>60.7649993896484</v>
      </c>
      <c r="H35">
        <f>D35/100</f>
        <v>0.25</v>
      </c>
      <c r="I35">
        <v>0.215</v>
      </c>
      <c r="J35">
        <v>1.435</v>
      </c>
      <c r="K35">
        <v>1.49166666666667</v>
      </c>
      <c r="L35">
        <v>0.455</v>
      </c>
      <c r="M35">
        <v>0.426666666666667</v>
      </c>
      <c r="N35">
        <v>0.285845369100571</v>
      </c>
      <c r="O35">
        <v>10.3541669845581</v>
      </c>
      <c r="P35">
        <v>677.6</v>
      </c>
      <c r="Q35">
        <v>30</v>
      </c>
      <c r="R35" t="s">
        <v>482</v>
      </c>
      <c r="S35">
        <f>F35*0.1/J35/Q35/0.01</f>
        <v>10.4267129222413</v>
      </c>
      <c r="T35">
        <f t="shared" ref="T35:T66" si="1">1.377*EXP(-0.0048*S35)</f>
        <v>1.30977975578017</v>
      </c>
    </row>
    <row r="36" spans="1:20">
      <c r="A36" s="9">
        <v>41.4833333333333</v>
      </c>
      <c r="B36" s="9">
        <v>-84.15</v>
      </c>
      <c r="C36" s="12">
        <v>9.5</v>
      </c>
      <c r="D36" s="10">
        <v>36.4</v>
      </c>
      <c r="E36" s="4">
        <f>D36/100</f>
        <v>0.364</v>
      </c>
      <c r="F36" s="11">
        <v>107.906997680664</v>
      </c>
      <c r="G36" s="11">
        <v>91.4130039215088</v>
      </c>
      <c r="H36">
        <f>D36/100</f>
        <v>0.364</v>
      </c>
      <c r="I36">
        <v>0.301666666666667</v>
      </c>
      <c r="J36">
        <v>1.5</v>
      </c>
      <c r="K36">
        <v>1.58666666666667</v>
      </c>
      <c r="L36">
        <v>0.81</v>
      </c>
      <c r="M36">
        <v>0.796666666666667</v>
      </c>
      <c r="N36">
        <v>0.237845376133919</v>
      </c>
      <c r="O36">
        <v>9.41666698455811</v>
      </c>
      <c r="P36">
        <v>478.6</v>
      </c>
      <c r="Q36">
        <v>30</v>
      </c>
      <c r="R36" t="s">
        <v>482</v>
      </c>
      <c r="S36">
        <f>F36*0.1/J36/Q36/0.01</f>
        <v>23.9793328179253</v>
      </c>
      <c r="T36">
        <f t="shared" si="1"/>
        <v>1.22728746638444</v>
      </c>
    </row>
    <row r="37" spans="1:20">
      <c r="A37" s="9">
        <v>38.7833333333333</v>
      </c>
      <c r="B37" s="9">
        <v>-87.0833333333333</v>
      </c>
      <c r="C37" s="12">
        <v>11</v>
      </c>
      <c r="D37" s="10">
        <v>19.5525817871</v>
      </c>
      <c r="E37" s="4">
        <f>D37/100</f>
        <v>0.195525817871</v>
      </c>
      <c r="F37" s="11">
        <v>40.1072487831116</v>
      </c>
      <c r="G37" s="11">
        <v>38.6240997314453</v>
      </c>
      <c r="H37">
        <f>D37/100</f>
        <v>0.195525817871</v>
      </c>
      <c r="I37">
        <v>0.166666666666667</v>
      </c>
      <c r="J37">
        <v>1.4575</v>
      </c>
      <c r="K37">
        <v>1.47833333333333</v>
      </c>
      <c r="L37">
        <v>1</v>
      </c>
      <c r="M37">
        <v>1</v>
      </c>
      <c r="N37">
        <v>0.271552562713623</v>
      </c>
      <c r="O37">
        <v>12.2624998092651</v>
      </c>
      <c r="P37">
        <v>631.6</v>
      </c>
      <c r="Q37">
        <v>30</v>
      </c>
      <c r="R37" t="s">
        <v>482</v>
      </c>
      <c r="S37">
        <f>F37*0.1/J37/Q37/0.01</f>
        <v>9.17261264336457</v>
      </c>
      <c r="T37">
        <f t="shared" si="1"/>
        <v>1.31768799118167</v>
      </c>
    </row>
    <row r="38" spans="1:20">
      <c r="A38" s="9">
        <v>41.3593166666667</v>
      </c>
      <c r="B38" s="9">
        <v>-83.0868333333333</v>
      </c>
      <c r="C38" s="12">
        <v>9.2</v>
      </c>
      <c r="D38" s="10">
        <v>28.1176986694</v>
      </c>
      <c r="E38" s="4">
        <f>D38/100</f>
        <v>0.281176986694</v>
      </c>
      <c r="F38" s="11">
        <v>76.7654008865356</v>
      </c>
      <c r="G38" s="11">
        <v>65.6818027496338</v>
      </c>
      <c r="H38">
        <f>D38/100</f>
        <v>0.281176986694</v>
      </c>
      <c r="I38">
        <v>0.313333333333333</v>
      </c>
      <c r="J38">
        <v>1.5875</v>
      </c>
      <c r="K38">
        <v>1.63333333333333</v>
      </c>
      <c r="L38">
        <v>0.94</v>
      </c>
      <c r="M38">
        <v>0.92</v>
      </c>
      <c r="N38">
        <v>0.376493722200394</v>
      </c>
      <c r="O38">
        <v>9.875</v>
      </c>
      <c r="P38">
        <v>546.3</v>
      </c>
      <c r="Q38">
        <v>30</v>
      </c>
      <c r="R38" t="s">
        <v>482</v>
      </c>
      <c r="S38">
        <f>F38*0.1/J38/Q38/0.01</f>
        <v>16.1187193462542</v>
      </c>
      <c r="T38">
        <f t="shared" si="1"/>
        <v>1.27447887157845</v>
      </c>
    </row>
    <row r="39" spans="1:20">
      <c r="A39" s="9">
        <v>40.8788333333333</v>
      </c>
      <c r="B39" s="9">
        <v>-81.64035</v>
      </c>
      <c r="C39" s="12">
        <v>9.8</v>
      </c>
      <c r="D39" s="10">
        <v>20.0054759979</v>
      </c>
      <c r="E39" s="4">
        <f>D39/100</f>
        <v>0.200054759979</v>
      </c>
      <c r="F39" s="11">
        <v>50.0898013114929</v>
      </c>
      <c r="G39" s="11">
        <v>86.0578536987305</v>
      </c>
      <c r="H39">
        <f>D39/100</f>
        <v>0.200054759979</v>
      </c>
      <c r="I39">
        <v>0.218333333333333</v>
      </c>
      <c r="J39">
        <v>1.4075</v>
      </c>
      <c r="K39">
        <v>1.46333333333333</v>
      </c>
      <c r="L39">
        <v>0.755</v>
      </c>
      <c r="M39">
        <v>0.741666666666667</v>
      </c>
      <c r="N39">
        <v>0.266912192106247</v>
      </c>
      <c r="O39">
        <v>9.51249980926514</v>
      </c>
      <c r="P39">
        <v>681.1</v>
      </c>
      <c r="Q39">
        <v>30</v>
      </c>
      <c r="R39" t="s">
        <v>482</v>
      </c>
      <c r="S39">
        <f>F39*0.1/J39/Q39/0.01</f>
        <v>11.8625935610404</v>
      </c>
      <c r="T39">
        <f t="shared" si="1"/>
        <v>1.30078349404815</v>
      </c>
    </row>
    <row r="40" spans="1:20">
      <c r="A40" s="9">
        <v>41.2213333333333</v>
      </c>
      <c r="B40" s="9">
        <v>-80.076</v>
      </c>
      <c r="C40" s="12">
        <v>9.1</v>
      </c>
      <c r="D40" s="10">
        <v>16.6911773682</v>
      </c>
      <c r="E40" s="4">
        <f>D40/100</f>
        <v>0.166911773682</v>
      </c>
      <c r="F40" s="11">
        <v>68.7215023040771</v>
      </c>
      <c r="G40" s="11">
        <v>80.3763046264648</v>
      </c>
      <c r="H40">
        <f>D40/100</f>
        <v>0.166911773682</v>
      </c>
      <c r="I40">
        <v>0.198333333333333</v>
      </c>
      <c r="J40">
        <v>1.4375</v>
      </c>
      <c r="K40">
        <v>1.51333333333333</v>
      </c>
      <c r="L40">
        <v>0.32</v>
      </c>
      <c r="M40">
        <v>0.3</v>
      </c>
      <c r="N40">
        <v>0.308684885501862</v>
      </c>
      <c r="O40">
        <v>8.75416660308838</v>
      </c>
      <c r="P40">
        <v>1164</v>
      </c>
      <c r="Q40">
        <v>30</v>
      </c>
      <c r="R40" t="s">
        <v>482</v>
      </c>
      <c r="S40">
        <f>F40*0.1/J40/Q40/0.01</f>
        <v>15.9354208241338</v>
      </c>
      <c r="T40">
        <f t="shared" si="1"/>
        <v>1.27560069346343</v>
      </c>
    </row>
    <row r="41" spans="1:20">
      <c r="A41" s="9">
        <v>41.3233333333333</v>
      </c>
      <c r="B41" s="9">
        <v>-76.8666666666667</v>
      </c>
      <c r="C41" s="12">
        <v>9.9</v>
      </c>
      <c r="D41" s="10">
        <v>17.4409694672</v>
      </c>
      <c r="E41" s="4">
        <f>D41/100</f>
        <v>0.174409694672</v>
      </c>
      <c r="F41" s="11">
        <v>81.5461978912354</v>
      </c>
      <c r="G41" s="11">
        <v>95.3210506439209</v>
      </c>
      <c r="H41">
        <f>D41/100</f>
        <v>0.174409694672</v>
      </c>
      <c r="I41">
        <v>0.16</v>
      </c>
      <c r="J41">
        <v>1.41</v>
      </c>
      <c r="K41">
        <v>1.42</v>
      </c>
      <c r="L41">
        <v>0.1175</v>
      </c>
      <c r="M41">
        <v>0.105</v>
      </c>
      <c r="N41">
        <v>0.279296457767487</v>
      </c>
      <c r="O41">
        <v>8.78333377838135</v>
      </c>
      <c r="P41">
        <v>639.5</v>
      </c>
      <c r="Q41">
        <v>30</v>
      </c>
      <c r="R41" t="s">
        <v>482</v>
      </c>
      <c r="S41">
        <f>F41*0.1/J41/Q41/0.01</f>
        <v>19.2780609671951</v>
      </c>
      <c r="T41">
        <f t="shared" si="1"/>
        <v>1.2552974131582</v>
      </c>
    </row>
    <row r="42" spans="1:20">
      <c r="A42" s="9">
        <v>38.22</v>
      </c>
      <c r="B42" s="9">
        <v>-84.48</v>
      </c>
      <c r="C42" s="12">
        <v>12.6333333333333</v>
      </c>
      <c r="D42" s="10">
        <v>21.4111251831</v>
      </c>
      <c r="E42" s="4">
        <f>D42/100</f>
        <v>0.214111251831</v>
      </c>
      <c r="F42" s="11">
        <v>54.4964485168457</v>
      </c>
      <c r="G42" s="11">
        <v>59.3676023483276</v>
      </c>
      <c r="H42">
        <f>D42/100</f>
        <v>0.214111251831</v>
      </c>
      <c r="I42">
        <v>0.325</v>
      </c>
      <c r="J42">
        <v>1.4425</v>
      </c>
      <c r="K42">
        <v>1.515</v>
      </c>
      <c r="L42">
        <v>0.63</v>
      </c>
      <c r="M42">
        <v>0.641666666666667</v>
      </c>
      <c r="N42">
        <v>0.305019438266754</v>
      </c>
      <c r="O42">
        <v>12.3166666030884</v>
      </c>
      <c r="P42">
        <v>700.3</v>
      </c>
      <c r="Q42">
        <v>30</v>
      </c>
      <c r="R42" t="s">
        <v>482</v>
      </c>
      <c r="S42">
        <f>F42*0.1/J42/Q42/0.01</f>
        <v>12.5930556942451</v>
      </c>
      <c r="T42">
        <f t="shared" si="1"/>
        <v>1.29623064953329</v>
      </c>
    </row>
    <row r="43" spans="1:20">
      <c r="A43" s="9">
        <v>37.002</v>
      </c>
      <c r="B43" s="9">
        <v>-85.9266666666667</v>
      </c>
      <c r="C43" s="12">
        <v>13.4</v>
      </c>
      <c r="D43" s="10">
        <v>21.0183563232</v>
      </c>
      <c r="E43" s="4">
        <f>D43/100</f>
        <v>0.210183563232</v>
      </c>
      <c r="F43" s="11">
        <v>40.8351483345032</v>
      </c>
      <c r="G43" s="11">
        <v>57.8906984329224</v>
      </c>
      <c r="H43">
        <f>D43/100</f>
        <v>0.210183563232</v>
      </c>
      <c r="I43">
        <v>0.24</v>
      </c>
      <c r="J43">
        <v>1.44</v>
      </c>
      <c r="K43">
        <v>1.49333333333333</v>
      </c>
      <c r="L43">
        <v>0.5475</v>
      </c>
      <c r="M43">
        <v>0.54</v>
      </c>
      <c r="N43">
        <v>0.302635878324509</v>
      </c>
      <c r="O43">
        <v>13.8208332061768</v>
      </c>
      <c r="P43">
        <v>765.3</v>
      </c>
      <c r="Q43">
        <v>30</v>
      </c>
      <c r="R43" t="s">
        <v>482</v>
      </c>
      <c r="S43">
        <f>F43*0.1/J43/Q43/0.01</f>
        <v>9.45258063298685</v>
      </c>
      <c r="T43">
        <f t="shared" si="1"/>
        <v>1.31591841027277</v>
      </c>
    </row>
    <row r="44" spans="1:20">
      <c r="A44" s="9">
        <v>37.4316666666667</v>
      </c>
      <c r="B44" s="9">
        <v>-83.6</v>
      </c>
      <c r="C44" s="12">
        <v>12.7</v>
      </c>
      <c r="D44" s="10">
        <v>9.54041194916</v>
      </c>
      <c r="E44" s="4">
        <f>D44/100</f>
        <v>0.0954041194916</v>
      </c>
      <c r="F44" s="11">
        <v>74.5164489746094</v>
      </c>
      <c r="G44" s="11">
        <v>59.0034976005554</v>
      </c>
      <c r="H44">
        <f>D44/100</f>
        <v>0.0954041194916</v>
      </c>
      <c r="I44">
        <v>0.113333333333333</v>
      </c>
      <c r="J44">
        <v>1.595</v>
      </c>
      <c r="K44">
        <v>1.58833333333333</v>
      </c>
      <c r="L44">
        <v>1</v>
      </c>
      <c r="M44">
        <v>1</v>
      </c>
      <c r="N44">
        <v>0.336601436138153</v>
      </c>
      <c r="O44">
        <v>12.6208333969116</v>
      </c>
      <c r="P44">
        <v>787.4</v>
      </c>
      <c r="Q44">
        <v>30</v>
      </c>
      <c r="R44" t="s">
        <v>482</v>
      </c>
      <c r="S44">
        <f>F44*0.1/J44/Q44/0.01</f>
        <v>15.5729255955297</v>
      </c>
      <c r="T44">
        <f t="shared" si="1"/>
        <v>1.27782214152928</v>
      </c>
    </row>
    <row r="45" spans="1:20">
      <c r="A45" s="9">
        <v>38.9733333333333</v>
      </c>
      <c r="B45" s="9">
        <v>-82.79</v>
      </c>
      <c r="C45" s="12">
        <v>10.8</v>
      </c>
      <c r="D45" s="10">
        <v>17.4087333679</v>
      </c>
      <c r="E45" s="4">
        <f>D45/100</f>
        <v>0.174087333679</v>
      </c>
      <c r="F45" s="11">
        <v>52.806300163269</v>
      </c>
      <c r="G45" s="11">
        <v>43.9607996940613</v>
      </c>
      <c r="H45">
        <f>D45/100</f>
        <v>0.174087333679</v>
      </c>
      <c r="I45">
        <v>0.186666666666667</v>
      </c>
      <c r="J45">
        <v>1.36</v>
      </c>
      <c r="K45">
        <v>1.42166666666667</v>
      </c>
      <c r="L45">
        <v>0.25</v>
      </c>
      <c r="M45">
        <v>0.238333333333333</v>
      </c>
      <c r="N45">
        <v>0.298256635665894</v>
      </c>
      <c r="O45">
        <v>11.6333332061768</v>
      </c>
      <c r="P45">
        <v>684.4</v>
      </c>
      <c r="Q45">
        <v>30</v>
      </c>
      <c r="R45" t="s">
        <v>482</v>
      </c>
      <c r="S45">
        <f>F45*0.1/J45/Q45/0.01</f>
        <v>12.9427206282522</v>
      </c>
      <c r="T45">
        <f t="shared" si="1"/>
        <v>1.29405689151054</v>
      </c>
    </row>
    <row r="46" spans="1:20">
      <c r="A46" s="9">
        <v>40.9666666666667</v>
      </c>
      <c r="B46" s="9">
        <v>-76.9316666666667</v>
      </c>
      <c r="C46" s="12">
        <v>9.9</v>
      </c>
      <c r="D46" s="10">
        <v>25.6236076355</v>
      </c>
      <c r="E46" s="4">
        <f>D46/100</f>
        <v>0.256236076355</v>
      </c>
      <c r="F46" s="11">
        <v>49.1730003356934</v>
      </c>
      <c r="G46" s="11">
        <v>47.9315986633301</v>
      </c>
      <c r="H46">
        <f>D46/100</f>
        <v>0.256236076355</v>
      </c>
      <c r="I46">
        <v>0.181666666666667</v>
      </c>
      <c r="J46">
        <v>1.4</v>
      </c>
      <c r="K46">
        <v>1.43666666666667</v>
      </c>
      <c r="L46">
        <v>0.1625</v>
      </c>
      <c r="M46">
        <v>0.171666666666667</v>
      </c>
      <c r="N46">
        <v>0.25932040810585</v>
      </c>
      <c r="O46">
        <v>10.0958337783813</v>
      </c>
      <c r="P46">
        <v>734.4</v>
      </c>
      <c r="Q46">
        <v>30</v>
      </c>
      <c r="R46" t="s">
        <v>482</v>
      </c>
      <c r="S46">
        <f>F46*0.1/J46/Q46/0.01</f>
        <v>11.7078572227841</v>
      </c>
      <c r="T46">
        <f t="shared" si="1"/>
        <v>1.3017499896072</v>
      </c>
    </row>
    <row r="47" spans="1:20">
      <c r="A47" s="9">
        <v>38.1166666666667</v>
      </c>
      <c r="B47" s="9">
        <v>-84.4833333333333</v>
      </c>
      <c r="C47" s="12">
        <v>13</v>
      </c>
      <c r="D47" s="10">
        <v>21.4111251831</v>
      </c>
      <c r="E47" s="4">
        <f>D47/100</f>
        <v>0.214111251831</v>
      </c>
      <c r="F47" s="11">
        <v>55.6999988555908</v>
      </c>
      <c r="G47" s="11">
        <v>59.2281169891357</v>
      </c>
      <c r="H47">
        <f>D47/100</f>
        <v>0.214111251831</v>
      </c>
      <c r="I47">
        <v>0.26</v>
      </c>
      <c r="J47">
        <v>1.3475</v>
      </c>
      <c r="K47">
        <v>1.405</v>
      </c>
      <c r="L47">
        <v>0.7625</v>
      </c>
      <c r="M47">
        <v>0.76</v>
      </c>
      <c r="N47">
        <v>0.305019438266754</v>
      </c>
      <c r="O47">
        <v>12.5</v>
      </c>
      <c r="P47">
        <v>663.833333333333</v>
      </c>
      <c r="Q47">
        <v>30</v>
      </c>
      <c r="R47" t="s">
        <v>482</v>
      </c>
      <c r="S47">
        <f>F47*0.1/J47/Q47/0.01</f>
        <v>13.7786020669365</v>
      </c>
      <c r="T47">
        <f t="shared" si="1"/>
        <v>1.28887523840227</v>
      </c>
    </row>
    <row r="48" spans="1:20">
      <c r="A48" s="9">
        <v>46.7666666666667</v>
      </c>
      <c r="B48" s="9">
        <v>-100.916666666667</v>
      </c>
      <c r="C48" s="12">
        <v>5</v>
      </c>
      <c r="D48" s="10">
        <v>20.5572414398</v>
      </c>
      <c r="E48" s="4">
        <f>D48/100</f>
        <v>0.205572414398</v>
      </c>
      <c r="F48" s="11">
        <v>62.7423</v>
      </c>
      <c r="G48" s="11">
        <v>59.0464</v>
      </c>
      <c r="H48">
        <f>D48/100</f>
        <v>0.205572414398</v>
      </c>
      <c r="I48">
        <v>0.255</v>
      </c>
      <c r="J48">
        <v>1.455</v>
      </c>
      <c r="K48">
        <v>1.49833333333333</v>
      </c>
      <c r="L48">
        <v>0.995</v>
      </c>
      <c r="M48">
        <v>0.996666666666667</v>
      </c>
      <c r="N48">
        <v>0.186179712414741</v>
      </c>
      <c r="O48">
        <v>5.67083358764648</v>
      </c>
      <c r="P48">
        <v>448.1</v>
      </c>
      <c r="Q48">
        <v>30</v>
      </c>
      <c r="R48" t="s">
        <v>482</v>
      </c>
      <c r="S48">
        <v>14.4415578465063</v>
      </c>
      <c r="T48">
        <f t="shared" si="1"/>
        <v>1.28478031428195</v>
      </c>
    </row>
    <row r="49" spans="1:20">
      <c r="A49" s="9">
        <v>39.1166666666667</v>
      </c>
      <c r="B49" s="9">
        <v>-96.6166666666667</v>
      </c>
      <c r="C49" s="12">
        <v>12.8</v>
      </c>
      <c r="D49" s="10">
        <v>32.8438072205</v>
      </c>
      <c r="E49" s="4">
        <f>D49/100</f>
        <v>0.328438072205</v>
      </c>
      <c r="F49" s="11">
        <v>50.6256327629089</v>
      </c>
      <c r="G49" s="11">
        <v>49.964418888092</v>
      </c>
      <c r="H49">
        <f>D49/100</f>
        <v>0.328438072205</v>
      </c>
      <c r="I49">
        <v>0.191666666666667</v>
      </c>
      <c r="J49">
        <v>1.4425</v>
      </c>
      <c r="K49">
        <v>1.44833333333333</v>
      </c>
      <c r="L49">
        <v>0.9675</v>
      </c>
      <c r="M49">
        <v>0.961666666666667</v>
      </c>
      <c r="N49">
        <v>0.274125218391419</v>
      </c>
      <c r="O49">
        <v>12.5541667938232</v>
      </c>
      <c r="P49">
        <v>280.3</v>
      </c>
      <c r="Q49">
        <v>30</v>
      </c>
      <c r="R49" t="s">
        <v>482</v>
      </c>
      <c r="S49">
        <v>10.935560733671</v>
      </c>
      <c r="T49">
        <f t="shared" si="1"/>
        <v>1.30658456235138</v>
      </c>
    </row>
    <row r="50" spans="1:20">
      <c r="A50" s="9">
        <v>39.2166666666667</v>
      </c>
      <c r="B50" s="9">
        <v>-96.6</v>
      </c>
      <c r="C50" s="12">
        <v>11.4</v>
      </c>
      <c r="D50" s="10">
        <v>25.4328937531</v>
      </c>
      <c r="E50" s="4">
        <f>D50/100</f>
        <v>0.254328937531</v>
      </c>
      <c r="F50" s="11">
        <v>48.4668788909912</v>
      </c>
      <c r="G50" s="11">
        <v>51.8499279022217</v>
      </c>
      <c r="H50">
        <f>D50/100</f>
        <v>0.254328937531</v>
      </c>
      <c r="I50">
        <v>0.346666666666667</v>
      </c>
      <c r="J50">
        <v>1.57</v>
      </c>
      <c r="K50">
        <v>1.59833333333333</v>
      </c>
      <c r="L50">
        <v>0.98</v>
      </c>
      <c r="M50">
        <v>0.981666666666667</v>
      </c>
      <c r="N50">
        <v>0.274125218391419</v>
      </c>
      <c r="O50">
        <v>12.5374994277954</v>
      </c>
      <c r="P50">
        <v>449.9</v>
      </c>
      <c r="Q50">
        <v>30</v>
      </c>
      <c r="R50" t="s">
        <v>482</v>
      </c>
      <c r="S50">
        <v>10.3606416414751</v>
      </c>
      <c r="T50">
        <f t="shared" si="1"/>
        <v>1.31019520802013</v>
      </c>
    </row>
    <row r="51" spans="1:20">
      <c r="A51" s="9">
        <v>40.5666666666667</v>
      </c>
      <c r="B51" s="9">
        <v>-86.9333333333333</v>
      </c>
      <c r="C51" s="12">
        <v>11</v>
      </c>
      <c r="D51" s="10">
        <v>26.8668937683</v>
      </c>
      <c r="E51" s="4">
        <f>D51/100</f>
        <v>0.268668937683</v>
      </c>
      <c r="F51" s="11">
        <v>80.4</v>
      </c>
      <c r="G51" s="11">
        <v>92.9</v>
      </c>
      <c r="H51">
        <f>D51/100</f>
        <v>0.268668937683</v>
      </c>
      <c r="I51">
        <v>0.276666666666667</v>
      </c>
      <c r="J51">
        <v>1.4925</v>
      </c>
      <c r="K51">
        <v>1.54333333333333</v>
      </c>
      <c r="L51">
        <v>0.89</v>
      </c>
      <c r="M51">
        <v>0.886666666666667</v>
      </c>
      <c r="N51">
        <v>0.219474747776985</v>
      </c>
      <c r="O51">
        <v>10.2916669845581</v>
      </c>
      <c r="P51">
        <v>588.1</v>
      </c>
      <c r="Q51">
        <v>30</v>
      </c>
      <c r="R51" t="s">
        <v>482</v>
      </c>
      <c r="S51">
        <v>18.5817978782803</v>
      </c>
      <c r="T51">
        <f t="shared" si="1"/>
        <v>1.25949971424498</v>
      </c>
    </row>
    <row r="52" spans="1:20">
      <c r="A52" s="9">
        <v>40.075</v>
      </c>
      <c r="B52" s="9">
        <v>-83.0666666666667</v>
      </c>
      <c r="C52" s="12">
        <v>10.5</v>
      </c>
      <c r="D52" s="10">
        <v>23.0705127716</v>
      </c>
      <c r="E52" s="4">
        <f>D52/100</f>
        <v>0.230705127716</v>
      </c>
      <c r="F52" s="11">
        <v>86</v>
      </c>
      <c r="G52" s="11">
        <v>90.2895631790161</v>
      </c>
      <c r="H52">
        <f>D52/100</f>
        <v>0.230705127716</v>
      </c>
      <c r="I52">
        <v>0.288333333333333</v>
      </c>
      <c r="J52">
        <v>1.4925</v>
      </c>
      <c r="K52">
        <v>1.59833333333333</v>
      </c>
      <c r="L52">
        <v>0.735</v>
      </c>
      <c r="M52">
        <v>0.733333333333333</v>
      </c>
      <c r="N52">
        <v>0.273678690195084</v>
      </c>
      <c r="O52">
        <v>11.1333332061768</v>
      </c>
      <c r="P52">
        <v>657</v>
      </c>
      <c r="Q52">
        <v>30</v>
      </c>
      <c r="R52" t="s">
        <v>482</v>
      </c>
      <c r="S52">
        <f>F52*0.1/J52/Q52/0.01</f>
        <v>19.2071468453378</v>
      </c>
      <c r="T52">
        <f t="shared" si="1"/>
        <v>1.25572477379412</v>
      </c>
    </row>
    <row r="53" spans="1:20">
      <c r="A53" s="9">
        <v>41</v>
      </c>
      <c r="B53" s="9">
        <v>-84</v>
      </c>
      <c r="C53" s="12">
        <v>9.9</v>
      </c>
      <c r="D53" s="10">
        <v>28.1176986694</v>
      </c>
      <c r="E53" s="4">
        <f>D53/100</f>
        <v>0.281176986694</v>
      </c>
      <c r="F53" s="11">
        <v>69.8764514923096</v>
      </c>
      <c r="G53" s="11">
        <v>74.8024044036865</v>
      </c>
      <c r="H53">
        <f>D53/100</f>
        <v>0.281176986694</v>
      </c>
      <c r="I53">
        <v>0.418333333333333</v>
      </c>
      <c r="J53">
        <v>1.74</v>
      </c>
      <c r="K53">
        <v>1.77333333333333</v>
      </c>
      <c r="L53">
        <v>0.9525</v>
      </c>
      <c r="M53">
        <v>0.961666666666667</v>
      </c>
      <c r="N53">
        <v>0.239739164710045</v>
      </c>
      <c r="O53">
        <v>9.90833377838135</v>
      </c>
      <c r="P53">
        <v>481.8</v>
      </c>
      <c r="Q53">
        <v>30</v>
      </c>
      <c r="R53" t="s">
        <v>482</v>
      </c>
      <c r="S53">
        <f>F53*0.1/J53/Q53/0.01</f>
        <v>13.3862933893313</v>
      </c>
      <c r="T53">
        <f t="shared" si="1"/>
        <v>1.29130458232468</v>
      </c>
    </row>
    <row r="54" spans="1:20">
      <c r="A54" s="9">
        <v>40.8</v>
      </c>
      <c r="B54" s="9">
        <v>-82</v>
      </c>
      <c r="C54" s="12">
        <v>9.1</v>
      </c>
      <c r="D54" s="10">
        <v>17.1576385498</v>
      </c>
      <c r="E54" s="4">
        <f>D54/100</f>
        <v>0.171576385498</v>
      </c>
      <c r="F54" s="11">
        <v>40.6908140182495</v>
      </c>
      <c r="G54" s="11">
        <v>47.9995932579041</v>
      </c>
      <c r="H54">
        <f>D54/100</f>
        <v>0.171576385498</v>
      </c>
      <c r="I54">
        <v>0.186666666666667</v>
      </c>
      <c r="J54">
        <v>1.45</v>
      </c>
      <c r="K54">
        <v>1.515</v>
      </c>
      <c r="L54">
        <v>0.4975</v>
      </c>
      <c r="M54">
        <v>0.46</v>
      </c>
      <c r="N54">
        <v>0.266912192106247</v>
      </c>
      <c r="O54">
        <v>9.64583301544189</v>
      </c>
      <c r="P54">
        <v>621.1</v>
      </c>
      <c r="Q54">
        <v>30</v>
      </c>
      <c r="R54" t="s">
        <v>482</v>
      </c>
      <c r="S54">
        <f>F54*0.1/J54/Q54/0.01</f>
        <v>9.35421011913782</v>
      </c>
      <c r="T54">
        <f t="shared" si="1"/>
        <v>1.31653990532648</v>
      </c>
    </row>
    <row r="55" spans="1:20">
      <c r="A55" s="9">
        <v>41.85</v>
      </c>
      <c r="B55" s="9">
        <v>-83.5333333333333</v>
      </c>
      <c r="C55" s="12">
        <v>8.5</v>
      </c>
      <c r="D55" s="10">
        <v>14.8679256439</v>
      </c>
      <c r="E55" s="4">
        <f>D55/100</f>
        <v>0.148679256439</v>
      </c>
      <c r="F55" s="11">
        <v>101.054004669189</v>
      </c>
      <c r="G55" s="11">
        <v>97.2770004272461</v>
      </c>
      <c r="H55">
        <f>D55/100</f>
        <v>0.148679256439</v>
      </c>
      <c r="I55">
        <v>0.18</v>
      </c>
      <c r="J55">
        <v>1.48</v>
      </c>
      <c r="K55">
        <v>1.52833333333333</v>
      </c>
      <c r="L55">
        <v>0.835</v>
      </c>
      <c r="M55">
        <v>0.845</v>
      </c>
      <c r="N55">
        <v>0.209768429398537</v>
      </c>
      <c r="O55">
        <v>9.51249980926514</v>
      </c>
      <c r="P55">
        <v>535</v>
      </c>
      <c r="Q55">
        <v>30</v>
      </c>
      <c r="R55" t="s">
        <v>482</v>
      </c>
      <c r="S55">
        <f>F55*0.1/J55/Q55/0.01</f>
        <v>22.7599109615291</v>
      </c>
      <c r="T55">
        <f t="shared" si="1"/>
        <v>1.23449212061666</v>
      </c>
    </row>
    <row r="56" spans="1:20">
      <c r="A56" s="9">
        <v>41.7833333333333</v>
      </c>
      <c r="B56" s="9">
        <v>-83.7666666666667</v>
      </c>
      <c r="C56" s="12">
        <v>8.5</v>
      </c>
      <c r="D56" s="10">
        <v>38.997543335</v>
      </c>
      <c r="E56" s="4">
        <f>D56/100</f>
        <v>0.38997543335</v>
      </c>
      <c r="F56" s="11">
        <v>84.7484979629517</v>
      </c>
      <c r="G56" s="11">
        <v>82.2379999160767</v>
      </c>
      <c r="H56">
        <f>D56/100</f>
        <v>0.38997543335</v>
      </c>
      <c r="I56">
        <v>0.408333333333333</v>
      </c>
      <c r="J56">
        <v>1.7075</v>
      </c>
      <c r="K56">
        <v>1.77166666666667</v>
      </c>
      <c r="L56">
        <v>0.935</v>
      </c>
      <c r="M56">
        <v>0.951666666666667</v>
      </c>
      <c r="N56">
        <v>0.209768429398537</v>
      </c>
      <c r="O56">
        <v>9.35416698455811</v>
      </c>
      <c r="P56">
        <v>589.7</v>
      </c>
      <c r="Q56">
        <v>30</v>
      </c>
      <c r="R56" t="s">
        <v>482</v>
      </c>
      <c r="S56">
        <f>F56*0.1/J56/Q56/0.01</f>
        <v>16.5443627062863</v>
      </c>
      <c r="T56">
        <f t="shared" si="1"/>
        <v>1.2718776570864</v>
      </c>
    </row>
    <row r="57" spans="1:20">
      <c r="A57" s="9">
        <v>39.0833333333333</v>
      </c>
      <c r="B57" s="9">
        <v>-83</v>
      </c>
      <c r="C57" s="12">
        <v>10.5</v>
      </c>
      <c r="D57" s="10">
        <v>23.3001613617</v>
      </c>
      <c r="E57" s="4">
        <f>D57/100</f>
        <v>0.233001613617</v>
      </c>
      <c r="F57" s="11">
        <v>118.323000907898</v>
      </c>
      <c r="G57" s="11">
        <v>87.614501953125</v>
      </c>
      <c r="H57">
        <f>D57/100</f>
        <v>0.233001613617</v>
      </c>
      <c r="I57">
        <v>0.221666666666667</v>
      </c>
      <c r="J57">
        <v>1.3625</v>
      </c>
      <c r="K57">
        <v>1.395</v>
      </c>
      <c r="L57">
        <v>1</v>
      </c>
      <c r="M57">
        <v>1</v>
      </c>
      <c r="N57">
        <v>0.352452754974365</v>
      </c>
      <c r="O57">
        <v>11.7083330154419</v>
      </c>
      <c r="P57">
        <v>710.75</v>
      </c>
      <c r="Q57">
        <v>30</v>
      </c>
      <c r="R57" t="s">
        <v>482</v>
      </c>
      <c r="S57">
        <f>F57*0.1/J57/Q57/0.01</f>
        <v>28.9475231578955</v>
      </c>
      <c r="T57">
        <f t="shared" si="1"/>
        <v>1.19836617540702</v>
      </c>
    </row>
    <row r="58" spans="1:20">
      <c r="A58" s="9">
        <v>40.9</v>
      </c>
      <c r="B58" s="9">
        <v>-81.55</v>
      </c>
      <c r="C58" s="12">
        <v>8.5</v>
      </c>
      <c r="D58" s="10">
        <v>14.9835834503</v>
      </c>
      <c r="E58" s="4">
        <f>D58/100</f>
        <v>0.149835834503</v>
      </c>
      <c r="F58" s="11">
        <v>59.2805004119873</v>
      </c>
      <c r="G58" s="11">
        <v>45.8234996795654</v>
      </c>
      <c r="H58">
        <f>D58/100</f>
        <v>0.149835834503</v>
      </c>
      <c r="I58">
        <v>0.185</v>
      </c>
      <c r="J58">
        <v>1.4525</v>
      </c>
      <c r="K58">
        <v>1.50833333333333</v>
      </c>
      <c r="L58">
        <v>0.4625</v>
      </c>
      <c r="M58">
        <v>0.43</v>
      </c>
      <c r="N58">
        <v>0.266912192106247</v>
      </c>
      <c r="O58">
        <v>9.67500019073486</v>
      </c>
      <c r="P58">
        <v>650.9</v>
      </c>
      <c r="Q58">
        <v>30</v>
      </c>
      <c r="R58" t="s">
        <v>482</v>
      </c>
      <c r="S58">
        <f>F58*0.1/J58/Q58/0.01</f>
        <v>13.6042456481899</v>
      </c>
      <c r="T58">
        <f t="shared" si="1"/>
        <v>1.28995436352476</v>
      </c>
    </row>
    <row r="59" spans="1:20">
      <c r="A59" s="9">
        <v>39.75</v>
      </c>
      <c r="B59" s="9">
        <v>-79.0833333333333</v>
      </c>
      <c r="C59" s="12">
        <v>9</v>
      </c>
      <c r="D59" s="10">
        <v>21.5682621002</v>
      </c>
      <c r="E59" s="4">
        <f>D59/100</f>
        <v>0.215682621002</v>
      </c>
      <c r="F59" s="11">
        <v>81.7805004119873</v>
      </c>
      <c r="G59" s="11">
        <v>87.0155010223389</v>
      </c>
      <c r="H59">
        <f>D59/100</f>
        <v>0.215682621002</v>
      </c>
      <c r="I59">
        <v>0.23</v>
      </c>
      <c r="J59">
        <v>1.34</v>
      </c>
      <c r="K59">
        <v>1.4</v>
      </c>
      <c r="L59">
        <v>0.295</v>
      </c>
      <c r="M59">
        <v>0.278333333333333</v>
      </c>
      <c r="N59">
        <v>0.336739152669907</v>
      </c>
      <c r="O59">
        <v>8.65833377838135</v>
      </c>
      <c r="P59">
        <v>648.8</v>
      </c>
      <c r="Q59">
        <v>30</v>
      </c>
      <c r="R59" t="s">
        <v>482</v>
      </c>
      <c r="S59">
        <f>F59*0.1/J59/Q59/0.01</f>
        <v>20.3434080626834</v>
      </c>
      <c r="T59">
        <f t="shared" si="1"/>
        <v>1.24889462619311</v>
      </c>
    </row>
    <row r="60" spans="1:20">
      <c r="A60" s="9">
        <v>46.7666666666667</v>
      </c>
      <c r="B60" s="9">
        <v>-100.95</v>
      </c>
      <c r="C60" s="12">
        <v>5</v>
      </c>
      <c r="D60" s="10">
        <v>20.5572414398</v>
      </c>
      <c r="E60" s="4">
        <f>D60/100</f>
        <v>0.205572414398</v>
      </c>
      <c r="F60" s="11">
        <v>65.0113</v>
      </c>
      <c r="G60" s="11">
        <v>59.432</v>
      </c>
      <c r="H60">
        <f>D60/100</f>
        <v>0.205572414398</v>
      </c>
      <c r="I60">
        <v>0.218333333333333</v>
      </c>
      <c r="J60">
        <v>1.3475</v>
      </c>
      <c r="K60">
        <v>1.39333333333333</v>
      </c>
      <c r="L60">
        <v>0.99</v>
      </c>
      <c r="M60">
        <v>0.991666666666667</v>
      </c>
      <c r="N60">
        <v>0.186179712414741</v>
      </c>
      <c r="O60">
        <v>5.66249990463257</v>
      </c>
      <c r="P60">
        <v>304.4</v>
      </c>
      <c r="Q60">
        <v>30</v>
      </c>
      <c r="R60" t="s">
        <v>482</v>
      </c>
      <c r="S60">
        <v>15.9094124922696</v>
      </c>
      <c r="T60">
        <f t="shared" si="1"/>
        <v>1.27575994938555</v>
      </c>
    </row>
    <row r="61" spans="1:20">
      <c r="A61" s="9">
        <v>-28.5166666666667</v>
      </c>
      <c r="B61" s="9">
        <v>150.366666666667</v>
      </c>
      <c r="C61" s="12">
        <v>19.825</v>
      </c>
      <c r="D61" s="10">
        <v>53.0008239746</v>
      </c>
      <c r="E61" s="4">
        <f>D61/100</f>
        <v>0.530008239746</v>
      </c>
      <c r="F61" s="11">
        <v>28.5</v>
      </c>
      <c r="G61" s="11">
        <v>30.53</v>
      </c>
      <c r="H61">
        <f>D61/100</f>
        <v>0.530008239746</v>
      </c>
      <c r="I61">
        <v>0.62</v>
      </c>
      <c r="J61">
        <v>1.6</v>
      </c>
      <c r="K61">
        <v>1.6</v>
      </c>
      <c r="L61">
        <v>0.97</v>
      </c>
      <c r="M61">
        <v>0.971666666666667</v>
      </c>
      <c r="N61">
        <v>0.182697758078575</v>
      </c>
      <c r="O61">
        <v>19.4958324432373</v>
      </c>
      <c r="P61">
        <v>305.6</v>
      </c>
      <c r="Q61">
        <v>30</v>
      </c>
      <c r="R61" t="s">
        <v>482</v>
      </c>
      <c r="S61">
        <f>F61*0.1/J61/Q61/0.01</f>
        <v>5.9375</v>
      </c>
      <c r="T61">
        <f t="shared" si="1"/>
        <v>1.33830945903923</v>
      </c>
    </row>
    <row r="62" spans="1:20">
      <c r="A62" s="9">
        <v>-25.3333333333333</v>
      </c>
      <c r="B62" s="9">
        <v>-50.3333333333333</v>
      </c>
      <c r="C62" s="12">
        <v>18.7</v>
      </c>
      <c r="D62" s="10">
        <v>56.7274398804</v>
      </c>
      <c r="E62" s="4">
        <f>D62/100</f>
        <v>0.567274398804</v>
      </c>
      <c r="F62" s="11">
        <v>80.902</v>
      </c>
      <c r="G62" s="11">
        <v>89.5181</v>
      </c>
      <c r="H62">
        <f>D62/100</f>
        <v>0.567274398804</v>
      </c>
      <c r="I62">
        <v>0.353333333333333</v>
      </c>
      <c r="J62">
        <v>1.2475</v>
      </c>
      <c r="K62">
        <v>1.26333333333333</v>
      </c>
      <c r="L62">
        <v>0.44</v>
      </c>
      <c r="M62">
        <v>0.41</v>
      </c>
      <c r="N62">
        <v>0.265981554985046</v>
      </c>
      <c r="O62">
        <v>17.2958335876465</v>
      </c>
      <c r="P62">
        <v>1545.7</v>
      </c>
      <c r="Q62">
        <v>30</v>
      </c>
      <c r="R62" t="s">
        <v>482</v>
      </c>
      <c r="S62">
        <f>F62*0.1/J62/Q62/0.01</f>
        <v>21.6171008684035</v>
      </c>
      <c r="T62">
        <f t="shared" si="1"/>
        <v>1.24128252018416</v>
      </c>
    </row>
    <row r="63" spans="1:20">
      <c r="A63" s="9">
        <v>-28.25</v>
      </c>
      <c r="B63" s="9">
        <v>-52.4</v>
      </c>
      <c r="C63" s="12">
        <v>19.4</v>
      </c>
      <c r="D63" s="10">
        <v>50</v>
      </c>
      <c r="E63" s="4">
        <f>D63/100</f>
        <v>0.5</v>
      </c>
      <c r="F63" s="11">
        <v>68.100001335144</v>
      </c>
      <c r="G63" s="11">
        <v>68.5</v>
      </c>
      <c r="H63">
        <f>D63/100</f>
        <v>0.5</v>
      </c>
      <c r="I63">
        <v>0.516666666666667</v>
      </c>
      <c r="J63">
        <v>1.1725</v>
      </c>
      <c r="K63">
        <v>1.21</v>
      </c>
      <c r="L63">
        <v>0.1375</v>
      </c>
      <c r="M63">
        <v>0.143333333333333</v>
      </c>
      <c r="N63">
        <v>0.306828856468201</v>
      </c>
      <c r="O63">
        <v>17.6625003814697</v>
      </c>
      <c r="P63">
        <v>1074.4</v>
      </c>
      <c r="Q63">
        <v>30</v>
      </c>
      <c r="R63" t="s">
        <v>482</v>
      </c>
      <c r="S63">
        <v>17.9331912194572</v>
      </c>
      <c r="T63">
        <f t="shared" si="1"/>
        <v>1.26342704009499</v>
      </c>
    </row>
    <row r="64" spans="1:20">
      <c r="A64" s="9">
        <v>-19.4333333333333</v>
      </c>
      <c r="B64" s="9">
        <v>-44.1666666666667</v>
      </c>
      <c r="C64" s="12">
        <v>22.1</v>
      </c>
      <c r="D64" s="10">
        <v>37</v>
      </c>
      <c r="E64" s="4">
        <f>D64/100</f>
        <v>0.37</v>
      </c>
      <c r="F64" s="11">
        <v>73</v>
      </c>
      <c r="G64" s="11">
        <v>72</v>
      </c>
      <c r="H64">
        <f>D64/100</f>
        <v>0.37</v>
      </c>
      <c r="I64">
        <v>0.115</v>
      </c>
      <c r="J64">
        <v>1.4375</v>
      </c>
      <c r="K64">
        <v>1.45666666666667</v>
      </c>
      <c r="L64">
        <v>0.6775</v>
      </c>
      <c r="M64">
        <v>0.591666666666667</v>
      </c>
      <c r="N64">
        <v>0.142814576625824</v>
      </c>
      <c r="O64">
        <v>21.2625007629394</v>
      </c>
      <c r="P64">
        <v>883.6</v>
      </c>
      <c r="Q64">
        <v>30</v>
      </c>
      <c r="R64" t="s">
        <v>482</v>
      </c>
      <c r="S64">
        <f>F64*0.1/J64/Q64/0.01</f>
        <v>16.9275362318841</v>
      </c>
      <c r="T64">
        <f t="shared" si="1"/>
        <v>1.26954052774707</v>
      </c>
    </row>
    <row r="65" spans="1:20">
      <c r="A65" s="9">
        <v>-22.25</v>
      </c>
      <c r="B65" s="9">
        <v>-47.0666666666667</v>
      </c>
      <c r="C65" s="12">
        <v>23</v>
      </c>
      <c r="D65" s="10">
        <v>39.1044654846</v>
      </c>
      <c r="E65" s="4">
        <f>D65/100</f>
        <v>0.391044654846</v>
      </c>
      <c r="F65" s="11">
        <v>58.29612159729</v>
      </c>
      <c r="G65" s="11">
        <v>63.7070922851563</v>
      </c>
      <c r="H65">
        <f>D65/100</f>
        <v>0.391044654846</v>
      </c>
      <c r="I65">
        <v>0.423333333333333</v>
      </c>
      <c r="J65">
        <v>1.385</v>
      </c>
      <c r="K65">
        <v>1.38333333333333</v>
      </c>
      <c r="L65">
        <v>0.355</v>
      </c>
      <c r="M65">
        <v>0.33</v>
      </c>
      <c r="N65">
        <v>0.229985252022743</v>
      </c>
      <c r="O65">
        <v>20.5666675567627</v>
      </c>
      <c r="P65">
        <v>934.9</v>
      </c>
      <c r="Q65">
        <v>30</v>
      </c>
      <c r="R65" t="s">
        <v>482</v>
      </c>
      <c r="S65">
        <f>F65*0.1/J65/Q65/0.01</f>
        <v>14.0303541750397</v>
      </c>
      <c r="T65">
        <f t="shared" si="1"/>
        <v>1.28731868918651</v>
      </c>
    </row>
    <row r="66" spans="1:20">
      <c r="A66" s="9">
        <v>-30.85</v>
      </c>
      <c r="B66" s="9">
        <v>-51.6333333333333</v>
      </c>
      <c r="C66" s="12">
        <v>19.4</v>
      </c>
      <c r="D66" s="10">
        <v>15.5456819534</v>
      </c>
      <c r="E66" s="4">
        <f>D66/100</f>
        <v>0.155456819534</v>
      </c>
      <c r="F66" s="11">
        <v>44.7025</v>
      </c>
      <c r="G66" s="11">
        <v>49.3025</v>
      </c>
      <c r="H66">
        <f>D66/100</f>
        <v>0.155456819534</v>
      </c>
      <c r="I66">
        <v>0.208333333333333</v>
      </c>
      <c r="J66">
        <v>1.435</v>
      </c>
      <c r="K66">
        <v>1.43333333333333</v>
      </c>
      <c r="L66">
        <v>0.455</v>
      </c>
      <c r="M66">
        <v>0.56</v>
      </c>
      <c r="N66">
        <v>0.335300028324127</v>
      </c>
      <c r="O66">
        <v>19.3999996185303</v>
      </c>
      <c r="P66">
        <v>595.5</v>
      </c>
      <c r="Q66">
        <v>30</v>
      </c>
      <c r="R66" t="s">
        <v>482</v>
      </c>
      <c r="S66">
        <v>10.0100664868172</v>
      </c>
      <c r="T66">
        <f t="shared" si="1"/>
        <v>1.31240180915119</v>
      </c>
    </row>
    <row r="67" spans="1:20">
      <c r="A67" s="9">
        <v>-16.5833333333333</v>
      </c>
      <c r="B67" s="9">
        <v>-49.35</v>
      </c>
      <c r="C67" s="12">
        <v>22.5</v>
      </c>
      <c r="D67" s="10">
        <v>38.4702301025</v>
      </c>
      <c r="E67" s="4">
        <f>D67/100</f>
        <v>0.384702301025</v>
      </c>
      <c r="F67" s="11">
        <v>59.8125</v>
      </c>
      <c r="G67" s="11">
        <v>65.8125</v>
      </c>
      <c r="H67">
        <f>D67/100</f>
        <v>0.384702301025</v>
      </c>
      <c r="I67">
        <v>0.401666666666667</v>
      </c>
      <c r="J67">
        <v>1.1075</v>
      </c>
      <c r="K67">
        <v>1.145</v>
      </c>
      <c r="L67">
        <v>0.35</v>
      </c>
      <c r="M67">
        <v>0.346666666666667</v>
      </c>
      <c r="N67">
        <v>0.218895360827446</v>
      </c>
      <c r="O67">
        <v>22.9874992370606</v>
      </c>
      <c r="P67">
        <v>705.3</v>
      </c>
      <c r="Q67">
        <v>30</v>
      </c>
      <c r="R67" t="s">
        <v>482</v>
      </c>
      <c r="S67">
        <f>F67*0.1/J67/Q67/0.01</f>
        <v>18.0022573363431</v>
      </c>
      <c r="T67">
        <f t="shared" ref="T67:T98" si="2">1.377*EXP(-0.0048*S67)</f>
        <v>1.26300826151679</v>
      </c>
    </row>
    <row r="68" spans="1:20">
      <c r="A68" s="9">
        <v>-15.65</v>
      </c>
      <c r="B68" s="9">
        <v>-47.7333333333333</v>
      </c>
      <c r="C68" s="12">
        <v>26</v>
      </c>
      <c r="D68" s="10">
        <v>61.6666666666667</v>
      </c>
      <c r="E68" s="4">
        <f>D68/100</f>
        <v>0.616666666666667</v>
      </c>
      <c r="F68" s="11">
        <v>53.3</v>
      </c>
      <c r="G68" s="11">
        <v>56.03</v>
      </c>
      <c r="H68">
        <f>D68/100</f>
        <v>0.616666666666667</v>
      </c>
      <c r="I68">
        <v>0.401666666666667</v>
      </c>
      <c r="J68">
        <v>1.1075</v>
      </c>
      <c r="K68">
        <v>1.145</v>
      </c>
      <c r="L68">
        <v>0.35</v>
      </c>
      <c r="M68">
        <v>0.346666666666667</v>
      </c>
      <c r="N68">
        <v>0.201806589961052</v>
      </c>
      <c r="O68">
        <v>20.529167175293</v>
      </c>
      <c r="P68">
        <v>662.6</v>
      </c>
      <c r="Q68">
        <v>30</v>
      </c>
      <c r="R68" t="s">
        <v>482</v>
      </c>
      <c r="S68">
        <f>F68*0.1/J68/Q68/0.01</f>
        <v>16.0421369450715</v>
      </c>
      <c r="T68">
        <f t="shared" si="2"/>
        <v>1.27494745042768</v>
      </c>
    </row>
    <row r="69" spans="1:20">
      <c r="A69" s="9">
        <v>-26.1166666666667</v>
      </c>
      <c r="B69" s="9">
        <v>-52.6833333333333</v>
      </c>
      <c r="C69" s="12">
        <v>18.35</v>
      </c>
      <c r="D69" s="10">
        <v>62</v>
      </c>
      <c r="E69" s="4">
        <f>D69/100</f>
        <v>0.62</v>
      </c>
      <c r="F69" s="11">
        <v>79.4099950790405</v>
      </c>
      <c r="G69" s="11">
        <v>84.9130268096924</v>
      </c>
      <c r="H69">
        <f>D69/100</f>
        <v>0.62</v>
      </c>
      <c r="I69">
        <v>0.646666666666667</v>
      </c>
      <c r="J69">
        <v>1.205</v>
      </c>
      <c r="K69">
        <v>1.19166666666667</v>
      </c>
      <c r="L69">
        <v>0.35</v>
      </c>
      <c r="M69">
        <v>0.333333333333333</v>
      </c>
      <c r="N69">
        <v>0.337017983198166</v>
      </c>
      <c r="O69">
        <v>17.6166667938232</v>
      </c>
      <c r="P69">
        <v>1056.9</v>
      </c>
      <c r="Q69">
        <v>30</v>
      </c>
      <c r="R69" t="s">
        <v>482</v>
      </c>
      <c r="S69">
        <v>23.5778691198156</v>
      </c>
      <c r="T69">
        <f t="shared" si="2"/>
        <v>1.22965476112234</v>
      </c>
    </row>
    <row r="70" spans="1:20">
      <c r="A70" s="9">
        <v>-25.3333333333333</v>
      </c>
      <c r="B70" s="9">
        <v>-50.3333333333333</v>
      </c>
      <c r="C70" s="12">
        <v>18.5</v>
      </c>
      <c r="D70" s="10">
        <v>56.7274398804</v>
      </c>
      <c r="E70" s="4">
        <f>D70/100</f>
        <v>0.567274398804</v>
      </c>
      <c r="F70" s="11">
        <v>91.0187</v>
      </c>
      <c r="G70" s="11">
        <v>92.5171</v>
      </c>
      <c r="H70">
        <f>D70/100</f>
        <v>0.567274398804</v>
      </c>
      <c r="I70">
        <v>0.353333333333333</v>
      </c>
      <c r="J70">
        <v>1.2475</v>
      </c>
      <c r="K70">
        <v>1.26333333333333</v>
      </c>
      <c r="L70">
        <v>0.44</v>
      </c>
      <c r="M70">
        <v>0.41</v>
      </c>
      <c r="N70">
        <v>0.265981554985046</v>
      </c>
      <c r="O70">
        <v>17.2958335876465</v>
      </c>
      <c r="P70">
        <v>1545.7</v>
      </c>
      <c r="Q70">
        <v>30</v>
      </c>
      <c r="R70" t="s">
        <v>482</v>
      </c>
      <c r="S70">
        <f>F70*0.1/J70/Q70/0.01</f>
        <v>24.3202939211757</v>
      </c>
      <c r="T70">
        <f t="shared" si="2"/>
        <v>1.22528051414975</v>
      </c>
    </row>
    <row r="71" spans="1:20">
      <c r="A71" s="9">
        <v>-23.3833333333333</v>
      </c>
      <c r="B71" s="9">
        <v>-51.1833333333333</v>
      </c>
      <c r="C71" s="12">
        <v>20.7</v>
      </c>
      <c r="D71" s="10">
        <v>62</v>
      </c>
      <c r="E71" s="4">
        <f>D71/100</f>
        <v>0.62</v>
      </c>
      <c r="F71" s="11">
        <v>51.5</v>
      </c>
      <c r="G71" s="11">
        <v>54.64</v>
      </c>
      <c r="H71">
        <f>D71/100</f>
        <v>0.62</v>
      </c>
      <c r="I71">
        <v>0.646666666666667</v>
      </c>
      <c r="J71">
        <v>1.205</v>
      </c>
      <c r="K71">
        <v>1.19166666666667</v>
      </c>
      <c r="L71">
        <v>0.35</v>
      </c>
      <c r="M71">
        <v>0.333333333333333</v>
      </c>
      <c r="N71">
        <v>0.294089078903198</v>
      </c>
      <c r="O71">
        <v>20.6458339691162</v>
      </c>
      <c r="P71">
        <v>1206</v>
      </c>
      <c r="Q71">
        <v>30</v>
      </c>
      <c r="R71" t="s">
        <v>482</v>
      </c>
      <c r="S71">
        <f>F71*0.1/J71/Q71/0.01</f>
        <v>14.2461964038728</v>
      </c>
      <c r="T71">
        <f t="shared" si="2"/>
        <v>1.28598566271348</v>
      </c>
    </row>
    <row r="72" spans="1:20">
      <c r="A72" s="9">
        <v>20.52</v>
      </c>
      <c r="B72" s="9">
        <v>-100.82</v>
      </c>
      <c r="C72" s="12">
        <v>20</v>
      </c>
      <c r="D72" s="10">
        <v>39.0485725403</v>
      </c>
      <c r="E72" s="4">
        <f>D72/100</f>
        <v>0.390485725403</v>
      </c>
      <c r="F72" s="11">
        <v>43.9</v>
      </c>
      <c r="G72" s="11">
        <v>58.3</v>
      </c>
      <c r="H72">
        <f>D72/100</f>
        <v>0.390485725403</v>
      </c>
      <c r="I72">
        <v>0.418333333333333</v>
      </c>
      <c r="J72">
        <v>1.2375</v>
      </c>
      <c r="K72">
        <v>1.21</v>
      </c>
      <c r="L72">
        <v>0.9</v>
      </c>
      <c r="M72">
        <v>0.928333333333333</v>
      </c>
      <c r="N72">
        <v>0.202816292643547</v>
      </c>
      <c r="O72">
        <v>18.8708324432373</v>
      </c>
      <c r="P72">
        <v>719.766666666667</v>
      </c>
      <c r="Q72">
        <v>30</v>
      </c>
      <c r="R72" t="s">
        <v>482</v>
      </c>
      <c r="S72">
        <v>12.6015712682379</v>
      </c>
      <c r="T72">
        <f t="shared" si="2"/>
        <v>1.29617766750567</v>
      </c>
    </row>
    <row r="73" spans="1:20">
      <c r="A73" s="9">
        <v>-32.35</v>
      </c>
      <c r="B73" s="9">
        <v>-58.0333333333333</v>
      </c>
      <c r="C73" s="12">
        <v>17</v>
      </c>
      <c r="D73" s="10">
        <v>40.5401191711</v>
      </c>
      <c r="E73" s="4">
        <f>D73/100</f>
        <v>0.405401191711</v>
      </c>
      <c r="F73" s="11">
        <v>69.572</v>
      </c>
      <c r="G73" s="11">
        <v>72.2351</v>
      </c>
      <c r="H73">
        <f>D73/100</f>
        <v>0.405401191711</v>
      </c>
      <c r="I73">
        <v>0.265</v>
      </c>
      <c r="J73">
        <v>1.13</v>
      </c>
      <c r="K73">
        <v>1.13833333333333</v>
      </c>
      <c r="L73">
        <v>0.905</v>
      </c>
      <c r="M73">
        <v>0.936666666666667</v>
      </c>
      <c r="N73">
        <v>0.307523399591446</v>
      </c>
      <c r="O73">
        <v>18.216667175293</v>
      </c>
      <c r="P73">
        <v>658.4</v>
      </c>
      <c r="Q73">
        <v>30</v>
      </c>
      <c r="R73" t="s">
        <v>482</v>
      </c>
      <c r="S73">
        <f>F73*0.1/J73/Q73/0.01</f>
        <v>20.5227138643068</v>
      </c>
      <c r="T73">
        <f t="shared" si="2"/>
        <v>1.2478202051692</v>
      </c>
    </row>
    <row r="74" spans="1:20">
      <c r="A74" s="9">
        <v>-17.7166666666667</v>
      </c>
      <c r="B74" s="9">
        <v>31.1</v>
      </c>
      <c r="C74" s="12">
        <v>22</v>
      </c>
      <c r="D74" s="10">
        <v>51.4201889038</v>
      </c>
      <c r="E74" s="4">
        <f>D74/100</f>
        <v>0.514201889038</v>
      </c>
      <c r="F74" s="11">
        <v>61.0112800598145</v>
      </c>
      <c r="G74" s="11">
        <v>83.5200805664062</v>
      </c>
      <c r="H74">
        <f>D74/100</f>
        <v>0.514201889038</v>
      </c>
      <c r="I74">
        <v>0.535</v>
      </c>
      <c r="J74">
        <v>1.405</v>
      </c>
      <c r="K74">
        <v>1.395</v>
      </c>
      <c r="L74">
        <v>0.7775</v>
      </c>
      <c r="M74">
        <v>0.78</v>
      </c>
      <c r="N74">
        <v>0.114387072622776</v>
      </c>
      <c r="O74">
        <v>18.1499996185303</v>
      </c>
      <c r="P74">
        <v>329.5</v>
      </c>
      <c r="Q74">
        <v>30</v>
      </c>
      <c r="R74" t="s">
        <v>482</v>
      </c>
      <c r="S74">
        <v>9.47181366799425</v>
      </c>
      <c r="T74">
        <f t="shared" si="2"/>
        <v>1.31579693217691</v>
      </c>
    </row>
    <row r="75" spans="1:20">
      <c r="A75" s="9">
        <v>-20.35</v>
      </c>
      <c r="B75" s="9">
        <v>32.35</v>
      </c>
      <c r="C75" s="12">
        <v>24</v>
      </c>
      <c r="D75" s="10">
        <v>20.4075813293</v>
      </c>
      <c r="E75" s="4">
        <f>D75/100</f>
        <v>0.204075813293</v>
      </c>
      <c r="F75" s="11">
        <v>14.2000007629395</v>
      </c>
      <c r="G75" s="11">
        <v>26.4952335357666</v>
      </c>
      <c r="H75">
        <f>D75/100</f>
        <v>0.204075813293</v>
      </c>
      <c r="I75">
        <v>0.225</v>
      </c>
      <c r="J75">
        <v>1.45</v>
      </c>
      <c r="K75">
        <v>1.50166666666667</v>
      </c>
      <c r="L75">
        <v>1</v>
      </c>
      <c r="M75">
        <v>1</v>
      </c>
      <c r="N75">
        <v>0.111817643046379</v>
      </c>
      <c r="O75">
        <v>22.3833332061768</v>
      </c>
      <c r="P75">
        <v>566.9</v>
      </c>
      <c r="Q75">
        <v>30</v>
      </c>
      <c r="R75" t="s">
        <v>482</v>
      </c>
      <c r="S75">
        <f>F75*0.1/J75/Q75/0.01</f>
        <v>3.26436799148034</v>
      </c>
      <c r="T75">
        <f t="shared" si="2"/>
        <v>1.3555919920019</v>
      </c>
    </row>
    <row r="76" spans="1:20">
      <c r="A76" s="9">
        <v>-6.16666666666667</v>
      </c>
      <c r="B76" s="9">
        <v>36.4333333333333</v>
      </c>
      <c r="C76" s="12">
        <v>21.5</v>
      </c>
      <c r="D76" s="10">
        <v>48.7805557251</v>
      </c>
      <c r="E76" s="4">
        <f>D76/100</f>
        <v>0.487805557251</v>
      </c>
      <c r="F76" s="11">
        <v>17.9398493766785</v>
      </c>
      <c r="G76" s="11">
        <v>22.9678869247437</v>
      </c>
      <c r="H76">
        <f>D76/100</f>
        <v>0.487805557251</v>
      </c>
      <c r="I76">
        <v>0.496666666666667</v>
      </c>
      <c r="J76">
        <v>1.4525</v>
      </c>
      <c r="K76">
        <v>1.45166666666667</v>
      </c>
      <c r="L76">
        <v>0.83</v>
      </c>
      <c r="M76">
        <v>0.813333333333333</v>
      </c>
      <c r="N76">
        <v>0.141858503222465</v>
      </c>
      <c r="O76">
        <v>22.216667175293</v>
      </c>
      <c r="P76">
        <v>375.5</v>
      </c>
      <c r="Q76">
        <v>30</v>
      </c>
      <c r="R76" t="s">
        <v>482</v>
      </c>
      <c r="S76">
        <f>F76*0.1/J76/Q76/0.01</f>
        <v>4.11700502046552</v>
      </c>
      <c r="T76">
        <f t="shared" si="2"/>
        <v>1.35005535545209</v>
      </c>
    </row>
    <row r="77" spans="1:20">
      <c r="A77" s="9">
        <v>42.5333333333333</v>
      </c>
      <c r="B77" s="9">
        <v>122.333333333333</v>
      </c>
      <c r="C77" s="12">
        <v>7.2</v>
      </c>
      <c r="D77" s="10">
        <v>5.65611028671</v>
      </c>
      <c r="E77" s="4">
        <f>D77/100</f>
        <v>0.0565611028671</v>
      </c>
      <c r="F77" s="11">
        <v>40.1898002624512</v>
      </c>
      <c r="G77" s="11">
        <v>49.7164011001587</v>
      </c>
      <c r="H77">
        <f>D77/100</f>
        <v>0.0565611028671</v>
      </c>
      <c r="I77">
        <v>0.0816666666666667</v>
      </c>
      <c r="J77">
        <v>1.3575</v>
      </c>
      <c r="K77">
        <v>1.36166666666667</v>
      </c>
      <c r="L77">
        <v>0.9775</v>
      </c>
      <c r="M77">
        <v>0.975</v>
      </c>
      <c r="N77">
        <v>0.0894754752516747</v>
      </c>
      <c r="O77">
        <v>7.49583339691162</v>
      </c>
      <c r="P77">
        <v>297.8</v>
      </c>
      <c r="Q77">
        <v>30</v>
      </c>
      <c r="R77" t="s">
        <v>482</v>
      </c>
      <c r="S77">
        <f>F77*0.1/J77/Q77/0.01</f>
        <v>9.8685820165626</v>
      </c>
      <c r="T77">
        <f t="shared" si="2"/>
        <v>1.31329339734574</v>
      </c>
    </row>
    <row r="78" spans="1:20">
      <c r="A78" s="9">
        <v>38.1</v>
      </c>
      <c r="B78" s="9">
        <v>113</v>
      </c>
      <c r="C78" s="12">
        <v>10.7</v>
      </c>
      <c r="D78" s="10">
        <v>20.1333333333333</v>
      </c>
      <c r="E78" s="4">
        <f>D78/100</f>
        <v>0.201333333333333</v>
      </c>
      <c r="F78" s="11">
        <v>37.0915489196777</v>
      </c>
      <c r="G78" s="11">
        <v>37.6200017929077</v>
      </c>
      <c r="H78">
        <f>D78/100</f>
        <v>0.201333333333333</v>
      </c>
      <c r="I78">
        <v>0.176666666666667</v>
      </c>
      <c r="J78">
        <v>1.3925</v>
      </c>
      <c r="K78">
        <v>1.395</v>
      </c>
      <c r="L78">
        <v>0.92</v>
      </c>
      <c r="M78">
        <v>0.92</v>
      </c>
      <c r="N78">
        <v>0.131009012460709</v>
      </c>
      <c r="O78">
        <v>7.09999990463257</v>
      </c>
      <c r="P78">
        <v>347</v>
      </c>
      <c r="Q78">
        <v>30</v>
      </c>
      <c r="R78" t="s">
        <v>482</v>
      </c>
      <c r="S78">
        <f>F78*0.1/J78/Q78/0.01</f>
        <v>8.87888663547042</v>
      </c>
      <c r="T78">
        <f t="shared" si="2"/>
        <v>1.319547089751</v>
      </c>
    </row>
    <row r="79" spans="1:20">
      <c r="A79" s="9">
        <v>34.5</v>
      </c>
      <c r="B79" s="9">
        <v>113</v>
      </c>
      <c r="C79" s="12">
        <v>10.1</v>
      </c>
      <c r="D79" s="10">
        <v>15.4327068329</v>
      </c>
      <c r="E79" s="4">
        <f>D79/100</f>
        <v>0.154327068329</v>
      </c>
      <c r="F79" s="11">
        <v>27.7913217544556</v>
      </c>
      <c r="G79" s="11">
        <v>29.6954803466797</v>
      </c>
      <c r="H79">
        <f>D79/100</f>
        <v>0.154327068329</v>
      </c>
      <c r="I79">
        <v>0.211666666666667</v>
      </c>
      <c r="J79">
        <v>1.2975</v>
      </c>
      <c r="K79">
        <v>1.35</v>
      </c>
      <c r="L79">
        <v>0.89</v>
      </c>
      <c r="M79">
        <v>0.903333333333333</v>
      </c>
      <c r="N79">
        <v>0.125501543283462</v>
      </c>
      <c r="O79">
        <v>12.5500001907349</v>
      </c>
      <c r="P79">
        <v>390.8</v>
      </c>
      <c r="Q79">
        <v>30</v>
      </c>
      <c r="R79" t="s">
        <v>482</v>
      </c>
      <c r="S79">
        <f>F79*0.1/J79/Q79/0.01</f>
        <v>7.13971014886464</v>
      </c>
      <c r="T79">
        <f t="shared" si="2"/>
        <v>1.33060883881438</v>
      </c>
    </row>
    <row r="80" spans="1:20">
      <c r="A80" s="9">
        <v>30.4333333333333</v>
      </c>
      <c r="B80" s="9">
        <v>106.433333333333</v>
      </c>
      <c r="C80" s="12">
        <v>18.3</v>
      </c>
      <c r="D80" s="10">
        <v>21.8940525055</v>
      </c>
      <c r="E80" s="4">
        <f>D80/100</f>
        <v>0.218940525055</v>
      </c>
      <c r="F80" s="11">
        <v>84.1616859436035</v>
      </c>
      <c r="G80" s="11">
        <v>75.9615230560303</v>
      </c>
      <c r="H80">
        <f>D80/100</f>
        <v>0.218940525055</v>
      </c>
      <c r="I80">
        <v>0.24</v>
      </c>
      <c r="J80">
        <v>1.27</v>
      </c>
      <c r="K80">
        <v>1.33166666666667</v>
      </c>
      <c r="L80">
        <v>0.8675</v>
      </c>
      <c r="M80">
        <v>0.878333333333333</v>
      </c>
      <c r="N80">
        <v>0.316193282604217</v>
      </c>
      <c r="O80">
        <v>17.4291667938232</v>
      </c>
      <c r="P80">
        <v>602.2</v>
      </c>
      <c r="Q80">
        <v>30</v>
      </c>
      <c r="R80" t="s">
        <v>482</v>
      </c>
      <c r="S80">
        <v>18.3066628423576</v>
      </c>
      <c r="T80">
        <f t="shared" si="2"/>
        <v>1.26116416907847</v>
      </c>
    </row>
    <row r="81" spans="1:20">
      <c r="A81" s="9">
        <v>36.125</v>
      </c>
      <c r="B81" s="9">
        <v>111.441666666667</v>
      </c>
      <c r="C81" s="12">
        <v>10.7</v>
      </c>
      <c r="D81" s="10">
        <v>20.9314041138</v>
      </c>
      <c r="E81" s="4">
        <f>D81/100</f>
        <v>0.209314041138</v>
      </c>
      <c r="F81" s="11">
        <v>28.8273506164551</v>
      </c>
      <c r="G81" s="11">
        <v>31.1524891853333</v>
      </c>
      <c r="H81">
        <f>D81/100</f>
        <v>0.209314041138</v>
      </c>
      <c r="I81">
        <v>0.17</v>
      </c>
      <c r="J81">
        <v>1.3925</v>
      </c>
      <c r="K81">
        <v>1.395</v>
      </c>
      <c r="L81">
        <v>0.92</v>
      </c>
      <c r="M81">
        <v>0.92</v>
      </c>
      <c r="N81">
        <v>0.119626000523567</v>
      </c>
      <c r="O81">
        <v>12.8416662216187</v>
      </c>
      <c r="P81">
        <v>286.8</v>
      </c>
      <c r="Q81">
        <v>30</v>
      </c>
      <c r="R81" t="s">
        <v>482</v>
      </c>
      <c r="S81">
        <f>F81*0.1/J81/Q81/0.01</f>
        <v>6.90062252937285</v>
      </c>
      <c r="T81">
        <f t="shared" si="2"/>
        <v>1.33213674945632</v>
      </c>
    </row>
    <row r="82" spans="1:20">
      <c r="A82" s="9">
        <v>37.8833333333333</v>
      </c>
      <c r="B82" s="9">
        <v>114.683333333333</v>
      </c>
      <c r="C82" s="12">
        <v>12.2</v>
      </c>
      <c r="D82" s="10">
        <v>7.31125640869</v>
      </c>
      <c r="E82" s="4">
        <f>D82/100</f>
        <v>0.0731125640869</v>
      </c>
      <c r="F82" s="11">
        <v>45.1377005577087</v>
      </c>
      <c r="G82" s="11">
        <v>44.1717977523804</v>
      </c>
      <c r="H82">
        <f>D82/100</f>
        <v>0.0731125640869</v>
      </c>
      <c r="I82">
        <v>0.0783333333333333</v>
      </c>
      <c r="J82">
        <v>1.33</v>
      </c>
      <c r="K82">
        <v>1.36</v>
      </c>
      <c r="L82">
        <v>0.89</v>
      </c>
      <c r="M82">
        <v>0.903333333333333</v>
      </c>
      <c r="N82">
        <v>0.108739517629147</v>
      </c>
      <c r="O82">
        <v>13.2333335876465</v>
      </c>
      <c r="P82">
        <v>366.2</v>
      </c>
      <c r="Q82">
        <v>30</v>
      </c>
      <c r="R82" t="s">
        <v>482</v>
      </c>
      <c r="S82">
        <f>F82*0.1/J82/Q82/0.01</f>
        <v>11.3127069066939</v>
      </c>
      <c r="T82">
        <f t="shared" si="2"/>
        <v>1.30422138986064</v>
      </c>
    </row>
    <row r="83" spans="1:20">
      <c r="A83" s="9">
        <v>44.2</v>
      </c>
      <c r="B83" s="9">
        <v>125.55</v>
      </c>
      <c r="C83" s="12">
        <v>4.4</v>
      </c>
      <c r="D83" s="10">
        <v>24.1487827301</v>
      </c>
      <c r="E83" s="4">
        <f>D83/100</f>
        <v>0.241487827301</v>
      </c>
      <c r="F83" s="11">
        <v>64.3955001831055</v>
      </c>
      <c r="G83" s="11">
        <v>60.6669998168945</v>
      </c>
      <c r="H83">
        <f>D83/100</f>
        <v>0.241487827301</v>
      </c>
      <c r="I83">
        <v>0.238333333333333</v>
      </c>
      <c r="J83">
        <v>1.1375</v>
      </c>
      <c r="K83">
        <v>1.18166666666667</v>
      </c>
      <c r="L83">
        <v>0.9175</v>
      </c>
      <c r="M83">
        <v>0.933333333333333</v>
      </c>
      <c r="N83">
        <v>0.182879135012627</v>
      </c>
      <c r="O83">
        <v>4.73749971389771</v>
      </c>
      <c r="P83">
        <v>341</v>
      </c>
      <c r="Q83">
        <v>30</v>
      </c>
      <c r="R83" t="s">
        <v>482</v>
      </c>
      <c r="S83">
        <f>F83*0.1/J83/Q83/0.01</f>
        <v>18.8704762441335</v>
      </c>
      <c r="T83">
        <f t="shared" si="2"/>
        <v>1.25775568930084</v>
      </c>
    </row>
    <row r="84" spans="1:20">
      <c r="A84" s="9">
        <v>36.8333333333333</v>
      </c>
      <c r="B84" s="9">
        <v>116.566666666667</v>
      </c>
      <c r="C84" s="12">
        <v>13.4</v>
      </c>
      <c r="D84" s="10">
        <v>10.8714838028</v>
      </c>
      <c r="E84" s="4">
        <f>D84/100</f>
        <v>0.108714838028</v>
      </c>
      <c r="F84" s="11">
        <v>30.4049</v>
      </c>
      <c r="G84" s="11">
        <v>30.591</v>
      </c>
      <c r="H84">
        <f>D84/100</f>
        <v>0.108714838028</v>
      </c>
      <c r="I84">
        <v>0.158333333333333</v>
      </c>
      <c r="J84">
        <v>1.3375</v>
      </c>
      <c r="K84">
        <v>1.35</v>
      </c>
      <c r="L84">
        <v>0.94</v>
      </c>
      <c r="M84">
        <v>0.95</v>
      </c>
      <c r="N84">
        <v>0.108148686587811</v>
      </c>
      <c r="O84">
        <v>13.1374998092651</v>
      </c>
      <c r="P84">
        <v>330.4</v>
      </c>
      <c r="Q84">
        <v>30</v>
      </c>
      <c r="R84" t="s">
        <v>482</v>
      </c>
      <c r="S84">
        <v>7.57754517133957</v>
      </c>
      <c r="T84">
        <f t="shared" si="2"/>
        <v>1.32781535692059</v>
      </c>
    </row>
    <row r="85" spans="1:20">
      <c r="A85" s="9">
        <v>34.6433333333333</v>
      </c>
      <c r="B85" s="9">
        <v>-99.3266666666667</v>
      </c>
      <c r="C85" s="12">
        <v>15</v>
      </c>
      <c r="D85" s="10">
        <v>8</v>
      </c>
      <c r="E85" s="4">
        <f>D85/100</f>
        <v>0.08</v>
      </c>
      <c r="F85" s="11">
        <v>37.9372</v>
      </c>
      <c r="G85" s="11">
        <v>38.289</v>
      </c>
      <c r="H85">
        <f>D85/100</f>
        <v>0.08</v>
      </c>
      <c r="I85">
        <v>0.105</v>
      </c>
      <c r="J85">
        <v>1.4825</v>
      </c>
      <c r="K85">
        <v>1.52833333333333</v>
      </c>
      <c r="L85">
        <v>0.81</v>
      </c>
      <c r="M85">
        <v>0.798333333333333</v>
      </c>
      <c r="N85">
        <v>0.190640315413475</v>
      </c>
      <c r="O85">
        <v>16.5541667938232</v>
      </c>
      <c r="P85">
        <v>259.8</v>
      </c>
      <c r="Q85">
        <v>30</v>
      </c>
      <c r="R85" t="s">
        <v>482</v>
      </c>
      <c r="S85">
        <v>8.76102786477154</v>
      </c>
      <c r="T85">
        <f t="shared" si="2"/>
        <v>1.32029379789554</v>
      </c>
    </row>
    <row r="86" spans="1:20">
      <c r="A86" s="9">
        <v>36.3883333333333</v>
      </c>
      <c r="B86" s="9">
        <v>-98.0883333333333</v>
      </c>
      <c r="C86" s="12">
        <v>15.6</v>
      </c>
      <c r="D86" s="10">
        <v>20.1598873138</v>
      </c>
      <c r="E86" s="4">
        <f>D86/100</f>
        <v>0.201598873138</v>
      </c>
      <c r="F86" s="11">
        <v>39.017</v>
      </c>
      <c r="G86" s="11">
        <v>39.9728</v>
      </c>
      <c r="H86">
        <f>D86/100</f>
        <v>0.201598873138</v>
      </c>
      <c r="I86">
        <v>0.223333333333333</v>
      </c>
      <c r="J86">
        <v>1.5425</v>
      </c>
      <c r="K86">
        <v>1.57166666666667</v>
      </c>
      <c r="L86">
        <v>0.285</v>
      </c>
      <c r="M86">
        <v>0.28</v>
      </c>
      <c r="N86">
        <v>0.138177618384361</v>
      </c>
      <c r="O86">
        <v>14.8249998092651</v>
      </c>
      <c r="P86">
        <v>378.1</v>
      </c>
      <c r="Q86">
        <v>30</v>
      </c>
      <c r="R86" t="s">
        <v>482</v>
      </c>
      <c r="S86">
        <f>F86*0.1/J86/Q86/0.01</f>
        <v>8.43155051323609</v>
      </c>
      <c r="T86">
        <f t="shared" si="2"/>
        <v>1.32238348300754</v>
      </c>
    </row>
    <row r="87" spans="1:20">
      <c r="A87" s="9">
        <v>36.8566666666667</v>
      </c>
      <c r="B87" s="9">
        <v>-94.7883333333333</v>
      </c>
      <c r="C87" s="12">
        <v>14.7</v>
      </c>
      <c r="D87" s="10">
        <v>17.9997177124</v>
      </c>
      <c r="E87" s="4">
        <f>D87/100</f>
        <v>0.179997177124</v>
      </c>
      <c r="F87" s="11">
        <v>40.8928</v>
      </c>
      <c r="G87" s="11">
        <v>55.1432</v>
      </c>
      <c r="H87">
        <f>D87/100</f>
        <v>0.179997177124</v>
      </c>
      <c r="I87">
        <v>0.21</v>
      </c>
      <c r="J87">
        <v>1.4125</v>
      </c>
      <c r="K87">
        <v>1.48166666666667</v>
      </c>
      <c r="L87">
        <v>0.92</v>
      </c>
      <c r="M87">
        <v>0.898333333333333</v>
      </c>
      <c r="N87">
        <v>0.283786833286285</v>
      </c>
      <c r="O87">
        <v>14.3208332061768</v>
      </c>
      <c r="P87">
        <v>403</v>
      </c>
      <c r="Q87">
        <v>30</v>
      </c>
      <c r="R87" t="s">
        <v>482</v>
      </c>
      <c r="S87">
        <f>F87*0.1/J87/Q87/0.01</f>
        <v>9.65021828908555</v>
      </c>
      <c r="T87">
        <f t="shared" si="2"/>
        <v>1.31467064207563</v>
      </c>
    </row>
    <row r="88" spans="1:20">
      <c r="A88" s="9">
        <v>35.14</v>
      </c>
      <c r="B88" s="9">
        <v>-97.395</v>
      </c>
      <c r="C88" s="12">
        <v>15.5</v>
      </c>
      <c r="D88" s="10">
        <v>13.6660261154</v>
      </c>
      <c r="E88" s="4">
        <f>D88/100</f>
        <v>0.136660261154</v>
      </c>
      <c r="F88" s="11">
        <v>37.1588</v>
      </c>
      <c r="G88" s="11">
        <v>43.3048</v>
      </c>
      <c r="H88">
        <f>D88/100</f>
        <v>0.136660261154</v>
      </c>
      <c r="I88">
        <v>0.178333333333333</v>
      </c>
      <c r="J88">
        <v>1.505</v>
      </c>
      <c r="K88">
        <v>1.54</v>
      </c>
      <c r="L88">
        <v>0.99</v>
      </c>
      <c r="M88">
        <v>0.988333333333333</v>
      </c>
      <c r="N88">
        <v>0.203709065914154</v>
      </c>
      <c r="O88">
        <v>15.8166666030884</v>
      </c>
      <c r="P88">
        <v>328.4</v>
      </c>
      <c r="Q88">
        <v>30</v>
      </c>
      <c r="R88" t="s">
        <v>482</v>
      </c>
      <c r="S88">
        <v>8.11730897009967</v>
      </c>
      <c r="T88">
        <f t="shared" si="2"/>
        <v>1.32437961763963</v>
      </c>
    </row>
    <row r="89" spans="1:20">
      <c r="A89" s="9">
        <v>36.3883333333333</v>
      </c>
      <c r="B89" s="9">
        <v>-98.0883333333333</v>
      </c>
      <c r="C89" s="12">
        <v>15.5</v>
      </c>
      <c r="D89" s="10">
        <v>20.1598873138</v>
      </c>
      <c r="E89" s="4">
        <f>D89/100</f>
        <v>0.201598873138</v>
      </c>
      <c r="F89" s="11">
        <v>28.0937</v>
      </c>
      <c r="G89" s="11">
        <v>35.5353</v>
      </c>
      <c r="H89">
        <f>D89/100</f>
        <v>0.201598873138</v>
      </c>
      <c r="I89">
        <v>0.223333333333333</v>
      </c>
      <c r="J89">
        <v>1.5425</v>
      </c>
      <c r="K89">
        <v>1.57166666666667</v>
      </c>
      <c r="L89">
        <v>0.285</v>
      </c>
      <c r="M89">
        <v>0.28</v>
      </c>
      <c r="N89">
        <v>0.138177618384361</v>
      </c>
      <c r="O89">
        <v>14.8249998092651</v>
      </c>
      <c r="P89">
        <v>378.1</v>
      </c>
      <c r="Q89">
        <v>30</v>
      </c>
      <c r="R89" t="s">
        <v>482</v>
      </c>
      <c r="S89">
        <v>7.34407347379795</v>
      </c>
      <c r="T89">
        <f t="shared" si="2"/>
        <v>1.32930422609185</v>
      </c>
    </row>
    <row r="90" spans="1:20">
      <c r="A90" s="9">
        <v>35.14</v>
      </c>
      <c r="B90" s="9">
        <v>-97.39</v>
      </c>
      <c r="C90" s="12">
        <v>13.05</v>
      </c>
      <c r="D90" s="10">
        <v>13.6660261154</v>
      </c>
      <c r="E90" s="4">
        <f t="shared" ref="E90:E114" si="3">D90/100</f>
        <v>0.136660261154</v>
      </c>
      <c r="F90" s="11">
        <v>30.7925</v>
      </c>
      <c r="G90" s="11">
        <v>24.9726</v>
      </c>
      <c r="H90">
        <f t="shared" ref="H90:H114" si="4">D90/100</f>
        <v>0.136660261154</v>
      </c>
      <c r="I90">
        <v>0.178333333333333</v>
      </c>
      <c r="J90">
        <v>1.505</v>
      </c>
      <c r="K90">
        <v>1.54</v>
      </c>
      <c r="L90">
        <v>0.99</v>
      </c>
      <c r="M90">
        <v>0.988333333333333</v>
      </c>
      <c r="N90">
        <v>0.203709065914154</v>
      </c>
      <c r="O90">
        <v>15.8416662216187</v>
      </c>
      <c r="P90">
        <v>374.25</v>
      </c>
      <c r="Q90">
        <v>30</v>
      </c>
      <c r="R90" t="s">
        <v>482</v>
      </c>
      <c r="S90">
        <f t="shared" ref="S90:S103" si="5">F90*0.1/J90/Q90/0.01</f>
        <v>6.82004429678848</v>
      </c>
      <c r="T90">
        <f t="shared" si="2"/>
        <v>1.33265208698906</v>
      </c>
    </row>
    <row r="91" spans="1:20">
      <c r="A91" s="9">
        <v>35.1033333333333</v>
      </c>
      <c r="B91" s="9">
        <v>-98.3416666666667</v>
      </c>
      <c r="C91" s="12">
        <v>15.5</v>
      </c>
      <c r="D91" s="10">
        <v>18.4315071106</v>
      </c>
      <c r="E91" s="4">
        <f t="shared" si="3"/>
        <v>0.184315071106</v>
      </c>
      <c r="F91" s="11">
        <v>29.6728</v>
      </c>
      <c r="G91" s="11">
        <v>31.0268</v>
      </c>
      <c r="H91">
        <f t="shared" si="4"/>
        <v>0.184315071106</v>
      </c>
      <c r="I91">
        <v>0.158333333333333</v>
      </c>
      <c r="J91">
        <v>1.5075</v>
      </c>
      <c r="K91">
        <v>1.54</v>
      </c>
      <c r="L91">
        <v>0.9875</v>
      </c>
      <c r="M91">
        <v>0.985</v>
      </c>
      <c r="N91">
        <v>0.152659505605698</v>
      </c>
      <c r="O91">
        <v>15.9416666030884</v>
      </c>
      <c r="P91">
        <v>355.3</v>
      </c>
      <c r="Q91">
        <v>30</v>
      </c>
      <c r="R91" t="s">
        <v>482</v>
      </c>
      <c r="S91">
        <f t="shared" si="5"/>
        <v>6.56114980652294</v>
      </c>
      <c r="T91">
        <f t="shared" si="2"/>
        <v>1.33430919457152</v>
      </c>
    </row>
    <row r="92" spans="1:20">
      <c r="A92" s="9">
        <v>36.9716666666667</v>
      </c>
      <c r="B92" s="9">
        <v>-95.8583333333333</v>
      </c>
      <c r="C92" s="12">
        <v>17.2</v>
      </c>
      <c r="D92" s="10">
        <v>20.7496776581</v>
      </c>
      <c r="E92" s="4">
        <f t="shared" si="3"/>
        <v>0.207496776581</v>
      </c>
      <c r="F92" s="11">
        <v>28.8604</v>
      </c>
      <c r="G92" s="11">
        <v>33.8641</v>
      </c>
      <c r="H92">
        <f t="shared" si="4"/>
        <v>0.207496776581</v>
      </c>
      <c r="I92">
        <v>0.23</v>
      </c>
      <c r="J92">
        <v>1.425</v>
      </c>
      <c r="K92">
        <v>1.53333333333333</v>
      </c>
      <c r="L92">
        <v>0.9175</v>
      </c>
      <c r="M92">
        <v>0.921666666666667</v>
      </c>
      <c r="N92">
        <v>0.265105307102203</v>
      </c>
      <c r="O92">
        <v>14.5833330154419</v>
      </c>
      <c r="P92">
        <v>421.7</v>
      </c>
      <c r="Q92">
        <v>30</v>
      </c>
      <c r="R92" t="s">
        <v>482</v>
      </c>
      <c r="S92">
        <f t="shared" si="5"/>
        <v>6.75097076023392</v>
      </c>
      <c r="T92">
        <f t="shared" si="2"/>
        <v>1.33309400500932</v>
      </c>
    </row>
    <row r="93" spans="1:20">
      <c r="A93" s="9">
        <v>38.3</v>
      </c>
      <c r="B93" s="9">
        <v>114.8</v>
      </c>
      <c r="C93" s="12">
        <v>12.5</v>
      </c>
      <c r="D93" s="10">
        <v>7.31125640869</v>
      </c>
      <c r="E93" s="4">
        <f t="shared" si="3"/>
        <v>0.0731125640869</v>
      </c>
      <c r="F93" s="11">
        <v>32.3909502029419</v>
      </c>
      <c r="G93" s="11">
        <v>33.9216938018799</v>
      </c>
      <c r="H93">
        <f t="shared" si="4"/>
        <v>0.0731125640869</v>
      </c>
      <c r="I93">
        <v>0.0783333333333333</v>
      </c>
      <c r="J93">
        <v>1.33</v>
      </c>
      <c r="K93">
        <v>1.36</v>
      </c>
      <c r="L93">
        <v>0.89</v>
      </c>
      <c r="M93">
        <v>0.903333333333333</v>
      </c>
      <c r="N93">
        <v>0.0943842381238937</v>
      </c>
      <c r="O93">
        <v>12.9208335876465</v>
      </c>
      <c r="P93">
        <v>354.4</v>
      </c>
      <c r="Q93">
        <v>30</v>
      </c>
      <c r="R93" t="s">
        <v>482</v>
      </c>
      <c r="S93">
        <f t="shared" si="5"/>
        <v>8.11803263231627</v>
      </c>
      <c r="T93">
        <f t="shared" si="2"/>
        <v>1.32437501731087</v>
      </c>
    </row>
    <row r="94" spans="1:20">
      <c r="A94" s="9">
        <v>42.9333333333333</v>
      </c>
      <c r="B94" s="9">
        <v>-93.8</v>
      </c>
      <c r="C94" s="12">
        <v>7.8</v>
      </c>
      <c r="D94" s="10">
        <v>27</v>
      </c>
      <c r="E94" s="4">
        <f t="shared" si="3"/>
        <v>0.27</v>
      </c>
      <c r="F94" s="11">
        <v>172.25</v>
      </c>
      <c r="G94" s="11">
        <v>200.21000289917</v>
      </c>
      <c r="H94">
        <f t="shared" si="4"/>
        <v>0.27</v>
      </c>
      <c r="I94">
        <v>0.273333333333333</v>
      </c>
      <c r="J94">
        <v>1.46</v>
      </c>
      <c r="K94">
        <v>1.49</v>
      </c>
      <c r="L94">
        <v>0.995</v>
      </c>
      <c r="M94">
        <v>0.995</v>
      </c>
      <c r="N94">
        <v>0.219758287072182</v>
      </c>
      <c r="O94">
        <v>7.71666669845581</v>
      </c>
      <c r="P94">
        <v>333.5</v>
      </c>
      <c r="Q94">
        <v>30</v>
      </c>
      <c r="R94" t="s">
        <v>482</v>
      </c>
      <c r="S94">
        <f t="shared" si="5"/>
        <v>39.3264840182648</v>
      </c>
      <c r="T94">
        <f t="shared" si="2"/>
        <v>1.14012749794896</v>
      </c>
    </row>
    <row r="95" spans="1:20">
      <c r="A95" s="9">
        <v>43</v>
      </c>
      <c r="B95" s="9">
        <v>-95.5</v>
      </c>
      <c r="C95" s="12">
        <v>8</v>
      </c>
      <c r="D95" s="10">
        <v>36</v>
      </c>
      <c r="E95" s="4">
        <f t="shared" si="3"/>
        <v>0.36</v>
      </c>
      <c r="F95" s="11">
        <v>158.049999237061</v>
      </c>
      <c r="G95" s="11">
        <v>160.442268371582</v>
      </c>
      <c r="H95">
        <f t="shared" si="4"/>
        <v>0.36</v>
      </c>
      <c r="I95">
        <v>0.351666666666667</v>
      </c>
      <c r="J95">
        <v>1.4975</v>
      </c>
      <c r="K95">
        <v>1.51833333333333</v>
      </c>
      <c r="L95">
        <v>0.94</v>
      </c>
      <c r="M95">
        <v>0.951666666666667</v>
      </c>
      <c r="N95">
        <v>0.226638168096542</v>
      </c>
      <c r="O95">
        <v>7.75833320617676</v>
      </c>
      <c r="P95">
        <v>410.3</v>
      </c>
      <c r="Q95">
        <v>30</v>
      </c>
      <c r="R95" t="s">
        <v>482</v>
      </c>
      <c r="S95">
        <f t="shared" si="5"/>
        <v>35.180856814037</v>
      </c>
      <c r="T95">
        <f t="shared" si="2"/>
        <v>1.16304214032698</v>
      </c>
    </row>
    <row r="96" spans="1:20">
      <c r="A96" s="9">
        <v>43</v>
      </c>
      <c r="B96" s="9">
        <v>-92.5</v>
      </c>
      <c r="C96" s="12">
        <v>8.1</v>
      </c>
      <c r="D96" s="10">
        <v>23.0000019073</v>
      </c>
      <c r="E96" s="4">
        <f t="shared" si="3"/>
        <v>0.230000019073</v>
      </c>
      <c r="F96" s="11">
        <v>137.919998168945</v>
      </c>
      <c r="G96" s="11">
        <v>152.895135879517</v>
      </c>
      <c r="H96">
        <f t="shared" si="4"/>
        <v>0.230000019073</v>
      </c>
      <c r="I96">
        <v>0.258333333333333</v>
      </c>
      <c r="J96">
        <v>1.6025</v>
      </c>
      <c r="K96">
        <v>1.63833333333333</v>
      </c>
      <c r="L96">
        <v>0.94</v>
      </c>
      <c r="M96">
        <v>0.941666666666667</v>
      </c>
      <c r="N96">
        <v>0.220099374651909</v>
      </c>
      <c r="O96">
        <v>7.67500019073486</v>
      </c>
      <c r="P96">
        <v>359.7</v>
      </c>
      <c r="Q96">
        <v>30</v>
      </c>
      <c r="R96" t="s">
        <v>482</v>
      </c>
      <c r="S96">
        <f t="shared" si="5"/>
        <v>28.6885071594269</v>
      </c>
      <c r="T96">
        <f t="shared" si="2"/>
        <v>1.19985700282553</v>
      </c>
    </row>
    <row r="97" spans="1:20">
      <c r="A97" s="9">
        <v>43.4</v>
      </c>
      <c r="B97" s="9">
        <v>-94.5</v>
      </c>
      <c r="C97" s="12">
        <v>7.61111111111111</v>
      </c>
      <c r="D97" s="10">
        <v>26.6884231567</v>
      </c>
      <c r="E97" s="4">
        <f t="shared" si="3"/>
        <v>0.266884231567</v>
      </c>
      <c r="F97" s="11">
        <v>128.940000534058</v>
      </c>
      <c r="G97" s="11">
        <v>135.252031326294</v>
      </c>
      <c r="H97">
        <f t="shared" si="4"/>
        <v>0.266884231567</v>
      </c>
      <c r="I97">
        <v>0.248333333333333</v>
      </c>
      <c r="J97">
        <v>1.475</v>
      </c>
      <c r="K97">
        <v>1.50666666666667</v>
      </c>
      <c r="L97">
        <v>0.995</v>
      </c>
      <c r="M97">
        <v>0.996666666666667</v>
      </c>
      <c r="N97">
        <v>0.218257009983063</v>
      </c>
      <c r="O97">
        <v>7.44166660308838</v>
      </c>
      <c r="P97">
        <v>341.5</v>
      </c>
      <c r="Q97">
        <v>30</v>
      </c>
      <c r="R97" t="s">
        <v>482</v>
      </c>
      <c r="S97">
        <f t="shared" si="5"/>
        <v>29.1389831715385</v>
      </c>
      <c r="T97">
        <f t="shared" si="2"/>
        <v>1.19726537312698</v>
      </c>
    </row>
    <row r="98" spans="1:20">
      <c r="A98" s="9">
        <v>41.2</v>
      </c>
      <c r="B98" s="9">
        <v>-91.5</v>
      </c>
      <c r="C98" s="12">
        <v>10.6666666666667</v>
      </c>
      <c r="D98" s="10">
        <v>30.1107292175</v>
      </c>
      <c r="E98" s="4">
        <f t="shared" si="3"/>
        <v>0.301107292175</v>
      </c>
      <c r="F98" s="11">
        <v>155.079998016357</v>
      </c>
      <c r="G98" s="11">
        <v>173.975486755371</v>
      </c>
      <c r="H98">
        <f t="shared" si="4"/>
        <v>0.301107292175</v>
      </c>
      <c r="I98">
        <v>0.32</v>
      </c>
      <c r="J98">
        <v>1.52</v>
      </c>
      <c r="K98">
        <v>1.53833333333333</v>
      </c>
      <c r="L98">
        <v>0.89</v>
      </c>
      <c r="M98">
        <v>0.905</v>
      </c>
      <c r="N98">
        <v>0.260681569576263</v>
      </c>
      <c r="O98">
        <v>10.1875</v>
      </c>
      <c r="P98">
        <v>392.9</v>
      </c>
      <c r="Q98">
        <v>30</v>
      </c>
      <c r="R98" t="s">
        <v>482</v>
      </c>
      <c r="S98">
        <f t="shared" si="5"/>
        <v>34.0087714948151</v>
      </c>
      <c r="T98">
        <f t="shared" si="2"/>
        <v>1.16960386735666</v>
      </c>
    </row>
    <row r="99" spans="1:20">
      <c r="A99" s="9">
        <v>-30.3333333333333</v>
      </c>
      <c r="B99" s="9">
        <v>149.783333333333</v>
      </c>
      <c r="C99" s="12">
        <v>18.5</v>
      </c>
      <c r="D99" s="10">
        <v>53</v>
      </c>
      <c r="E99" s="4">
        <f t="shared" si="3"/>
        <v>0.53</v>
      </c>
      <c r="F99" s="11">
        <v>39.2123699188232</v>
      </c>
      <c r="G99" s="11">
        <v>41.9356021881104</v>
      </c>
      <c r="H99">
        <f t="shared" si="4"/>
        <v>0.53</v>
      </c>
      <c r="I99">
        <v>0.55</v>
      </c>
      <c r="J99">
        <v>1.3625</v>
      </c>
      <c r="K99">
        <v>1.395</v>
      </c>
      <c r="L99">
        <v>0.97</v>
      </c>
      <c r="M99">
        <v>0.971666666666667</v>
      </c>
      <c r="N99">
        <v>0.20402979850769</v>
      </c>
      <c r="O99">
        <v>18.8833332061768</v>
      </c>
      <c r="P99">
        <v>438.7</v>
      </c>
      <c r="Q99">
        <v>30</v>
      </c>
      <c r="R99" t="s">
        <v>482</v>
      </c>
      <c r="S99">
        <f t="shared" si="5"/>
        <v>9.59324034711271</v>
      </c>
      <c r="T99">
        <f t="shared" ref="T99:T130" si="6">1.377*EXP(-0.0048*S99)</f>
        <v>1.31503024594044</v>
      </c>
    </row>
    <row r="100" spans="1:20">
      <c r="A100" s="9">
        <v>43.6333333333333</v>
      </c>
      <c r="B100" s="9">
        <v>-80.4166666666667</v>
      </c>
      <c r="C100" s="12">
        <v>6.35</v>
      </c>
      <c r="D100" s="10">
        <v>15.4293088913</v>
      </c>
      <c r="E100" s="4">
        <f t="shared" si="3"/>
        <v>0.154293088913</v>
      </c>
      <c r="F100" s="11">
        <v>72.8</v>
      </c>
      <c r="G100" s="11">
        <v>75</v>
      </c>
      <c r="H100">
        <f t="shared" si="4"/>
        <v>0.154293088913</v>
      </c>
      <c r="I100">
        <v>0.146666666666667</v>
      </c>
      <c r="J100">
        <v>1.2175</v>
      </c>
      <c r="K100">
        <v>1.29</v>
      </c>
      <c r="L100">
        <v>1</v>
      </c>
      <c r="M100">
        <v>1</v>
      </c>
      <c r="N100">
        <v>0.244647309184074</v>
      </c>
      <c r="O100">
        <v>6.29583311080933</v>
      </c>
      <c r="P100">
        <v>490.9</v>
      </c>
      <c r="Q100">
        <v>30</v>
      </c>
      <c r="R100" t="s">
        <v>482</v>
      </c>
      <c r="S100">
        <f t="shared" si="5"/>
        <v>19.9315537303217</v>
      </c>
      <c r="T100">
        <f t="shared" si="6"/>
        <v>1.25136600900737</v>
      </c>
    </row>
    <row r="101" spans="1:20">
      <c r="A101" s="9">
        <v>42.2166666666667</v>
      </c>
      <c r="B101" s="9">
        <v>-82.7333333333333</v>
      </c>
      <c r="C101" s="12">
        <v>8.9</v>
      </c>
      <c r="D101" s="10">
        <v>36.1570014954</v>
      </c>
      <c r="E101" s="4">
        <f t="shared" si="3"/>
        <v>0.361570014954</v>
      </c>
      <c r="F101" s="11">
        <v>81</v>
      </c>
      <c r="G101" s="11">
        <v>81.1</v>
      </c>
      <c r="H101">
        <f t="shared" si="4"/>
        <v>0.361570014954</v>
      </c>
      <c r="I101">
        <v>0.388333333333333</v>
      </c>
      <c r="J101">
        <v>1.2475</v>
      </c>
      <c r="K101">
        <v>1.32666666666667</v>
      </c>
      <c r="L101">
        <v>0.6125</v>
      </c>
      <c r="M101">
        <v>0.735</v>
      </c>
      <c r="N101">
        <v>0.39939671754837</v>
      </c>
      <c r="O101">
        <v>9.19999980926514</v>
      </c>
      <c r="P101">
        <v>472.1</v>
      </c>
      <c r="Q101">
        <v>30</v>
      </c>
      <c r="R101" t="s">
        <v>482</v>
      </c>
      <c r="S101">
        <f t="shared" si="5"/>
        <v>21.6432865731463</v>
      </c>
      <c r="T101">
        <f t="shared" si="6"/>
        <v>1.24112651147248</v>
      </c>
    </row>
    <row r="102" spans="1:20">
      <c r="A102" s="9">
        <v>40.1</v>
      </c>
      <c r="B102" s="9">
        <v>-88.2</v>
      </c>
      <c r="C102" s="12">
        <v>18.6</v>
      </c>
      <c r="D102" s="10">
        <v>22.5664596558</v>
      </c>
      <c r="E102" s="4">
        <f t="shared" si="3"/>
        <v>0.225664596558</v>
      </c>
      <c r="F102" s="11">
        <v>59.1</v>
      </c>
      <c r="G102" s="11">
        <v>57.1</v>
      </c>
      <c r="H102">
        <f t="shared" si="4"/>
        <v>0.225664596558</v>
      </c>
      <c r="I102">
        <v>0.27</v>
      </c>
      <c r="J102">
        <v>1.44</v>
      </c>
      <c r="K102">
        <v>1.48333333333333</v>
      </c>
      <c r="L102">
        <v>0.915</v>
      </c>
      <c r="M102">
        <v>0.92</v>
      </c>
      <c r="N102">
        <v>0.231161043047905</v>
      </c>
      <c r="O102">
        <v>11.125</v>
      </c>
      <c r="P102">
        <v>462.5</v>
      </c>
      <c r="Q102">
        <v>30</v>
      </c>
      <c r="R102" t="s">
        <v>482</v>
      </c>
      <c r="S102">
        <f t="shared" si="5"/>
        <v>13.6805555555556</v>
      </c>
      <c r="T102">
        <f t="shared" si="6"/>
        <v>1.28948195581824</v>
      </c>
    </row>
    <row r="103" spans="1:20">
      <c r="A103" s="9">
        <v>56.45</v>
      </c>
      <c r="B103" s="9">
        <v>-3</v>
      </c>
      <c r="C103" s="12">
        <v>18</v>
      </c>
      <c r="D103" s="10">
        <v>21.1184997559</v>
      </c>
      <c r="E103" s="4">
        <f t="shared" si="3"/>
        <v>0.211184997559</v>
      </c>
      <c r="F103" s="11">
        <v>102.099998474121</v>
      </c>
      <c r="G103" s="11">
        <v>105.827417373657</v>
      </c>
      <c r="H103">
        <f t="shared" si="4"/>
        <v>0.211184997559</v>
      </c>
      <c r="I103">
        <v>0.141666666666667</v>
      </c>
      <c r="J103">
        <v>1.39</v>
      </c>
      <c r="K103">
        <v>1.44666666666667</v>
      </c>
      <c r="L103">
        <v>0.92</v>
      </c>
      <c r="M103">
        <v>0.923333333333333</v>
      </c>
      <c r="N103">
        <v>0.509325265884399</v>
      </c>
      <c r="O103" s="14">
        <v>18</v>
      </c>
      <c r="P103">
        <v>739.4</v>
      </c>
      <c r="Q103">
        <v>30</v>
      </c>
      <c r="R103" t="s">
        <v>482</v>
      </c>
      <c r="S103">
        <f t="shared" si="5"/>
        <v>24.4844121041058</v>
      </c>
      <c r="T103">
        <f t="shared" si="6"/>
        <v>1.22431565834507</v>
      </c>
    </row>
    <row r="104" spans="1:20">
      <c r="A104" s="9">
        <v>41.8</v>
      </c>
      <c r="B104" s="9">
        <v>1.12</v>
      </c>
      <c r="C104" s="12">
        <v>13.8</v>
      </c>
      <c r="D104" s="10">
        <v>19.6904754639</v>
      </c>
      <c r="E104" s="4">
        <f t="shared" si="3"/>
        <v>0.196904754639</v>
      </c>
      <c r="F104" s="11">
        <v>33</v>
      </c>
      <c r="G104" s="11">
        <v>37.7</v>
      </c>
      <c r="H104">
        <f t="shared" si="4"/>
        <v>0.196904754639</v>
      </c>
      <c r="I104">
        <v>0.301666666666667</v>
      </c>
      <c r="J104">
        <v>1.38</v>
      </c>
      <c r="K104">
        <v>1.4</v>
      </c>
      <c r="L104">
        <v>1</v>
      </c>
      <c r="M104">
        <v>1</v>
      </c>
      <c r="N104">
        <v>0.147298887372017</v>
      </c>
      <c r="O104">
        <v>13.5</v>
      </c>
      <c r="P104">
        <v>581.5</v>
      </c>
      <c r="Q104">
        <v>30</v>
      </c>
      <c r="R104" t="s">
        <v>482</v>
      </c>
      <c r="S104">
        <v>7.97101449275362</v>
      </c>
      <c r="T104">
        <f t="shared" si="6"/>
        <v>1.32530994147944</v>
      </c>
    </row>
    <row r="105" spans="1:20">
      <c r="A105" s="9">
        <v>29.6</v>
      </c>
      <c r="B105" s="9">
        <v>79.6666666666667</v>
      </c>
      <c r="C105" s="12">
        <v>17.8</v>
      </c>
      <c r="D105" s="10">
        <v>35.5877838135</v>
      </c>
      <c r="E105" s="4">
        <f>D105/100</f>
        <v>0.355877838135</v>
      </c>
      <c r="F105" s="11">
        <v>31.69</v>
      </c>
      <c r="G105" s="11">
        <v>34.3</v>
      </c>
      <c r="H105">
        <f>D105/100</f>
        <v>0.355877838135</v>
      </c>
      <c r="I105">
        <v>0.373333333333333</v>
      </c>
      <c r="J105">
        <v>1.2475</v>
      </c>
      <c r="K105">
        <v>1.265</v>
      </c>
      <c r="L105">
        <v>0.2975</v>
      </c>
      <c r="M105">
        <v>0.275</v>
      </c>
      <c r="N105">
        <v>0.283456683158875</v>
      </c>
      <c r="O105">
        <v>18.9750003814697</v>
      </c>
      <c r="P105">
        <v>591.1</v>
      </c>
      <c r="Q105">
        <v>30</v>
      </c>
      <c r="R105" t="s">
        <v>482</v>
      </c>
      <c r="S105">
        <f>F105*0.1/J105/Q105/0.01</f>
        <v>8.46760187040748</v>
      </c>
      <c r="T105">
        <f t="shared" si="6"/>
        <v>1.32215466895338</v>
      </c>
    </row>
    <row r="106" spans="1:20">
      <c r="A106" s="9">
        <v>40.6516666666667</v>
      </c>
      <c r="B106" s="9">
        <v>-104.998333333333</v>
      </c>
      <c r="C106" s="12">
        <v>9.5</v>
      </c>
      <c r="D106" s="10">
        <v>24.7955188751</v>
      </c>
      <c r="E106" s="4">
        <f>D106/100</f>
        <v>0.247955188751</v>
      </c>
      <c r="F106" s="11">
        <v>47.2</v>
      </c>
      <c r="G106" s="11">
        <v>50.3</v>
      </c>
      <c r="H106">
        <f>D106/100</f>
        <v>0.247955188751</v>
      </c>
      <c r="I106">
        <v>0.211666666666667</v>
      </c>
      <c r="J106">
        <v>1.4275</v>
      </c>
      <c r="K106">
        <v>1.47666666666667</v>
      </c>
      <c r="L106">
        <v>1</v>
      </c>
      <c r="M106">
        <v>1</v>
      </c>
      <c r="N106">
        <v>0.130723044276237</v>
      </c>
      <c r="O106">
        <v>9.07916641235352</v>
      </c>
      <c r="P106">
        <v>407.3</v>
      </c>
      <c r="Q106">
        <v>30</v>
      </c>
      <c r="R106" t="s">
        <v>482</v>
      </c>
      <c r="S106">
        <f>F106*0.1/J106/Q106/0.01</f>
        <v>11.0215995329831</v>
      </c>
      <c r="T106">
        <f t="shared" si="6"/>
        <v>1.3060450723187</v>
      </c>
    </row>
    <row r="107" spans="1:20">
      <c r="A107" s="9">
        <v>33.62</v>
      </c>
      <c r="B107" s="9">
        <v>-83.4166666666667</v>
      </c>
      <c r="C107" s="12">
        <v>16.5</v>
      </c>
      <c r="D107" s="10">
        <v>24.5196971893</v>
      </c>
      <c r="E107" s="4">
        <f>D107/100</f>
        <v>0.245196971893</v>
      </c>
      <c r="F107" s="11">
        <v>42.043</v>
      </c>
      <c r="G107" s="11">
        <v>46.819</v>
      </c>
      <c r="H107">
        <f>D107/100</f>
        <v>0.245196971893</v>
      </c>
      <c r="I107">
        <v>0.29</v>
      </c>
      <c r="J107">
        <v>1.48</v>
      </c>
      <c r="K107">
        <v>1.46</v>
      </c>
      <c r="L107">
        <v>0.315</v>
      </c>
      <c r="M107">
        <v>0.313333333333333</v>
      </c>
      <c r="N107">
        <v>0.341457366943359</v>
      </c>
      <c r="O107">
        <v>16.6958332061768</v>
      </c>
      <c r="P107">
        <v>756.4</v>
      </c>
      <c r="Q107">
        <v>30</v>
      </c>
      <c r="R107" t="s">
        <v>482</v>
      </c>
      <c r="S107">
        <f>F107*0.1/J107/Q107/0.01</f>
        <v>9.46914414414414</v>
      </c>
      <c r="T107">
        <f t="shared" si="6"/>
        <v>1.31581379253113</v>
      </c>
    </row>
    <row r="108" spans="1:20">
      <c r="A108" s="9">
        <v>36.8666666666667</v>
      </c>
      <c r="B108" s="9">
        <v>9.6</v>
      </c>
      <c r="C108" s="12">
        <v>18.2</v>
      </c>
      <c r="D108" s="10">
        <v>38.5363311768</v>
      </c>
      <c r="E108" s="4">
        <f>D108/100</f>
        <v>0.385363311768</v>
      </c>
      <c r="F108" s="11">
        <v>38</v>
      </c>
      <c r="G108" s="11">
        <v>42</v>
      </c>
      <c r="H108">
        <f>D108/100</f>
        <v>0.385363311768</v>
      </c>
      <c r="I108">
        <v>0.675</v>
      </c>
      <c r="J108">
        <v>1.235</v>
      </c>
      <c r="K108">
        <v>1.24833333333333</v>
      </c>
      <c r="L108">
        <v>0.9775</v>
      </c>
      <c r="M108">
        <v>0.975</v>
      </c>
      <c r="N108">
        <v>0.130081295967102</v>
      </c>
      <c r="O108">
        <v>17.6875</v>
      </c>
      <c r="P108">
        <v>767.3</v>
      </c>
      <c r="Q108">
        <v>30</v>
      </c>
      <c r="R108" t="s">
        <v>482</v>
      </c>
      <c r="S108">
        <f>F108*0.1/J108/Q108/0.01</f>
        <v>10.2564102564103</v>
      </c>
      <c r="T108">
        <f t="shared" si="6"/>
        <v>1.31085087663939</v>
      </c>
    </row>
    <row r="109" spans="1:20">
      <c r="A109" s="9">
        <v>40.4166666666667</v>
      </c>
      <c r="B109" s="9">
        <v>-83.25</v>
      </c>
      <c r="C109" s="12">
        <v>9.1</v>
      </c>
      <c r="D109" s="10">
        <v>28.0110416412</v>
      </c>
      <c r="E109" s="4">
        <f>D109/100</f>
        <v>0.280110416412</v>
      </c>
      <c r="F109" s="11">
        <v>40.2</v>
      </c>
      <c r="G109" s="11">
        <v>46.51</v>
      </c>
      <c r="H109">
        <f>D109/100</f>
        <v>0.280110416412</v>
      </c>
      <c r="I109">
        <v>0.308333333333333</v>
      </c>
      <c r="J109">
        <v>1.5325</v>
      </c>
      <c r="K109">
        <v>1.60666666666667</v>
      </c>
      <c r="L109">
        <v>0.89</v>
      </c>
      <c r="M109">
        <v>0.905</v>
      </c>
      <c r="N109">
        <v>0.273678690195084</v>
      </c>
      <c r="O109">
        <v>10.1291666030884</v>
      </c>
      <c r="P109">
        <v>519.2</v>
      </c>
      <c r="Q109">
        <v>30</v>
      </c>
      <c r="R109" t="s">
        <v>482</v>
      </c>
      <c r="S109">
        <f>F109*0.1/J109/Q109/0.01</f>
        <v>8.74388254486134</v>
      </c>
      <c r="T109">
        <f t="shared" si="6"/>
        <v>1.32040245929256</v>
      </c>
    </row>
    <row r="110" spans="1:20">
      <c r="A110" s="9">
        <v>41.4833333333333</v>
      </c>
      <c r="B110" s="9">
        <v>-84.15</v>
      </c>
      <c r="C110" s="12">
        <v>9.9</v>
      </c>
      <c r="D110" s="10">
        <v>38.997543335</v>
      </c>
      <c r="E110" s="4">
        <f>D110/100</f>
        <v>0.38997543335</v>
      </c>
      <c r="F110" s="11">
        <v>47.3</v>
      </c>
      <c r="G110" s="11">
        <v>53.9</v>
      </c>
      <c r="H110">
        <f>D110/100</f>
        <v>0.38997543335</v>
      </c>
      <c r="I110">
        <v>0.301666666666667</v>
      </c>
      <c r="J110">
        <v>1.5</v>
      </c>
      <c r="K110">
        <v>1.58666666666667</v>
      </c>
      <c r="L110">
        <v>0.81</v>
      </c>
      <c r="M110">
        <v>0.796666666666667</v>
      </c>
      <c r="N110">
        <v>0.237845376133919</v>
      </c>
      <c r="O110">
        <v>9.41666698455811</v>
      </c>
      <c r="P110">
        <v>478.6</v>
      </c>
      <c r="Q110">
        <v>30</v>
      </c>
      <c r="R110" t="s">
        <v>482</v>
      </c>
      <c r="S110">
        <f>F110*0.1/J110/Q110/0.01</f>
        <v>10.5111111111111</v>
      </c>
      <c r="T110">
        <f t="shared" si="6"/>
        <v>1.30924925665483</v>
      </c>
    </row>
    <row r="111" spans="1:20">
      <c r="A111" s="9">
        <v>38.1</v>
      </c>
      <c r="B111" s="9">
        <v>113</v>
      </c>
      <c r="C111" s="12">
        <v>10.7</v>
      </c>
      <c r="D111" s="10">
        <v>16.8680076599</v>
      </c>
      <c r="E111" s="4">
        <f>D111/100</f>
        <v>0.168680076599</v>
      </c>
      <c r="F111" s="11">
        <v>26.2000014781952</v>
      </c>
      <c r="G111" s="11">
        <v>31.9113445281982</v>
      </c>
      <c r="H111">
        <f>D111/100</f>
        <v>0.168680076599</v>
      </c>
      <c r="I111">
        <v>0.176666666666667</v>
      </c>
      <c r="J111">
        <v>1.3925</v>
      </c>
      <c r="K111">
        <v>1.395</v>
      </c>
      <c r="L111">
        <v>0.92</v>
      </c>
      <c r="M111">
        <v>0.92</v>
      </c>
      <c r="N111">
        <v>0.131009012460709</v>
      </c>
      <c r="O111">
        <v>7.09999990463257</v>
      </c>
      <c r="P111">
        <v>347</v>
      </c>
      <c r="Q111">
        <v>30</v>
      </c>
      <c r="R111" t="s">
        <v>482</v>
      </c>
      <c r="S111">
        <f>F111*0.1/J111/Q111/0.01</f>
        <v>6.27169395049556</v>
      </c>
      <c r="T111">
        <f t="shared" si="6"/>
        <v>1.33616435637153</v>
      </c>
    </row>
    <row r="112" spans="1:20">
      <c r="A112" s="9">
        <v>41.6666666666667</v>
      </c>
      <c r="B112" s="9">
        <v>119.466666666667</v>
      </c>
      <c r="C112" s="12">
        <v>6.5</v>
      </c>
      <c r="D112" s="10">
        <v>15.0483989716</v>
      </c>
      <c r="E112" s="4">
        <f>D112/100</f>
        <v>0.150483989716</v>
      </c>
      <c r="F112" s="11">
        <v>38.4746</v>
      </c>
      <c r="G112" s="11">
        <v>40.5464</v>
      </c>
      <c r="H112">
        <f>D112/100</f>
        <v>0.150483989716</v>
      </c>
      <c r="I112">
        <v>0.193333333333333</v>
      </c>
      <c r="J112">
        <v>1.3475</v>
      </c>
      <c r="K112">
        <v>1.35833333333333</v>
      </c>
      <c r="L112">
        <v>0.94</v>
      </c>
      <c r="M112">
        <v>0.95</v>
      </c>
      <c r="N112">
        <v>0.114869765937328</v>
      </c>
      <c r="O112">
        <v>7.12916660308838</v>
      </c>
      <c r="P112">
        <v>266.5</v>
      </c>
      <c r="Q112">
        <v>30</v>
      </c>
      <c r="R112" t="s">
        <v>482</v>
      </c>
      <c r="S112">
        <f>F112*0.1/J112/Q112/0.01</f>
        <v>9.51752628324057</v>
      </c>
      <c r="T112">
        <f t="shared" si="6"/>
        <v>1.31550825095863</v>
      </c>
    </row>
    <row r="113" spans="1:20">
      <c r="A113" s="9">
        <v>42.4333333333333</v>
      </c>
      <c r="B113" s="9">
        <v>124.2</v>
      </c>
      <c r="C113" s="12">
        <v>7</v>
      </c>
      <c r="D113" s="10">
        <v>18.7021350861</v>
      </c>
      <c r="E113" s="4">
        <f>D113/100</f>
        <v>0.187021350861</v>
      </c>
      <c r="F113" s="11">
        <v>41.0986</v>
      </c>
      <c r="G113" s="11">
        <v>41.424</v>
      </c>
      <c r="H113">
        <f>D113/100</f>
        <v>0.187021350861</v>
      </c>
      <c r="I113">
        <v>0.228333333333333</v>
      </c>
      <c r="J113">
        <v>1.2775</v>
      </c>
      <c r="K113">
        <v>1.31666666666667</v>
      </c>
      <c r="L113">
        <v>0.94</v>
      </c>
      <c r="M113">
        <v>0.95</v>
      </c>
      <c r="N113">
        <v>0.261574864387512</v>
      </c>
      <c r="O113">
        <v>6.52916669845581</v>
      </c>
      <c r="P113">
        <v>366.4</v>
      </c>
      <c r="Q113">
        <v>30</v>
      </c>
      <c r="R113" t="s">
        <v>482</v>
      </c>
      <c r="S113">
        <f>F113*0.1/J113/Q113/0.01</f>
        <v>10.7237051532942</v>
      </c>
      <c r="T113">
        <f t="shared" si="6"/>
        <v>1.30791391285729</v>
      </c>
    </row>
    <row r="114" spans="1:20">
      <c r="A114" s="9">
        <v>40.15</v>
      </c>
      <c r="B114" s="9">
        <v>-103.15</v>
      </c>
      <c r="C114" s="12">
        <v>9.6</v>
      </c>
      <c r="D114" s="10">
        <v>25</v>
      </c>
      <c r="E114" s="4">
        <f>D114/100</f>
        <v>0.25</v>
      </c>
      <c r="F114" s="11">
        <v>26.59</v>
      </c>
      <c r="G114" s="11">
        <v>29.46</v>
      </c>
      <c r="H114">
        <f>D114/100</f>
        <v>0.25</v>
      </c>
      <c r="I114">
        <v>0.261666666666667</v>
      </c>
      <c r="J114">
        <v>1.405</v>
      </c>
      <c r="K114">
        <v>1.44333333333333</v>
      </c>
      <c r="L114">
        <v>0.995</v>
      </c>
      <c r="M114">
        <v>0.996666666666667</v>
      </c>
      <c r="N114">
        <v>0.113616034388542</v>
      </c>
      <c r="O114">
        <v>9.55833339691162</v>
      </c>
      <c r="P114">
        <v>244.4</v>
      </c>
      <c r="Q114">
        <v>30</v>
      </c>
      <c r="R114" t="s">
        <v>482</v>
      </c>
      <c r="S114">
        <f>F114*0.1/J114/Q114/0.01</f>
        <v>6.30842230130486</v>
      </c>
      <c r="T114">
        <f t="shared" si="6"/>
        <v>1.33592881659106</v>
      </c>
    </row>
    <row r="115" spans="1:20">
      <c r="A115" s="9">
        <v>-25.15</v>
      </c>
      <c r="B115" s="9">
        <v>-50.15</v>
      </c>
      <c r="C115" s="12">
        <v>18.5</v>
      </c>
      <c r="D115" s="10">
        <v>10.428232193</v>
      </c>
      <c r="E115" s="4">
        <f>D115/100</f>
        <v>0.10428232193</v>
      </c>
      <c r="F115" s="11">
        <v>94.489</v>
      </c>
      <c r="G115" s="11">
        <v>111.528</v>
      </c>
      <c r="H115">
        <f>D115/100</f>
        <v>0.10428232193</v>
      </c>
      <c r="I115">
        <v>0.115</v>
      </c>
      <c r="J115">
        <v>1.4375</v>
      </c>
      <c r="K115">
        <v>1.45666666666667</v>
      </c>
      <c r="L115">
        <v>0.6775</v>
      </c>
      <c r="M115">
        <v>0.591666666666667</v>
      </c>
      <c r="N115">
        <v>0.265981554985046</v>
      </c>
      <c r="O115">
        <v>17.6416664123535</v>
      </c>
      <c r="P115">
        <v>980.35</v>
      </c>
      <c r="Q115">
        <v>30</v>
      </c>
      <c r="R115" t="s">
        <v>482</v>
      </c>
      <c r="S115">
        <f>F115*0.1/J115/Q115/0.01</f>
        <v>21.9104927536232</v>
      </c>
      <c r="T115">
        <f t="shared" si="6"/>
        <v>1.23953567584705</v>
      </c>
    </row>
    <row r="116" spans="1:20">
      <c r="A116" s="9">
        <v>43.3383333333333</v>
      </c>
      <c r="B116" s="9">
        <v>-91.5833333333333</v>
      </c>
      <c r="C116" s="12">
        <v>7.3</v>
      </c>
      <c r="D116" s="10">
        <v>27.6</v>
      </c>
      <c r="E116" s="4">
        <f>D116/100</f>
        <v>0.276</v>
      </c>
      <c r="F116" s="11">
        <v>110.673</v>
      </c>
      <c r="G116" s="11">
        <v>119.3413</v>
      </c>
      <c r="H116">
        <f>D116/100</f>
        <v>0.276</v>
      </c>
      <c r="I116">
        <v>0.196666666666667</v>
      </c>
      <c r="J116">
        <v>1.3875</v>
      </c>
      <c r="K116">
        <v>1.405</v>
      </c>
      <c r="L116">
        <v>0.8525</v>
      </c>
      <c r="M116">
        <v>0.871666666666667</v>
      </c>
      <c r="N116">
        <v>0.267138004302979</v>
      </c>
      <c r="O116">
        <v>7.50833320617676</v>
      </c>
      <c r="P116">
        <v>549.275</v>
      </c>
      <c r="Q116">
        <v>30</v>
      </c>
      <c r="R116" t="s">
        <v>482</v>
      </c>
      <c r="S116">
        <f>F116*0.1/J116/Q116/0.01</f>
        <v>26.5881081081081</v>
      </c>
      <c r="T116">
        <f t="shared" si="6"/>
        <v>1.21201504486811</v>
      </c>
    </row>
    <row r="117" spans="1:20">
      <c r="A117" s="9">
        <v>13.65</v>
      </c>
      <c r="B117" s="9">
        <v>39.1666666666667</v>
      </c>
      <c r="C117" s="12">
        <v>13</v>
      </c>
      <c r="D117" s="10">
        <v>42.7556610107</v>
      </c>
      <c r="E117" s="4">
        <f>D117/100</f>
        <v>0.427556610107</v>
      </c>
      <c r="F117" s="11">
        <v>36.7135066986084</v>
      </c>
      <c r="G117" s="11">
        <v>44.7033538818359</v>
      </c>
      <c r="H117">
        <f>D117/100</f>
        <v>0.427556610107</v>
      </c>
      <c r="I117">
        <v>0.118333333333333</v>
      </c>
      <c r="J117">
        <v>1.38</v>
      </c>
      <c r="K117">
        <v>1.39333333333333</v>
      </c>
      <c r="L117">
        <v>0.8275</v>
      </c>
      <c r="M117">
        <v>0.811666666666667</v>
      </c>
      <c r="N117">
        <v>0.126897543668747</v>
      </c>
      <c r="O117">
        <v>15.8125</v>
      </c>
      <c r="P117">
        <v>194.65</v>
      </c>
      <c r="Q117">
        <v>30</v>
      </c>
      <c r="R117" t="s">
        <v>482</v>
      </c>
      <c r="S117">
        <f>F117*0.1/J117/Q117/0.01</f>
        <v>8.86799678710348</v>
      </c>
      <c r="T117">
        <f t="shared" si="6"/>
        <v>1.31961606595878</v>
      </c>
    </row>
    <row r="118" spans="1:20">
      <c r="A118" s="9">
        <v>55.3166666666667</v>
      </c>
      <c r="B118" s="9">
        <v>11.3833333333333</v>
      </c>
      <c r="C118" s="12">
        <v>7.7</v>
      </c>
      <c r="D118" s="10">
        <v>15</v>
      </c>
      <c r="E118" s="4">
        <f>D118/100</f>
        <v>0.15</v>
      </c>
      <c r="F118" s="11">
        <v>50.3958039283752</v>
      </c>
      <c r="G118" s="11">
        <v>49.2436079978943</v>
      </c>
      <c r="H118">
        <f>D118/100</f>
        <v>0.15</v>
      </c>
      <c r="I118">
        <v>0.15</v>
      </c>
      <c r="J118">
        <v>1.405</v>
      </c>
      <c r="K118">
        <v>1.45833333333333</v>
      </c>
      <c r="L118">
        <v>0.905</v>
      </c>
      <c r="M118">
        <v>0.916666666666667</v>
      </c>
      <c r="N118">
        <v>0.355686873197555</v>
      </c>
      <c r="O118">
        <v>8.54583358764648</v>
      </c>
      <c r="P118">
        <v>637.3</v>
      </c>
      <c r="Q118">
        <v>30</v>
      </c>
      <c r="R118" t="s">
        <v>482</v>
      </c>
      <c r="S118">
        <f>F118*0.1/J118/Q118/0.01</f>
        <v>11.9562998643832</v>
      </c>
      <c r="T118">
        <f t="shared" si="6"/>
        <v>1.30019854586916</v>
      </c>
    </row>
    <row r="119" spans="1:20">
      <c r="A119" s="9">
        <v>40.7</v>
      </c>
      <c r="B119" s="9">
        <v>-89.6</v>
      </c>
      <c r="C119" s="12">
        <v>13.5</v>
      </c>
      <c r="D119" s="10">
        <v>21.2795352936</v>
      </c>
      <c r="E119" s="4">
        <f>D119/100</f>
        <v>0.212795352936</v>
      </c>
      <c r="F119" s="11">
        <v>45.1</v>
      </c>
      <c r="G119" s="11">
        <v>52.1</v>
      </c>
      <c r="H119">
        <f>D119/100</f>
        <v>0.212795352936</v>
      </c>
      <c r="I119">
        <v>0.258333333333333</v>
      </c>
      <c r="J119">
        <v>1.435</v>
      </c>
      <c r="K119">
        <v>1.50333333333333</v>
      </c>
      <c r="L119">
        <v>0.7825</v>
      </c>
      <c r="M119">
        <v>0.768333333333333</v>
      </c>
      <c r="N119">
        <v>0.269960284233093</v>
      </c>
      <c r="O119">
        <v>10.9916667938232</v>
      </c>
      <c r="P119">
        <v>570.7</v>
      </c>
      <c r="Q119">
        <v>30</v>
      </c>
      <c r="R119" t="s">
        <v>482</v>
      </c>
      <c r="S119">
        <v>10.7859078590786</v>
      </c>
      <c r="T119">
        <f t="shared" si="6"/>
        <v>1.30752346338432</v>
      </c>
    </row>
    <row r="120" spans="1:20">
      <c r="A120" s="9">
        <v>40.9295</v>
      </c>
      <c r="B120" s="9">
        <v>-96.4716666666667</v>
      </c>
      <c r="C120" s="12">
        <v>10.88</v>
      </c>
      <c r="D120" s="10">
        <v>30.2698936462</v>
      </c>
      <c r="E120" s="4">
        <f>D120/100</f>
        <v>0.302698936462</v>
      </c>
      <c r="F120" s="11">
        <v>64.9365</v>
      </c>
      <c r="G120" s="11">
        <v>73.5881158505332</v>
      </c>
      <c r="H120">
        <f>D120/100</f>
        <v>0.302698936462</v>
      </c>
      <c r="I120">
        <v>0.321666666666667</v>
      </c>
      <c r="J120">
        <v>1.51</v>
      </c>
      <c r="K120">
        <v>1.52666666666667</v>
      </c>
      <c r="L120">
        <v>0.8975</v>
      </c>
      <c r="M120">
        <v>0.908333333333333</v>
      </c>
      <c r="N120">
        <v>0.255135476589203</v>
      </c>
      <c r="O120">
        <v>10.5416669845581</v>
      </c>
      <c r="P120">
        <v>340.3</v>
      </c>
      <c r="Q120">
        <v>30</v>
      </c>
      <c r="R120" t="s">
        <v>482</v>
      </c>
      <c r="S120">
        <f>F120*0.1/J120/Q120/0.01</f>
        <v>14.3347682119205</v>
      </c>
      <c r="T120">
        <f t="shared" si="6"/>
        <v>1.28543904895538</v>
      </c>
    </row>
    <row r="121" spans="1:20">
      <c r="A121" s="9">
        <v>-24.38</v>
      </c>
      <c r="B121" s="9">
        <v>150.51</v>
      </c>
      <c r="C121" s="12">
        <v>22</v>
      </c>
      <c r="D121" s="10">
        <v>41.3326644897</v>
      </c>
      <c r="E121" s="4">
        <f>D121/100</f>
        <v>0.413326644897</v>
      </c>
      <c r="F121" s="11">
        <v>73.53</v>
      </c>
      <c r="G121" s="11">
        <v>61.42</v>
      </c>
      <c r="H121">
        <f>D121/100</f>
        <v>0.413326644897</v>
      </c>
      <c r="I121">
        <v>0.403333333333333</v>
      </c>
      <c r="J121">
        <v>1.3625</v>
      </c>
      <c r="K121">
        <v>1.30833333333333</v>
      </c>
      <c r="L121">
        <v>0.945</v>
      </c>
      <c r="M121">
        <v>0.946666666666667</v>
      </c>
      <c r="N121">
        <v>0.18826699256897</v>
      </c>
      <c r="O121">
        <v>21.4791660308838</v>
      </c>
      <c r="P121">
        <v>642.6</v>
      </c>
      <c r="Q121">
        <v>30</v>
      </c>
      <c r="R121" t="s">
        <v>482</v>
      </c>
      <c r="S121">
        <f>F121*0.1/J121/Q121/0.01</f>
        <v>17.9889908256881</v>
      </c>
      <c r="T121">
        <f t="shared" si="6"/>
        <v>1.26308869149791</v>
      </c>
    </row>
    <row r="122" spans="1:20">
      <c r="A122" s="9">
        <v>-28.21</v>
      </c>
      <c r="B122" s="9">
        <v>152.1</v>
      </c>
      <c r="C122" s="12">
        <v>17.5</v>
      </c>
      <c r="D122" s="10">
        <v>62</v>
      </c>
      <c r="E122" s="4">
        <f>D122/100</f>
        <v>0.62</v>
      </c>
      <c r="F122" s="11">
        <v>55.9</v>
      </c>
      <c r="G122" s="11">
        <v>55.2</v>
      </c>
      <c r="H122">
        <f>D122/100</f>
        <v>0.62</v>
      </c>
      <c r="I122">
        <v>0.62</v>
      </c>
      <c r="J122">
        <v>1.19</v>
      </c>
      <c r="K122">
        <v>1.22333333333333</v>
      </c>
      <c r="L122">
        <v>0.89</v>
      </c>
      <c r="M122">
        <v>0.895</v>
      </c>
      <c r="N122">
        <v>0.247523918747902</v>
      </c>
      <c r="O122">
        <v>17.7458324432373</v>
      </c>
      <c r="P122">
        <v>681.6</v>
      </c>
      <c r="Q122">
        <v>30</v>
      </c>
      <c r="R122" t="s">
        <v>482</v>
      </c>
      <c r="S122">
        <f>F122*0.1/J122/Q122/0.01</f>
        <v>15.6582633053221</v>
      </c>
      <c r="T122">
        <f t="shared" si="6"/>
        <v>1.27729882592474</v>
      </c>
    </row>
    <row r="123" spans="1:20">
      <c r="A123" s="9">
        <v>-26.64</v>
      </c>
      <c r="B123" s="9">
        <v>151.84</v>
      </c>
      <c r="C123" s="12">
        <v>18.8</v>
      </c>
      <c r="D123" s="16">
        <v>61.9999961853</v>
      </c>
      <c r="E123" s="4">
        <f>D123/100</f>
        <v>0.619999961853</v>
      </c>
      <c r="F123" s="11">
        <v>51.13</v>
      </c>
      <c r="G123" s="11">
        <v>53.2</v>
      </c>
      <c r="H123">
        <f>D123/100</f>
        <v>0.619999961853</v>
      </c>
      <c r="I123">
        <v>0.38</v>
      </c>
      <c r="J123">
        <v>1.5175</v>
      </c>
      <c r="K123">
        <v>1.545</v>
      </c>
      <c r="L123">
        <v>0.61</v>
      </c>
      <c r="M123">
        <v>0.625</v>
      </c>
      <c r="N123">
        <v>0.214397013187408</v>
      </c>
      <c r="O123">
        <v>18.1749992370606</v>
      </c>
      <c r="P123">
        <v>510.2</v>
      </c>
      <c r="Q123">
        <v>30</v>
      </c>
      <c r="R123" t="s">
        <v>482</v>
      </c>
      <c r="S123">
        <f>F123*0.1/J123/Q123/0.01</f>
        <v>11.2311916529379</v>
      </c>
      <c r="T123">
        <f t="shared" si="6"/>
        <v>1.30473179660861</v>
      </c>
    </row>
    <row r="124" spans="1:20">
      <c r="A124" s="9">
        <v>36.8716666666667</v>
      </c>
      <c r="B124" s="9">
        <v>9.599</v>
      </c>
      <c r="C124" s="12">
        <v>18.2</v>
      </c>
      <c r="D124" s="16">
        <v>38.5363311768</v>
      </c>
      <c r="E124" s="4">
        <f>D124/100</f>
        <v>0.385363311768</v>
      </c>
      <c r="F124" s="11">
        <v>47.356071472168</v>
      </c>
      <c r="G124" s="11">
        <v>48.3037948608398</v>
      </c>
      <c r="H124">
        <f>D124/100</f>
        <v>0.385363311768</v>
      </c>
      <c r="I124">
        <v>0.675</v>
      </c>
      <c r="J124">
        <v>1.235</v>
      </c>
      <c r="K124">
        <v>1.24833333333333</v>
      </c>
      <c r="L124">
        <v>0.9775</v>
      </c>
      <c r="M124">
        <v>0.975</v>
      </c>
      <c r="N124">
        <v>0.130081295967102</v>
      </c>
      <c r="O124">
        <v>17.4750003814697</v>
      </c>
      <c r="P124">
        <v>781.4</v>
      </c>
      <c r="Q124">
        <v>30</v>
      </c>
      <c r="R124" t="s">
        <v>482</v>
      </c>
      <c r="S124">
        <f>F124*0.1/J124/Q124/0.01</f>
        <v>12.7816657144853</v>
      </c>
      <c r="T124">
        <f t="shared" si="6"/>
        <v>1.29505766655322</v>
      </c>
    </row>
    <row r="125" spans="1:20">
      <c r="A125" s="9">
        <v>23.3</v>
      </c>
      <c r="B125" s="9">
        <v>77.4</v>
      </c>
      <c r="C125" s="12">
        <v>24.5</v>
      </c>
      <c r="D125" s="16">
        <v>52.4887695313</v>
      </c>
      <c r="E125" s="4">
        <f>D125/100</f>
        <v>0.524887695313</v>
      </c>
      <c r="F125" s="11">
        <v>23.26</v>
      </c>
      <c r="G125" s="11">
        <v>24.96</v>
      </c>
      <c r="H125">
        <f>D125/100</f>
        <v>0.524887695313</v>
      </c>
      <c r="I125">
        <v>0.531666666666667</v>
      </c>
      <c r="J125">
        <v>1.5675</v>
      </c>
      <c r="K125">
        <v>1.60166666666667</v>
      </c>
      <c r="L125">
        <v>0.995</v>
      </c>
      <c r="M125">
        <v>0.996666666666667</v>
      </c>
      <c r="N125">
        <v>0.22603277862072</v>
      </c>
      <c r="O125">
        <v>25.5708332061768</v>
      </c>
      <c r="P125">
        <v>172.9</v>
      </c>
      <c r="Q125">
        <v>30</v>
      </c>
      <c r="R125" t="s">
        <v>482</v>
      </c>
      <c r="S125">
        <f>F125*0.1/J125/Q125/0.01</f>
        <v>4.94630515683147</v>
      </c>
      <c r="T125">
        <f t="shared" si="6"/>
        <v>1.34469195219096</v>
      </c>
    </row>
    <row r="126" spans="1:20">
      <c r="A126" s="9">
        <v>48.55</v>
      </c>
      <c r="B126" s="9">
        <v>-104.833333333333</v>
      </c>
      <c r="C126" s="12">
        <v>7.5</v>
      </c>
      <c r="D126" s="16">
        <v>24.6377944946</v>
      </c>
      <c r="E126" s="4">
        <f>D126/100</f>
        <v>0.246377944946</v>
      </c>
      <c r="F126" s="11">
        <v>39.4000005722046</v>
      </c>
      <c r="G126" s="11">
        <v>39.2120819091797</v>
      </c>
      <c r="H126">
        <f>D126/100</f>
        <v>0.246377944946</v>
      </c>
      <c r="I126">
        <v>0.248333333333333</v>
      </c>
      <c r="J126">
        <v>1.355</v>
      </c>
      <c r="K126">
        <v>1.45333333333333</v>
      </c>
      <c r="L126">
        <v>1</v>
      </c>
      <c r="M126">
        <v>1</v>
      </c>
      <c r="N126">
        <v>0.183289423584938</v>
      </c>
      <c r="O126">
        <v>6.27916669845581</v>
      </c>
      <c r="P126">
        <v>342.65</v>
      </c>
      <c r="Q126">
        <v>30</v>
      </c>
      <c r="R126" t="s">
        <v>482</v>
      </c>
      <c r="S126">
        <f>F126*0.1/J126/Q126/0.01</f>
        <v>9.69249706573299</v>
      </c>
      <c r="T126">
        <f t="shared" si="6"/>
        <v>1.3144038723465</v>
      </c>
    </row>
    <row r="127" spans="1:20">
      <c r="A127" s="9">
        <v>38.1</v>
      </c>
      <c r="B127" s="9">
        <v>113</v>
      </c>
      <c r="C127" s="12">
        <v>10.7</v>
      </c>
      <c r="D127" s="16">
        <v>33.6</v>
      </c>
      <c r="E127" s="4">
        <f>D127/100</f>
        <v>0.336</v>
      </c>
      <c r="F127" s="11">
        <v>30.6286392211914</v>
      </c>
      <c r="G127" s="11">
        <v>27.8244276046753</v>
      </c>
      <c r="H127">
        <f>D127/100</f>
        <v>0.336</v>
      </c>
      <c r="I127">
        <v>0.176666666666667</v>
      </c>
      <c r="J127">
        <v>1.3925</v>
      </c>
      <c r="K127">
        <v>1.395</v>
      </c>
      <c r="L127">
        <v>0.92</v>
      </c>
      <c r="M127">
        <v>0.92</v>
      </c>
      <c r="N127">
        <v>0.131009012460709</v>
      </c>
      <c r="O127">
        <v>7.09999990463257</v>
      </c>
      <c r="P127">
        <v>347</v>
      </c>
      <c r="Q127">
        <v>30</v>
      </c>
      <c r="R127" t="s">
        <v>482</v>
      </c>
      <c r="S127">
        <f>F127*0.1/J127/Q127/0.01</f>
        <v>7.33181070525228</v>
      </c>
      <c r="T127">
        <f t="shared" si="6"/>
        <v>1.32938247295493</v>
      </c>
    </row>
    <row r="128" spans="1:20">
      <c r="A128" s="9">
        <v>59.66</v>
      </c>
      <c r="B128" s="9">
        <v>10.77</v>
      </c>
      <c r="C128" s="12">
        <v>5</v>
      </c>
      <c r="D128" s="16">
        <v>13.3150672913</v>
      </c>
      <c r="E128" s="4">
        <f>D128/100</f>
        <v>0.133150672913</v>
      </c>
      <c r="F128" s="11">
        <v>90.5799980163574</v>
      </c>
      <c r="G128" s="11">
        <v>79.3800010681152</v>
      </c>
      <c r="H128">
        <f>D128/100</f>
        <v>0.133150672913</v>
      </c>
      <c r="I128">
        <v>0.0816666666666667</v>
      </c>
      <c r="J128">
        <v>1.3125</v>
      </c>
      <c r="K128">
        <v>1.33333333333333</v>
      </c>
      <c r="L128">
        <v>0.3325</v>
      </c>
      <c r="M128">
        <v>0.313333333333333</v>
      </c>
      <c r="N128">
        <v>0.583023428916931</v>
      </c>
      <c r="O128">
        <v>5.95833349227905</v>
      </c>
      <c r="P128">
        <v>641.2</v>
      </c>
      <c r="Q128">
        <v>30</v>
      </c>
      <c r="R128" t="s">
        <v>482</v>
      </c>
      <c r="S128">
        <f>F128*0.1/J128/Q128/0.01</f>
        <v>23.0044439406622</v>
      </c>
      <c r="T128">
        <f t="shared" si="6"/>
        <v>1.23304397529656</v>
      </c>
    </row>
    <row r="129" spans="1:20">
      <c r="A129" s="9">
        <v>50.0833333333333</v>
      </c>
      <c r="B129" s="9">
        <v>14.3333333333333</v>
      </c>
      <c r="C129" s="12">
        <v>8.4</v>
      </c>
      <c r="D129" s="16">
        <v>19.9808731079</v>
      </c>
      <c r="E129" s="4">
        <f>D129/100</f>
        <v>0.199808731079</v>
      </c>
      <c r="F129" s="11">
        <v>52.652681350708</v>
      </c>
      <c r="G129" s="11">
        <v>54.9581623077393</v>
      </c>
      <c r="H129">
        <f>D129/100</f>
        <v>0.199808731079</v>
      </c>
      <c r="I129">
        <v>0.218333333333333</v>
      </c>
      <c r="J129">
        <v>1.3975</v>
      </c>
      <c r="K129">
        <v>1.42333333333333</v>
      </c>
      <c r="L129">
        <v>0.8875</v>
      </c>
      <c r="M129">
        <v>0.895</v>
      </c>
      <c r="N129">
        <v>0.184501782059669</v>
      </c>
      <c r="O129">
        <v>8.30833339691162</v>
      </c>
      <c r="P129">
        <v>582.9</v>
      </c>
      <c r="Q129">
        <v>30</v>
      </c>
      <c r="R129" t="s">
        <v>482</v>
      </c>
      <c r="S129">
        <v>12.7119549982734</v>
      </c>
      <c r="T129">
        <f t="shared" si="6"/>
        <v>1.29549108016961</v>
      </c>
    </row>
    <row r="130" spans="1:20">
      <c r="A130" s="9">
        <v>25.3</v>
      </c>
      <c r="B130" s="9">
        <v>80.5</v>
      </c>
      <c r="C130" s="12">
        <v>26</v>
      </c>
      <c r="D130" s="16">
        <v>24.7177848816</v>
      </c>
      <c r="E130" s="4">
        <f>D130/100</f>
        <v>0.247177848816</v>
      </c>
      <c r="F130" s="11">
        <v>13.7431898117065</v>
      </c>
      <c r="G130" s="11">
        <v>25.1970348358154</v>
      </c>
      <c r="H130">
        <f>D130/100</f>
        <v>0.247177848816</v>
      </c>
      <c r="I130">
        <v>0.268333333333333</v>
      </c>
      <c r="J130">
        <v>1.525</v>
      </c>
      <c r="K130">
        <v>1.535</v>
      </c>
      <c r="L130">
        <v>0.9375</v>
      </c>
      <c r="M130">
        <v>0.938333333333333</v>
      </c>
      <c r="N130">
        <v>0.173510313034058</v>
      </c>
      <c r="O130">
        <v>25.970832824707</v>
      </c>
      <c r="P130">
        <v>232.7</v>
      </c>
      <c r="Q130">
        <v>30</v>
      </c>
      <c r="R130" t="s">
        <v>482</v>
      </c>
      <c r="S130">
        <f>F130*0.1/J130/Q130/0.01</f>
        <v>3.0039759151271</v>
      </c>
      <c r="T130">
        <f t="shared" si="6"/>
        <v>1.35728738128416</v>
      </c>
    </row>
    <row r="131" spans="1:20">
      <c r="A131" s="9">
        <v>38.25</v>
      </c>
      <c r="B131" s="9">
        <v>118.083333333333</v>
      </c>
      <c r="C131" s="12">
        <v>13.5</v>
      </c>
      <c r="D131" s="16">
        <v>22</v>
      </c>
      <c r="E131" s="4">
        <f>D131/100</f>
        <v>0.22</v>
      </c>
      <c r="F131" s="11">
        <v>30.0644</v>
      </c>
      <c r="G131" s="11">
        <v>33.8232</v>
      </c>
      <c r="H131">
        <f>D131/100</f>
        <v>0.22</v>
      </c>
      <c r="I131">
        <v>0.313333333333333</v>
      </c>
      <c r="J131">
        <v>1.32</v>
      </c>
      <c r="K131">
        <v>1.35333333333333</v>
      </c>
      <c r="L131">
        <v>0.95</v>
      </c>
      <c r="M131">
        <v>0.953333333333333</v>
      </c>
      <c r="N131" s="14">
        <v>0.22</v>
      </c>
      <c r="O131" s="14">
        <v>13.5</v>
      </c>
      <c r="P131" s="14">
        <v>521.7</v>
      </c>
      <c r="Q131">
        <v>30</v>
      </c>
      <c r="R131" t="s">
        <v>482</v>
      </c>
      <c r="S131">
        <f>F131*0.1/J131/Q131/0.01</f>
        <v>7.5920202020202</v>
      </c>
      <c r="T131">
        <f t="shared" ref="T131:T158" si="7">1.377*EXP(-0.0048*S131)</f>
        <v>1.32772310331898</v>
      </c>
    </row>
    <row r="132" spans="1:20">
      <c r="A132" s="9">
        <v>40.9305</v>
      </c>
      <c r="B132" s="9">
        <v>-90.7271666666667</v>
      </c>
      <c r="C132" s="12">
        <v>17</v>
      </c>
      <c r="D132" s="16">
        <v>24.4272994995</v>
      </c>
      <c r="E132" s="4">
        <f>D132/100</f>
        <v>0.244272994995</v>
      </c>
      <c r="F132" s="11">
        <v>58.78</v>
      </c>
      <c r="G132" s="11">
        <v>61.003</v>
      </c>
      <c r="H132">
        <f>D132/100</f>
        <v>0.244272994995</v>
      </c>
      <c r="I132">
        <v>0.261666666666667</v>
      </c>
      <c r="J132">
        <v>1.4425</v>
      </c>
      <c r="K132">
        <v>1.45666666666667</v>
      </c>
      <c r="L132">
        <v>0.9275</v>
      </c>
      <c r="M132">
        <v>0.925</v>
      </c>
      <c r="N132">
        <v>0.242544829845428</v>
      </c>
      <c r="O132">
        <v>10.2124996185303</v>
      </c>
      <c r="P132">
        <v>396.7</v>
      </c>
      <c r="Q132">
        <v>30</v>
      </c>
      <c r="R132" t="s">
        <v>482</v>
      </c>
      <c r="S132">
        <f>F132*0.1/J132/Q132/0.01</f>
        <v>13.5829000577701</v>
      </c>
      <c r="T132">
        <f t="shared" si="7"/>
        <v>1.29008653751586</v>
      </c>
    </row>
    <row r="133" spans="1:20">
      <c r="A133" s="9">
        <v>-29.1333333333333</v>
      </c>
      <c r="B133" s="9">
        <v>150.116666666667</v>
      </c>
      <c r="C133" s="12">
        <v>19.35</v>
      </c>
      <c r="D133" s="16">
        <v>42.0049667358</v>
      </c>
      <c r="E133" s="4">
        <f>D133/100</f>
        <v>0.420049667358</v>
      </c>
      <c r="F133" s="11">
        <v>31.656400680542</v>
      </c>
      <c r="G133" s="11">
        <v>30.6775512695313</v>
      </c>
      <c r="H133">
        <f>D133/100</f>
        <v>0.420049667358</v>
      </c>
      <c r="I133">
        <v>0.603333333333333</v>
      </c>
      <c r="J133">
        <v>1.255</v>
      </c>
      <c r="K133">
        <v>1.30666666666667</v>
      </c>
      <c r="L133">
        <v>1</v>
      </c>
      <c r="M133">
        <v>1</v>
      </c>
      <c r="N133">
        <v>0.181162461638451</v>
      </c>
      <c r="O133">
        <v>19.3708343505859</v>
      </c>
      <c r="P133">
        <v>377.6</v>
      </c>
      <c r="Q133">
        <v>30</v>
      </c>
      <c r="R133" t="s">
        <v>482</v>
      </c>
      <c r="S133">
        <f>F133*0.1/J133/Q133/0.01</f>
        <v>8.40807454994476</v>
      </c>
      <c r="T133">
        <f t="shared" si="7"/>
        <v>1.32253250368885</v>
      </c>
    </row>
    <row r="134" spans="1:20">
      <c r="A134" s="9">
        <v>41.7416666666667</v>
      </c>
      <c r="B134" s="9">
        <v>-0.771666666666667</v>
      </c>
      <c r="C134" s="12">
        <v>14.5</v>
      </c>
      <c r="D134" s="10">
        <v>24.6868286133</v>
      </c>
      <c r="E134" s="4">
        <f>D134/100</f>
        <v>0.246868286133</v>
      </c>
      <c r="F134" s="11">
        <v>48.7053</v>
      </c>
      <c r="G134" s="11">
        <v>46.1585</v>
      </c>
      <c r="H134">
        <f>D134/100</f>
        <v>0.246868286133</v>
      </c>
      <c r="I134">
        <v>0.205</v>
      </c>
      <c r="J134">
        <v>1.3775</v>
      </c>
      <c r="K134">
        <v>1.40666666666667</v>
      </c>
      <c r="L134">
        <v>1</v>
      </c>
      <c r="M134">
        <v>1</v>
      </c>
      <c r="N134">
        <v>0.138170838356018</v>
      </c>
      <c r="O134">
        <v>15.0791664123535</v>
      </c>
      <c r="P134">
        <v>263.8</v>
      </c>
      <c r="Q134">
        <v>30</v>
      </c>
      <c r="R134" t="s">
        <v>482</v>
      </c>
      <c r="S134">
        <f>F134*0.1/J134/Q134/0.01</f>
        <v>11.7859165154265</v>
      </c>
      <c r="T134">
        <f t="shared" si="7"/>
        <v>1.30126233529093</v>
      </c>
    </row>
    <row r="135" spans="1:20">
      <c r="A135" s="9">
        <v>41.74</v>
      </c>
      <c r="B135" s="9">
        <v>-0.775</v>
      </c>
      <c r="C135" s="12">
        <v>14.5</v>
      </c>
      <c r="D135" s="10">
        <v>24.6868286133</v>
      </c>
      <c r="E135" s="4">
        <f>D135/100</f>
        <v>0.246868286133</v>
      </c>
      <c r="F135" s="11">
        <v>44.9174</v>
      </c>
      <c r="G135" s="11">
        <v>45.5722</v>
      </c>
      <c r="H135">
        <f>D135/100</f>
        <v>0.246868286133</v>
      </c>
      <c r="I135">
        <v>0.205</v>
      </c>
      <c r="J135">
        <v>1.3775</v>
      </c>
      <c r="K135">
        <v>1.40666666666667</v>
      </c>
      <c r="L135">
        <v>1</v>
      </c>
      <c r="M135">
        <v>1</v>
      </c>
      <c r="N135">
        <v>0.138170838356018</v>
      </c>
      <c r="O135">
        <v>15.0791664123535</v>
      </c>
      <c r="P135">
        <v>269.8</v>
      </c>
      <c r="Q135">
        <v>30</v>
      </c>
      <c r="R135" t="s">
        <v>482</v>
      </c>
      <c r="S135">
        <f>F135*0.1/J135/Q135/0.01</f>
        <v>10.8693042952208</v>
      </c>
      <c r="T135">
        <f t="shared" si="7"/>
        <v>1.30700016270501</v>
      </c>
    </row>
    <row r="136" spans="1:20">
      <c r="A136" s="9">
        <v>41.7233333333333</v>
      </c>
      <c r="B136" s="9">
        <v>-0.355</v>
      </c>
      <c r="C136" s="12">
        <v>14.7</v>
      </c>
      <c r="D136" s="10">
        <v>22.5460891724</v>
      </c>
      <c r="E136" s="4">
        <f>D136/100</f>
        <v>0.225460891724</v>
      </c>
      <c r="F136" s="11">
        <v>43.2428</v>
      </c>
      <c r="G136" s="11">
        <v>48.7646</v>
      </c>
      <c r="H136">
        <f>D136/100</f>
        <v>0.225460891724</v>
      </c>
      <c r="I136">
        <v>0.223333333333333</v>
      </c>
      <c r="J136">
        <v>1.375</v>
      </c>
      <c r="K136">
        <v>1.38833333333333</v>
      </c>
      <c r="L136">
        <v>1</v>
      </c>
      <c r="M136">
        <v>1</v>
      </c>
      <c r="N136">
        <v>0.165638625621796</v>
      </c>
      <c r="O136">
        <v>14.341667175293</v>
      </c>
      <c r="P136">
        <v>308.1</v>
      </c>
      <c r="Q136">
        <v>30</v>
      </c>
      <c r="R136" t="s">
        <v>482</v>
      </c>
      <c r="S136">
        <f>F136*0.1/J136/Q136/0.01</f>
        <v>10.483103030303</v>
      </c>
      <c r="T136">
        <f t="shared" si="7"/>
        <v>1.30942528237001</v>
      </c>
    </row>
    <row r="137" spans="1:20">
      <c r="A137" s="9">
        <v>41.965</v>
      </c>
      <c r="B137" s="9">
        <v>-0.0833333333333333</v>
      </c>
      <c r="C137" s="12">
        <v>14.8</v>
      </c>
      <c r="D137" s="10">
        <v>20.9710559845</v>
      </c>
      <c r="E137" s="4">
        <f>D137/100</f>
        <v>0.209710559845</v>
      </c>
      <c r="F137" s="11">
        <v>39.2269</v>
      </c>
      <c r="G137" s="11">
        <v>42.2596</v>
      </c>
      <c r="H137">
        <f>D137/100</f>
        <v>0.209710559845</v>
      </c>
      <c r="I137">
        <v>0.206666666666667</v>
      </c>
      <c r="J137">
        <v>1.385</v>
      </c>
      <c r="K137">
        <v>1.39666666666667</v>
      </c>
      <c r="L137">
        <v>1</v>
      </c>
      <c r="M137">
        <v>1</v>
      </c>
      <c r="N137">
        <v>0.165638625621796</v>
      </c>
      <c r="O137">
        <v>14.5916662216187</v>
      </c>
      <c r="P137">
        <v>450.2</v>
      </c>
      <c r="Q137">
        <v>30</v>
      </c>
      <c r="R137" t="s">
        <v>482</v>
      </c>
      <c r="S137">
        <f>F137*0.1/J137/Q137/0.01</f>
        <v>9.44089049338147</v>
      </c>
      <c r="T137">
        <f t="shared" si="7"/>
        <v>1.31599225204012</v>
      </c>
    </row>
    <row r="138" spans="1:20">
      <c r="A138" s="9">
        <v>42.5616666666667</v>
      </c>
      <c r="B138" s="9">
        <v>-1.12333333333333</v>
      </c>
      <c r="C138" s="12">
        <v>14.2</v>
      </c>
      <c r="D138" s="10">
        <v>49.1517562866</v>
      </c>
      <c r="E138" s="4">
        <f>D138/100</f>
        <v>0.491517562866</v>
      </c>
      <c r="F138" s="11">
        <v>61.7444</v>
      </c>
      <c r="G138" s="11">
        <v>62.7819</v>
      </c>
      <c r="H138">
        <f>D138/100</f>
        <v>0.491517562866</v>
      </c>
      <c r="I138">
        <v>0.318333333333333</v>
      </c>
      <c r="J138">
        <v>1.425</v>
      </c>
      <c r="K138">
        <v>1.43833333333333</v>
      </c>
      <c r="L138">
        <v>0.955</v>
      </c>
      <c r="M138">
        <v>0.955</v>
      </c>
      <c r="N138">
        <v>0.235297977924347</v>
      </c>
      <c r="O138">
        <v>11.220832824707</v>
      </c>
      <c r="P138">
        <v>394</v>
      </c>
      <c r="Q138">
        <v>30</v>
      </c>
      <c r="R138" t="s">
        <v>482</v>
      </c>
      <c r="S138">
        <f>F138*0.1/J138/Q138/0.01</f>
        <v>14.443134502924</v>
      </c>
      <c r="T138">
        <f t="shared" si="7"/>
        <v>1.28477059116453</v>
      </c>
    </row>
    <row r="139" spans="1:20">
      <c r="A139" s="9">
        <v>42.5966666666667</v>
      </c>
      <c r="B139" s="9">
        <v>-0.995</v>
      </c>
      <c r="C139" s="12">
        <v>14.2</v>
      </c>
      <c r="D139" s="10">
        <v>30.8120613098</v>
      </c>
      <c r="E139" s="4">
        <f>D139/100</f>
        <v>0.308120613098</v>
      </c>
      <c r="F139" s="11">
        <v>46.0581</v>
      </c>
      <c r="G139" s="11">
        <v>44.3154</v>
      </c>
      <c r="H139">
        <f>D139/100</f>
        <v>0.308120613098</v>
      </c>
      <c r="I139">
        <v>0.318333333333333</v>
      </c>
      <c r="J139">
        <v>1.425</v>
      </c>
      <c r="K139">
        <v>1.43833333333333</v>
      </c>
      <c r="L139">
        <v>0.955</v>
      </c>
      <c r="M139">
        <v>0.955</v>
      </c>
      <c r="N139">
        <v>0.244801506400108</v>
      </c>
      <c r="O139">
        <v>12.9166669845581</v>
      </c>
      <c r="P139">
        <v>512.3</v>
      </c>
      <c r="Q139">
        <v>30</v>
      </c>
      <c r="R139" t="s">
        <v>482</v>
      </c>
      <c r="S139">
        <f>F139*0.1/J139/Q139/0.01</f>
        <v>10.7738245614035</v>
      </c>
      <c r="T139">
        <f t="shared" si="7"/>
        <v>1.30759930172069</v>
      </c>
    </row>
    <row r="140" spans="1:20">
      <c r="A140" s="9">
        <v>45.6666666666667</v>
      </c>
      <c r="B140" s="9">
        <v>-111.15</v>
      </c>
      <c r="C140" s="12">
        <v>6.7</v>
      </c>
      <c r="D140" s="10">
        <v>10</v>
      </c>
      <c r="E140" s="4">
        <f>D140/100</f>
        <v>0.1</v>
      </c>
      <c r="F140" s="11">
        <v>33.67</v>
      </c>
      <c r="G140" s="11">
        <v>35.12</v>
      </c>
      <c r="H140">
        <f>D140/100</f>
        <v>0.1</v>
      </c>
      <c r="I140">
        <v>0.243333333333333</v>
      </c>
      <c r="J140">
        <v>1.4</v>
      </c>
      <c r="K140">
        <v>1.51</v>
      </c>
      <c r="L140">
        <v>1</v>
      </c>
      <c r="M140">
        <v>1</v>
      </c>
      <c r="N140">
        <v>0.187006041407585</v>
      </c>
      <c r="O140">
        <v>6.90833330154419</v>
      </c>
      <c r="P140">
        <v>424.6</v>
      </c>
      <c r="Q140">
        <v>30</v>
      </c>
      <c r="R140" t="s">
        <v>482</v>
      </c>
      <c r="S140">
        <f>F140*0.1/J140/Q140/0.01</f>
        <v>8.01666666666667</v>
      </c>
      <c r="T140">
        <f t="shared" si="7"/>
        <v>1.32501955755288</v>
      </c>
    </row>
    <row r="141" spans="1:20">
      <c r="A141" s="9">
        <v>23.3</v>
      </c>
      <c r="B141" s="9">
        <v>77.4</v>
      </c>
      <c r="C141" s="12">
        <v>24.5</v>
      </c>
      <c r="D141" s="10">
        <v>52.4887695313</v>
      </c>
      <c r="E141" s="4">
        <f>D141/100</f>
        <v>0.524887695313</v>
      </c>
      <c r="F141" s="11">
        <v>21.3997936248779</v>
      </c>
      <c r="G141" s="11">
        <v>27.0760750770569</v>
      </c>
      <c r="H141">
        <f>D141/100</f>
        <v>0.524887695313</v>
      </c>
      <c r="I141">
        <v>0.531666666666667</v>
      </c>
      <c r="J141">
        <v>1.5675</v>
      </c>
      <c r="K141">
        <v>1.60166666666667</v>
      </c>
      <c r="L141">
        <v>0.995</v>
      </c>
      <c r="M141">
        <v>0.996666666666667</v>
      </c>
      <c r="N141">
        <v>0.22603277862072</v>
      </c>
      <c r="O141">
        <v>25.5708332061768</v>
      </c>
      <c r="P141">
        <v>172.9</v>
      </c>
      <c r="Q141">
        <v>30</v>
      </c>
      <c r="R141" t="s">
        <v>482</v>
      </c>
      <c r="S141">
        <f>F141*0.1/J141/Q141/0.01</f>
        <v>4.55072698030365</v>
      </c>
      <c r="T141">
        <f t="shared" si="7"/>
        <v>1.34724764556088</v>
      </c>
    </row>
    <row r="142" spans="1:20">
      <c r="A142" s="9">
        <v>37.9</v>
      </c>
      <c r="B142" s="9">
        <v>113.166666666667</v>
      </c>
      <c r="C142" s="12">
        <v>7.4</v>
      </c>
      <c r="D142" s="10">
        <v>12</v>
      </c>
      <c r="E142" s="4">
        <f>D142/100</f>
        <v>0.12</v>
      </c>
      <c r="F142" s="11">
        <v>66.3</v>
      </c>
      <c r="G142" s="11">
        <v>69.9</v>
      </c>
      <c r="H142">
        <f>D142/100</f>
        <v>0.12</v>
      </c>
      <c r="I142">
        <v>0.121666666666667</v>
      </c>
      <c r="J142">
        <v>1.2275</v>
      </c>
      <c r="K142">
        <v>1.25666666666667</v>
      </c>
      <c r="L142">
        <v>0.92</v>
      </c>
      <c r="M142">
        <v>0.92</v>
      </c>
      <c r="N142">
        <v>0.1216886267066</v>
      </c>
      <c r="O142">
        <v>8.26666641235352</v>
      </c>
      <c r="P142">
        <v>268.133333333333</v>
      </c>
      <c r="Q142">
        <v>30</v>
      </c>
      <c r="R142" t="s">
        <v>482</v>
      </c>
      <c r="S142">
        <f>F142*0.1/J142/Q142/0.01</f>
        <v>18.0040733197556</v>
      </c>
      <c r="T142">
        <f t="shared" si="7"/>
        <v>1.26299725227492</v>
      </c>
    </row>
    <row r="143" spans="1:20">
      <c r="A143" s="9">
        <v>28.6666666666667</v>
      </c>
      <c r="B143" s="9">
        <v>77.2</v>
      </c>
      <c r="C143" s="12">
        <v>22.5</v>
      </c>
      <c r="D143" s="10">
        <v>18.8600769043</v>
      </c>
      <c r="E143" s="4">
        <f>D143/100</f>
        <v>0.188600769043</v>
      </c>
      <c r="F143" s="11">
        <v>15.9359998703003</v>
      </c>
      <c r="G143" s="11">
        <v>17.4343495368958</v>
      </c>
      <c r="H143">
        <f>D143/100</f>
        <v>0.188600769043</v>
      </c>
      <c r="I143">
        <v>0.288333333333333</v>
      </c>
      <c r="J143">
        <v>1.5025</v>
      </c>
      <c r="K143">
        <v>1.52333333333333</v>
      </c>
      <c r="L143">
        <v>1</v>
      </c>
      <c r="M143">
        <v>1</v>
      </c>
      <c r="N143">
        <v>0.0984843075275421</v>
      </c>
      <c r="O143">
        <v>25.1708335876465</v>
      </c>
      <c r="P143">
        <v>273.6</v>
      </c>
      <c r="Q143">
        <v>30</v>
      </c>
      <c r="R143" t="s">
        <v>482</v>
      </c>
      <c r="S143">
        <v>4.37103068019749</v>
      </c>
      <c r="T143">
        <f t="shared" si="7"/>
        <v>1.34841020486978</v>
      </c>
    </row>
    <row r="144" spans="1:20">
      <c r="A144" s="9">
        <v>40.5333333333333</v>
      </c>
      <c r="B144" s="9">
        <v>-3.33333333333333</v>
      </c>
      <c r="C144" s="12">
        <v>13.5</v>
      </c>
      <c r="D144" s="10">
        <v>30.8120613098</v>
      </c>
      <c r="E144" s="4">
        <f>D144/100</f>
        <v>0.308120613098</v>
      </c>
      <c r="F144" s="11">
        <v>27.4935002326965</v>
      </c>
      <c r="G144" s="11">
        <v>35.0107498168945</v>
      </c>
      <c r="H144">
        <f>D144/100</f>
        <v>0.308120613098</v>
      </c>
      <c r="I144">
        <v>0.318333333333333</v>
      </c>
      <c r="J144">
        <v>1.425</v>
      </c>
      <c r="K144">
        <v>1.43833333333333</v>
      </c>
      <c r="L144">
        <v>0.955</v>
      </c>
      <c r="M144">
        <v>0.955</v>
      </c>
      <c r="N144">
        <v>0.132859081029892</v>
      </c>
      <c r="O144">
        <v>13.9250001907349</v>
      </c>
      <c r="P144">
        <v>289.5</v>
      </c>
      <c r="Q144">
        <v>30</v>
      </c>
      <c r="R144" t="s">
        <v>482</v>
      </c>
      <c r="S144">
        <f>F144*0.1/J144/Q144/0.01</f>
        <v>6.43122812460737</v>
      </c>
      <c r="T144">
        <f t="shared" si="7"/>
        <v>1.33514156142136</v>
      </c>
    </row>
    <row r="145" spans="1:20">
      <c r="A145" s="9">
        <v>-28.2</v>
      </c>
      <c r="B145" s="9">
        <v>152.1</v>
      </c>
      <c r="C145" s="12">
        <v>17.5</v>
      </c>
      <c r="D145" s="10">
        <v>62</v>
      </c>
      <c r="E145" s="4">
        <f>D145/100</f>
        <v>0.62</v>
      </c>
      <c r="F145" s="11">
        <v>72.631477355957</v>
      </c>
      <c r="G145" s="11">
        <v>73.472692489624</v>
      </c>
      <c r="H145">
        <f>D145/100</f>
        <v>0.62</v>
      </c>
      <c r="I145">
        <v>0.378333333333333</v>
      </c>
      <c r="J145">
        <v>1.245</v>
      </c>
      <c r="K145">
        <v>1.29666666666667</v>
      </c>
      <c r="L145">
        <v>0.89</v>
      </c>
      <c r="M145">
        <v>0.895</v>
      </c>
      <c r="N145">
        <v>0.247523918747902</v>
      </c>
      <c r="O145">
        <v>17.6875</v>
      </c>
      <c r="P145">
        <v>681.6</v>
      </c>
      <c r="Q145">
        <v>30</v>
      </c>
      <c r="R145" t="s">
        <v>482</v>
      </c>
      <c r="S145">
        <v>19.9607152057939</v>
      </c>
      <c r="T145">
        <f t="shared" si="7"/>
        <v>1.25119086120576</v>
      </c>
    </row>
    <row r="146" spans="1:20">
      <c r="A146" s="9">
        <v>25.5833333333333</v>
      </c>
      <c r="B146" s="9">
        <v>85.4</v>
      </c>
      <c r="C146" s="12">
        <v>26</v>
      </c>
      <c r="D146" s="10">
        <v>27</v>
      </c>
      <c r="E146" s="4">
        <f>D146/100</f>
        <v>0.27</v>
      </c>
      <c r="F146" s="11">
        <v>19.2999997138977</v>
      </c>
      <c r="G146" s="11">
        <v>22.0738086700439</v>
      </c>
      <c r="H146">
        <f>D146/100</f>
        <v>0.27</v>
      </c>
      <c r="I146">
        <v>0.283333333333333</v>
      </c>
      <c r="J146">
        <v>1.375</v>
      </c>
      <c r="K146">
        <v>1.39</v>
      </c>
      <c r="L146">
        <v>1</v>
      </c>
      <c r="M146">
        <v>1</v>
      </c>
      <c r="N146">
        <v>0.267062872648239</v>
      </c>
      <c r="O146">
        <v>25.4750003814697</v>
      </c>
      <c r="P146">
        <v>403.1</v>
      </c>
      <c r="Q146">
        <v>30</v>
      </c>
      <c r="R146" t="s">
        <v>482</v>
      </c>
      <c r="S146">
        <f>F146*0.1/J146/Q146/0.01</f>
        <v>4.67878780942975</v>
      </c>
      <c r="T146">
        <f t="shared" si="7"/>
        <v>1.34641975771242</v>
      </c>
    </row>
    <row r="147" spans="1:20">
      <c r="A147" s="9">
        <v>-25.15</v>
      </c>
      <c r="B147" s="9">
        <v>-50.15</v>
      </c>
      <c r="C147" s="12">
        <v>18.5</v>
      </c>
      <c r="D147" s="10">
        <v>10.428232193</v>
      </c>
      <c r="E147" s="4">
        <f>D147/100</f>
        <v>0.10428232193</v>
      </c>
      <c r="F147" s="11">
        <v>94.489</v>
      </c>
      <c r="G147" s="11">
        <v>111.528</v>
      </c>
      <c r="H147">
        <f>D147/100</f>
        <v>0.10428232193</v>
      </c>
      <c r="I147">
        <v>0.115</v>
      </c>
      <c r="J147">
        <v>1.4375</v>
      </c>
      <c r="K147">
        <v>1.45666666666667</v>
      </c>
      <c r="L147">
        <v>0.6775</v>
      </c>
      <c r="M147">
        <v>0.591666666666667</v>
      </c>
      <c r="N147">
        <v>0.265981554985046</v>
      </c>
      <c r="O147">
        <v>17.6416664123535</v>
      </c>
      <c r="P147">
        <v>980.35</v>
      </c>
      <c r="Q147">
        <v>30</v>
      </c>
      <c r="R147" t="s">
        <v>482</v>
      </c>
      <c r="S147">
        <f>F147*0.1/J147/Q147/0.01</f>
        <v>21.9104927536232</v>
      </c>
      <c r="T147">
        <f t="shared" si="7"/>
        <v>1.23953567584705</v>
      </c>
    </row>
    <row r="148" spans="1:20">
      <c r="A148" s="9">
        <v>33.5666666666667</v>
      </c>
      <c r="B148" s="9">
        <v>-6.7</v>
      </c>
      <c r="C148" s="12">
        <v>17.1083333333333</v>
      </c>
      <c r="D148" s="10">
        <v>31.7397403717</v>
      </c>
      <c r="E148" s="4">
        <f>D148/100</f>
        <v>0.317397403717</v>
      </c>
      <c r="F148" s="11">
        <v>32.2958998680115</v>
      </c>
      <c r="G148" s="11">
        <v>32.8677988052368</v>
      </c>
      <c r="H148">
        <f>D148/100</f>
        <v>0.317397403717</v>
      </c>
      <c r="I148">
        <v>0.335</v>
      </c>
      <c r="J148">
        <v>1.465</v>
      </c>
      <c r="K148">
        <v>1.485</v>
      </c>
      <c r="L148">
        <v>0.8625</v>
      </c>
      <c r="M148">
        <v>0.883333333333333</v>
      </c>
      <c r="N148">
        <v>0.134313270449638</v>
      </c>
      <c r="O148">
        <v>16.8500003814697</v>
      </c>
      <c r="P148">
        <v>329</v>
      </c>
      <c r="Q148">
        <v>30</v>
      </c>
      <c r="R148" t="s">
        <v>482</v>
      </c>
      <c r="S148">
        <v>6.62256357658077</v>
      </c>
      <c r="T148">
        <f t="shared" si="7"/>
        <v>1.33391591674209</v>
      </c>
    </row>
    <row r="149" spans="1:20">
      <c r="A149" s="9">
        <v>37.5</v>
      </c>
      <c r="B149" s="9">
        <v>13.5</v>
      </c>
      <c r="C149" s="12">
        <v>15.6</v>
      </c>
      <c r="D149" s="10">
        <v>30.6932182312</v>
      </c>
      <c r="E149" s="4">
        <f>D149/100</f>
        <v>0.306932182312</v>
      </c>
      <c r="F149" s="11">
        <v>41.1224994659424</v>
      </c>
      <c r="G149" s="11">
        <v>48.0809993743896</v>
      </c>
      <c r="H149">
        <f>D149/100</f>
        <v>0.306932182312</v>
      </c>
      <c r="I149">
        <v>0.316666666666667</v>
      </c>
      <c r="J149">
        <v>1.2825</v>
      </c>
      <c r="K149">
        <v>1.32666666666667</v>
      </c>
      <c r="L149">
        <v>0.935</v>
      </c>
      <c r="M149">
        <v>0.943333333333333</v>
      </c>
      <c r="N149" s="14">
        <v>0.22</v>
      </c>
      <c r="O149">
        <v>17.2000007629394</v>
      </c>
      <c r="P149">
        <v>739.3</v>
      </c>
      <c r="Q149">
        <v>30</v>
      </c>
      <c r="R149" t="s">
        <v>482</v>
      </c>
      <c r="S149">
        <v>10.8801166913663</v>
      </c>
      <c r="T149">
        <f t="shared" si="7"/>
        <v>1.30693233180831</v>
      </c>
    </row>
    <row r="150" spans="1:20">
      <c r="A150" s="9">
        <v>44.2</v>
      </c>
      <c r="B150" s="9">
        <v>125.6</v>
      </c>
      <c r="C150" s="12">
        <v>4.4</v>
      </c>
      <c r="D150" s="10">
        <v>23.3377971649</v>
      </c>
      <c r="E150" s="4">
        <f>D150/100</f>
        <v>0.233377971649</v>
      </c>
      <c r="F150" s="11">
        <v>66.18</v>
      </c>
      <c r="G150" s="11">
        <v>67.02</v>
      </c>
      <c r="H150">
        <f>D150/100</f>
        <v>0.233377971649</v>
      </c>
      <c r="I150">
        <v>0.238333333333333</v>
      </c>
      <c r="J150">
        <v>1.1375</v>
      </c>
      <c r="K150">
        <v>1.18166666666667</v>
      </c>
      <c r="L150">
        <v>0.9175</v>
      </c>
      <c r="M150">
        <v>0.933333333333333</v>
      </c>
      <c r="N150">
        <v>0.182879135012627</v>
      </c>
      <c r="O150">
        <v>4.67916679382324</v>
      </c>
      <c r="P150">
        <v>336</v>
      </c>
      <c r="Q150">
        <v>30</v>
      </c>
      <c r="R150" t="s">
        <v>482</v>
      </c>
      <c r="S150">
        <v>19.6805860805861</v>
      </c>
      <c r="T150">
        <f t="shared" si="7"/>
        <v>1.25287436879774</v>
      </c>
    </row>
    <row r="151" spans="1:20">
      <c r="A151" s="9">
        <v>40.75</v>
      </c>
      <c r="B151" s="9">
        <v>-83.75</v>
      </c>
      <c r="C151" s="12">
        <v>9.9</v>
      </c>
      <c r="D151" s="10">
        <v>28.0110416412</v>
      </c>
      <c r="E151" s="4">
        <f>D151/100</f>
        <v>0.280110416412</v>
      </c>
      <c r="F151" s="11">
        <v>55.1999979019165</v>
      </c>
      <c r="G151" s="11">
        <v>49.5090303421021</v>
      </c>
      <c r="H151">
        <f>D151/100</f>
        <v>0.280110416412</v>
      </c>
      <c r="I151">
        <v>0.308333333333333</v>
      </c>
      <c r="J151">
        <v>1.5325</v>
      </c>
      <c r="K151">
        <v>1.60666666666667</v>
      </c>
      <c r="L151">
        <v>0.89</v>
      </c>
      <c r="M151">
        <v>0.905</v>
      </c>
      <c r="N151">
        <v>0.239739164710045</v>
      </c>
      <c r="O151">
        <v>9.83749961853027</v>
      </c>
      <c r="P151">
        <v>500.5</v>
      </c>
      <c r="Q151">
        <v>30</v>
      </c>
      <c r="R151" t="s">
        <v>482</v>
      </c>
      <c r="S151">
        <f>F151*0.1/J151/Q151/0.01</f>
        <v>12.0065248291281</v>
      </c>
      <c r="T151">
        <f t="shared" si="7"/>
        <v>1.29988513200414</v>
      </c>
    </row>
    <row r="152" spans="1:20">
      <c r="A152" s="9">
        <v>41.2166666666667</v>
      </c>
      <c r="B152" s="9">
        <v>-83.75</v>
      </c>
      <c r="C152" s="12">
        <v>10.7</v>
      </c>
      <c r="D152" s="10">
        <v>38.997543335</v>
      </c>
      <c r="E152" s="4">
        <f>D152/100</f>
        <v>0.38997543335</v>
      </c>
      <c r="F152" s="11">
        <v>43.6000003814697</v>
      </c>
      <c r="G152" s="11">
        <v>50.0999994277954</v>
      </c>
      <c r="H152">
        <f>D152/100</f>
        <v>0.38997543335</v>
      </c>
      <c r="I152">
        <v>0.408333333333333</v>
      </c>
      <c r="J152">
        <v>1.7075</v>
      </c>
      <c r="K152">
        <v>1.77166666666667</v>
      </c>
      <c r="L152">
        <v>0.935</v>
      </c>
      <c r="M152">
        <v>0.951666666666667</v>
      </c>
      <c r="N152">
        <v>0.216195300221443</v>
      </c>
      <c r="O152">
        <v>9.73750019073486</v>
      </c>
      <c r="P152">
        <v>453.1</v>
      </c>
      <c r="Q152">
        <v>30</v>
      </c>
      <c r="R152" t="s">
        <v>482</v>
      </c>
      <c r="S152">
        <f>F152*0.1/J152/Q152/0.01</f>
        <v>8.51146908374226</v>
      </c>
      <c r="T152">
        <f t="shared" si="7"/>
        <v>1.32187630190482</v>
      </c>
    </row>
    <row r="153" spans="1:20">
      <c r="A153" s="9">
        <v>28.6333333333333</v>
      </c>
      <c r="B153" s="9">
        <v>77.1833333333333</v>
      </c>
      <c r="C153" s="12">
        <v>24.3</v>
      </c>
      <c r="D153" s="10">
        <v>18.8600769043</v>
      </c>
      <c r="E153" s="4">
        <f>D153/100</f>
        <v>0.188600769043</v>
      </c>
      <c r="F153" s="11">
        <v>21.6628623008728</v>
      </c>
      <c r="G153" s="11">
        <v>26.1656694412231</v>
      </c>
      <c r="H153">
        <f>D153/100</f>
        <v>0.188600769043</v>
      </c>
      <c r="I153">
        <v>0.288333333333333</v>
      </c>
      <c r="J153">
        <v>1.5025</v>
      </c>
      <c r="K153">
        <v>1.52333333333333</v>
      </c>
      <c r="L153">
        <v>1</v>
      </c>
      <c r="M153">
        <v>1</v>
      </c>
      <c r="N153">
        <v>0.0984843075275421</v>
      </c>
      <c r="O153">
        <v>25.0833339691162</v>
      </c>
      <c r="P153" s="14">
        <v>521.7</v>
      </c>
      <c r="Q153">
        <v>30</v>
      </c>
      <c r="R153" t="s">
        <v>482</v>
      </c>
      <c r="S153">
        <f>F153*0.1/J153/Q153/0.01</f>
        <v>4.80595946774771</v>
      </c>
      <c r="T153">
        <f t="shared" si="7"/>
        <v>1.34559812163088</v>
      </c>
    </row>
    <row r="154" spans="1:20">
      <c r="A154" s="9">
        <v>-30.1</v>
      </c>
      <c r="B154" s="9">
        <v>-51.6666666666667</v>
      </c>
      <c r="C154" s="12">
        <v>19.4</v>
      </c>
      <c r="D154" s="10">
        <v>25.9017219543</v>
      </c>
      <c r="E154" s="4">
        <f>D154/100</f>
        <v>0.259017219543</v>
      </c>
      <c r="F154" s="11">
        <v>47.9</v>
      </c>
      <c r="G154" s="11">
        <v>51.7</v>
      </c>
      <c r="H154">
        <f>D154/100</f>
        <v>0.259017219543</v>
      </c>
      <c r="I154">
        <v>0.29</v>
      </c>
      <c r="J154">
        <v>1.445</v>
      </c>
      <c r="K154">
        <v>1.44666666666667</v>
      </c>
      <c r="L154">
        <v>0.35</v>
      </c>
      <c r="M154">
        <v>0.356666666666667</v>
      </c>
      <c r="N154">
        <v>0.317204564809799</v>
      </c>
      <c r="O154">
        <v>19.6124992370606</v>
      </c>
      <c r="P154">
        <v>1695.5</v>
      </c>
      <c r="Q154">
        <v>30</v>
      </c>
      <c r="R154" t="s">
        <v>482</v>
      </c>
      <c r="S154">
        <v>12.3144944252211</v>
      </c>
      <c r="T154">
        <f t="shared" si="7"/>
        <v>1.29796499110631</v>
      </c>
    </row>
    <row r="155" spans="1:20">
      <c r="A155" s="9">
        <v>-26.1166666666667</v>
      </c>
      <c r="B155" s="9">
        <v>-52.6833333333333</v>
      </c>
      <c r="C155" s="12">
        <v>18.35</v>
      </c>
      <c r="D155" s="10">
        <v>62</v>
      </c>
      <c r="E155" s="4">
        <f>D155/100</f>
        <v>0.62</v>
      </c>
      <c r="F155" s="11">
        <v>74.2560005187988</v>
      </c>
      <c r="G155" s="11">
        <v>79.1829977035522</v>
      </c>
      <c r="H155">
        <f>D155/100</f>
        <v>0.62</v>
      </c>
      <c r="I155">
        <v>0.646666666666667</v>
      </c>
      <c r="J155">
        <v>1.205</v>
      </c>
      <c r="K155">
        <v>1.19166666666667</v>
      </c>
      <c r="L155">
        <v>0.35</v>
      </c>
      <c r="M155">
        <v>0.333333333333333</v>
      </c>
      <c r="N155">
        <v>0.337017983198166</v>
      </c>
      <c r="O155">
        <v>17.6166667938232</v>
      </c>
      <c r="P155">
        <v>1056.9</v>
      </c>
      <c r="Q155">
        <v>30</v>
      </c>
      <c r="R155" t="s">
        <v>482</v>
      </c>
      <c r="S155">
        <f>F155*0.1/J155/Q155/0.01</f>
        <v>20.5410789816871</v>
      </c>
      <c r="T155">
        <f t="shared" si="7"/>
        <v>1.2477102114676</v>
      </c>
    </row>
    <row r="156" spans="1:20">
      <c r="A156" s="9">
        <v>50.2666666666667</v>
      </c>
      <c r="B156" s="9">
        <v>-107.733333333333</v>
      </c>
      <c r="C156" s="12">
        <v>3.3</v>
      </c>
      <c r="D156" s="10">
        <v>22.9686927795</v>
      </c>
      <c r="E156" s="4">
        <f>D156/100</f>
        <v>0.229686927795</v>
      </c>
      <c r="F156" s="11">
        <v>46.13</v>
      </c>
      <c r="G156" s="11">
        <v>47.96</v>
      </c>
      <c r="H156">
        <f>D156/100</f>
        <v>0.229686927795</v>
      </c>
      <c r="I156">
        <v>0.243333333333333</v>
      </c>
      <c r="J156">
        <v>1.3875</v>
      </c>
      <c r="K156">
        <v>1.43666666666667</v>
      </c>
      <c r="L156">
        <v>1</v>
      </c>
      <c r="M156">
        <v>1</v>
      </c>
      <c r="N156">
        <v>0.202752560377121</v>
      </c>
      <c r="O156">
        <v>3.57500004768372</v>
      </c>
      <c r="P156">
        <v>344.65</v>
      </c>
      <c r="Q156">
        <v>30</v>
      </c>
      <c r="R156" t="s">
        <v>482</v>
      </c>
      <c r="S156">
        <v>10.6930930930931</v>
      </c>
      <c r="T156">
        <f t="shared" si="7"/>
        <v>1.3081061090867</v>
      </c>
    </row>
    <row r="157" spans="1:20">
      <c r="A157" s="9">
        <v>45.9666666666667</v>
      </c>
      <c r="B157" s="9">
        <v>-97.55</v>
      </c>
      <c r="C157" s="12">
        <v>5.8</v>
      </c>
      <c r="D157" s="10">
        <v>11.0000009537</v>
      </c>
      <c r="E157" s="4">
        <f>D157/100</f>
        <v>0.110000009537</v>
      </c>
      <c r="F157" s="11">
        <v>74.44</v>
      </c>
      <c r="G157" s="11">
        <v>87.24</v>
      </c>
      <c r="H157">
        <f>D157/100</f>
        <v>0.110000009537</v>
      </c>
      <c r="I157">
        <v>0.241666666666667</v>
      </c>
      <c r="J157">
        <v>1.255</v>
      </c>
      <c r="K157">
        <v>1.35666666666667</v>
      </c>
      <c r="L157">
        <v>0.7925</v>
      </c>
      <c r="M157">
        <v>0.82</v>
      </c>
      <c r="N157">
        <v>0.274156630039215</v>
      </c>
      <c r="O157">
        <v>6.375</v>
      </c>
      <c r="P157">
        <v>400.9</v>
      </c>
      <c r="Q157">
        <v>30</v>
      </c>
      <c r="R157" t="s">
        <v>482</v>
      </c>
      <c r="S157">
        <v>21.7228862328464</v>
      </c>
      <c r="T157">
        <f t="shared" si="7"/>
        <v>1.24065239446297</v>
      </c>
    </row>
    <row r="158" spans="1:20">
      <c r="A158" s="9">
        <v>45.8833333333333</v>
      </c>
      <c r="B158" s="9">
        <v>-102.816666666667</v>
      </c>
      <c r="C158" s="12">
        <v>5.775</v>
      </c>
      <c r="D158" s="10">
        <v>17.7141704559</v>
      </c>
      <c r="E158" s="4">
        <f>D158/100</f>
        <v>0.177141704559</v>
      </c>
      <c r="F158" s="11">
        <v>55.1</v>
      </c>
      <c r="G158" s="11">
        <v>63.7</v>
      </c>
      <c r="H158">
        <f>D158/100</f>
        <v>0.177141704559</v>
      </c>
      <c r="I158">
        <v>0.181666666666667</v>
      </c>
      <c r="J158">
        <v>1.425</v>
      </c>
      <c r="K158">
        <v>1.455</v>
      </c>
      <c r="L158">
        <v>0.995</v>
      </c>
      <c r="M158">
        <v>0.996666666666667</v>
      </c>
      <c r="N158">
        <v>0.159751191735268</v>
      </c>
      <c r="O158">
        <v>6.59999990463257</v>
      </c>
      <c r="P158">
        <v>317.5</v>
      </c>
      <c r="Q158">
        <v>30</v>
      </c>
      <c r="R158" t="s">
        <v>482</v>
      </c>
      <c r="S158">
        <f>F158*0.1/J158/Q158/0.01</f>
        <v>12.8888888888889</v>
      </c>
      <c r="T158">
        <f t="shared" si="7"/>
        <v>1.29439130911402</v>
      </c>
    </row>
    <row r="159" spans="1:7">
      <c r="A159" s="9"/>
      <c r="B159" s="9"/>
      <c r="C159" s="12"/>
      <c r="D159" s="17"/>
      <c r="F159" s="18"/>
      <c r="G159" s="18"/>
    </row>
    <row r="160" spans="1:7">
      <c r="A160" s="9"/>
      <c r="B160" s="9"/>
      <c r="C160" s="12"/>
      <c r="D160" s="17"/>
      <c r="F160" s="18"/>
      <c r="G160" s="18"/>
    </row>
    <row r="161" spans="1:7">
      <c r="A161" s="9"/>
      <c r="B161" s="9"/>
      <c r="C161" s="12"/>
      <c r="D161" s="17"/>
      <c r="F161" s="18"/>
      <c r="G161" s="18"/>
    </row>
    <row r="162" spans="1:7">
      <c r="A162" s="9"/>
      <c r="B162" s="9"/>
      <c r="C162" s="12"/>
      <c r="D162" s="17"/>
      <c r="F162" s="19"/>
      <c r="G162" s="19"/>
    </row>
    <row r="163" spans="1:7">
      <c r="A163" s="9"/>
      <c r="B163" s="9"/>
      <c r="C163" s="12"/>
      <c r="D163" s="17"/>
      <c r="F163" s="19"/>
      <c r="G163" s="19"/>
    </row>
    <row r="164" spans="1:7">
      <c r="A164" s="9"/>
      <c r="B164" s="9"/>
      <c r="C164" s="12"/>
      <c r="D164" s="17"/>
      <c r="F164" s="19"/>
      <c r="G164" s="19"/>
    </row>
    <row r="165" spans="1:7">
      <c r="A165" s="9"/>
      <c r="B165" s="9"/>
      <c r="C165" s="12"/>
      <c r="D165" s="17"/>
      <c r="F165" s="19"/>
      <c r="G165" s="19"/>
    </row>
    <row r="166" spans="1:7">
      <c r="A166" s="9"/>
      <c r="B166" s="9"/>
      <c r="C166" s="12"/>
      <c r="D166" s="17"/>
      <c r="F166" s="19"/>
      <c r="G166" s="19"/>
    </row>
    <row r="167" spans="1:7">
      <c r="A167" s="9"/>
      <c r="B167" s="9"/>
      <c r="C167" s="12"/>
      <c r="D167" s="17"/>
      <c r="F167" s="19"/>
      <c r="G167" s="19"/>
    </row>
    <row r="168" spans="1:7">
      <c r="A168" s="9"/>
      <c r="B168" s="9"/>
      <c r="C168" s="12"/>
      <c r="D168" s="17"/>
      <c r="F168" s="19"/>
      <c r="G168" s="19"/>
    </row>
    <row r="169" spans="1:7">
      <c r="A169" s="9"/>
      <c r="B169" s="9"/>
      <c r="C169" s="12"/>
      <c r="D169" s="17"/>
      <c r="F169" s="19"/>
      <c r="G169" s="19"/>
    </row>
    <row r="170" spans="1:7">
      <c r="A170" s="9"/>
      <c r="B170" s="9"/>
      <c r="C170" s="12"/>
      <c r="D170" s="17"/>
      <c r="F170" s="19"/>
      <c r="G170" s="19"/>
    </row>
    <row r="171" spans="1:7">
      <c r="A171" s="9"/>
      <c r="B171" s="9"/>
      <c r="C171" s="12"/>
      <c r="D171" s="17"/>
      <c r="F171" s="19"/>
      <c r="G171" s="19"/>
    </row>
    <row r="172" spans="1:7">
      <c r="A172" s="9"/>
      <c r="B172" s="9"/>
      <c r="C172" s="12"/>
      <c r="D172" s="17"/>
      <c r="F172" s="19"/>
      <c r="G172" s="19"/>
    </row>
    <row r="173" spans="1:7">
      <c r="A173" s="9"/>
      <c r="B173" s="9"/>
      <c r="C173" s="12"/>
      <c r="D173" s="17"/>
      <c r="F173" s="19"/>
      <c r="G173" s="19"/>
    </row>
    <row r="174" spans="1:7">
      <c r="A174" s="9"/>
      <c r="B174" s="9"/>
      <c r="C174" s="12"/>
      <c r="D174" s="17"/>
      <c r="F174" s="19"/>
      <c r="G174" s="19"/>
    </row>
    <row r="175" spans="1:7">
      <c r="A175" s="9"/>
      <c r="B175" s="9"/>
      <c r="C175" s="12"/>
      <c r="D175" s="17"/>
      <c r="F175" s="19"/>
      <c r="G175" s="19"/>
    </row>
    <row r="176" spans="1:7">
      <c r="A176" s="9"/>
      <c r="B176" s="9"/>
      <c r="C176" s="12"/>
      <c r="D176" s="17"/>
      <c r="F176" s="19"/>
      <c r="G176" s="19"/>
    </row>
    <row r="177" spans="1:7">
      <c r="A177" s="9"/>
      <c r="B177" s="9"/>
      <c r="C177" s="12"/>
      <c r="D177" s="17"/>
      <c r="F177" s="19"/>
      <c r="G177" s="19"/>
    </row>
    <row r="178" spans="1:7">
      <c r="A178" s="9"/>
      <c r="B178" s="9"/>
      <c r="C178" s="12"/>
      <c r="D178" s="17"/>
      <c r="F178" s="19"/>
      <c r="G178" s="19"/>
    </row>
    <row r="179" spans="1:7">
      <c r="A179" s="9"/>
      <c r="B179" s="9"/>
      <c r="C179" s="12"/>
      <c r="D179" s="17"/>
      <c r="F179" s="19"/>
      <c r="G179" s="19"/>
    </row>
    <row r="180" spans="1:7">
      <c r="A180" s="9"/>
      <c r="B180" s="9"/>
      <c r="C180" s="12"/>
      <c r="D180" s="17"/>
      <c r="F180" s="19"/>
      <c r="G180" s="19"/>
    </row>
    <row r="181" spans="1:7">
      <c r="A181" s="9"/>
      <c r="B181" s="9"/>
      <c r="C181" s="12"/>
      <c r="F181" s="19"/>
      <c r="G181" s="19"/>
    </row>
    <row r="182" spans="1:7">
      <c r="A182" s="9"/>
      <c r="B182" s="9"/>
      <c r="C182" s="12"/>
      <c r="F182" s="19"/>
      <c r="G182" s="19"/>
    </row>
    <row r="183" spans="1:7">
      <c r="A183" s="9"/>
      <c r="B183" s="9"/>
      <c r="C183" s="12"/>
      <c r="F183" s="19"/>
      <c r="G183" s="19"/>
    </row>
    <row r="184" spans="1:7">
      <c r="A184" s="9"/>
      <c r="B184" s="9"/>
      <c r="C184" s="12"/>
      <c r="F184" s="19"/>
      <c r="G184" s="19"/>
    </row>
    <row r="185" spans="1:7">
      <c r="A185" s="9"/>
      <c r="B185" s="9"/>
      <c r="C185" s="12"/>
      <c r="F185" s="19"/>
      <c r="G185" s="19"/>
    </row>
    <row r="186" spans="1:7">
      <c r="A186" s="9"/>
      <c r="B186" s="9"/>
      <c r="C186" s="12"/>
      <c r="F186" s="19"/>
      <c r="G186" s="19"/>
    </row>
    <row r="187" spans="1:7">
      <c r="A187" s="9"/>
      <c r="B187" s="9"/>
      <c r="C187" s="12"/>
      <c r="F187" s="19"/>
      <c r="G187" s="19"/>
    </row>
    <row r="188" spans="1:7">
      <c r="A188" s="9"/>
      <c r="B188" s="9"/>
      <c r="C188" s="12"/>
      <c r="F188" s="19"/>
      <c r="G188" s="19"/>
    </row>
    <row r="189" spans="1:7">
      <c r="A189" s="9"/>
      <c r="B189" s="9"/>
      <c r="C189" s="12"/>
      <c r="F189" s="19"/>
      <c r="G189" s="19"/>
    </row>
    <row r="190" spans="1:7">
      <c r="A190" s="9"/>
      <c r="B190" s="9"/>
      <c r="C190" s="12"/>
      <c r="F190" s="19"/>
      <c r="G190" s="19"/>
    </row>
    <row r="191" spans="1:7">
      <c r="A191" s="9"/>
      <c r="B191" s="9"/>
      <c r="C191" s="12"/>
      <c r="F191" s="19"/>
      <c r="G191" s="19"/>
    </row>
    <row r="192" spans="1:7">
      <c r="A192" s="9"/>
      <c r="B192" s="9"/>
      <c r="C192" s="12"/>
      <c r="F192" s="19"/>
      <c r="G192" s="19"/>
    </row>
    <row r="193" spans="1:7">
      <c r="A193" s="9"/>
      <c r="B193" s="9"/>
      <c r="C193" s="12"/>
      <c r="F193" s="19"/>
      <c r="G193" s="19"/>
    </row>
    <row r="194" spans="1:7">
      <c r="A194" s="9"/>
      <c r="B194" s="9"/>
      <c r="C194" s="12"/>
      <c r="F194" s="19"/>
      <c r="G194" s="19"/>
    </row>
    <row r="195" spans="1:7">
      <c r="A195" s="9"/>
      <c r="B195" s="9"/>
      <c r="C195" s="12"/>
      <c r="F195" s="19"/>
      <c r="G195" s="19"/>
    </row>
    <row r="196" spans="1:7">
      <c r="A196" s="9"/>
      <c r="B196" s="9"/>
      <c r="C196" s="12"/>
      <c r="F196" s="19"/>
      <c r="G196" s="19"/>
    </row>
    <row r="197" spans="1:7">
      <c r="A197" s="9"/>
      <c r="B197" s="9"/>
      <c r="C197" s="12"/>
      <c r="F197" s="19"/>
      <c r="G197" s="19"/>
    </row>
    <row r="198" spans="1:7">
      <c r="A198" s="9"/>
      <c r="B198" s="9"/>
      <c r="C198" s="12"/>
      <c r="F198" s="19"/>
      <c r="G198" s="19"/>
    </row>
    <row r="199" spans="1:7">
      <c r="A199" s="9"/>
      <c r="B199" s="9"/>
      <c r="C199" s="12"/>
      <c r="F199" s="19"/>
      <c r="G199" s="19"/>
    </row>
    <row r="200" spans="1:7">
      <c r="A200" s="9"/>
      <c r="B200" s="9"/>
      <c r="C200" s="12"/>
      <c r="F200" s="19"/>
      <c r="G200" s="19"/>
    </row>
    <row r="201" spans="1:7">
      <c r="A201" s="9"/>
      <c r="B201" s="9"/>
      <c r="C201" s="12"/>
      <c r="F201" s="19"/>
      <c r="G201" s="19"/>
    </row>
    <row r="202" spans="1:7">
      <c r="A202" s="9"/>
      <c r="B202" s="9"/>
      <c r="C202" s="12"/>
      <c r="F202" s="19"/>
      <c r="G202" s="19"/>
    </row>
    <row r="203" spans="1:7">
      <c r="A203" s="9"/>
      <c r="B203" s="9"/>
      <c r="C203" s="12"/>
      <c r="F203" s="19"/>
      <c r="G203" s="19"/>
    </row>
    <row r="204" spans="1:7">
      <c r="A204" s="9"/>
      <c r="B204" s="9"/>
      <c r="C204" s="12"/>
      <c r="F204" s="19"/>
      <c r="G204" s="19"/>
    </row>
    <row r="205" spans="1:7">
      <c r="A205" s="9"/>
      <c r="B205" s="9"/>
      <c r="C205" s="12"/>
      <c r="F205" s="19"/>
      <c r="G205" s="19"/>
    </row>
    <row r="206" spans="1:7">
      <c r="A206" s="9"/>
      <c r="B206" s="9"/>
      <c r="C206" s="12"/>
      <c r="F206" s="19"/>
      <c r="G206" s="19"/>
    </row>
    <row r="207" spans="1:7">
      <c r="A207" s="9"/>
      <c r="B207" s="9"/>
      <c r="C207" s="12"/>
      <c r="F207" s="19"/>
      <c r="G207" s="19"/>
    </row>
    <row r="208" spans="1:7">
      <c r="A208" s="9"/>
      <c r="B208" s="9"/>
      <c r="C208" s="12"/>
      <c r="F208" s="19"/>
      <c r="G208" s="19"/>
    </row>
    <row r="209" spans="1:7">
      <c r="A209" s="9"/>
      <c r="B209" s="9"/>
      <c r="C209" s="12"/>
      <c r="F209" s="19"/>
      <c r="G209" s="19"/>
    </row>
    <row r="210" spans="1:7">
      <c r="A210" s="9"/>
      <c r="B210" s="9"/>
      <c r="C210" s="12"/>
      <c r="F210" s="19"/>
      <c r="G210" s="19"/>
    </row>
    <row r="211" spans="1:7">
      <c r="A211" s="9"/>
      <c r="B211" s="9"/>
      <c r="C211" s="12"/>
      <c r="F211" s="19"/>
      <c r="G211" s="19"/>
    </row>
    <row r="212" spans="1:7">
      <c r="A212" s="9"/>
      <c r="B212" s="9"/>
      <c r="C212" s="12"/>
      <c r="F212" s="19"/>
      <c r="G212" s="19"/>
    </row>
    <row r="213" spans="1:7">
      <c r="A213" s="9"/>
      <c r="B213" s="9"/>
      <c r="C213" s="12"/>
      <c r="F213" s="19"/>
      <c r="G213" s="19"/>
    </row>
    <row r="214" spans="1:7">
      <c r="A214" s="9"/>
      <c r="B214" s="9"/>
      <c r="C214" s="12"/>
      <c r="F214" s="19"/>
      <c r="G214" s="19"/>
    </row>
    <row r="215" spans="1:7">
      <c r="A215" s="9"/>
      <c r="B215" s="9"/>
      <c r="C215" s="12"/>
      <c r="F215" s="19"/>
      <c r="G215" s="19"/>
    </row>
    <row r="216" spans="1:7">
      <c r="A216" s="9"/>
      <c r="B216" s="9"/>
      <c r="C216" s="12"/>
      <c r="F216" s="19"/>
      <c r="G216" s="19"/>
    </row>
    <row r="217" spans="1:7">
      <c r="A217" s="9"/>
      <c r="B217" s="9"/>
      <c r="C217" s="12"/>
      <c r="F217" s="19"/>
      <c r="G217" s="19"/>
    </row>
    <row r="218" spans="1:7">
      <c r="A218" s="9"/>
      <c r="B218" s="9"/>
      <c r="C218" s="12"/>
      <c r="F218" s="19"/>
      <c r="G218" s="19"/>
    </row>
    <row r="219" spans="1:7">
      <c r="A219" s="9"/>
      <c r="B219" s="9"/>
      <c r="C219" s="12"/>
      <c r="F219" s="19"/>
      <c r="G219" s="19"/>
    </row>
    <row r="220" spans="1:7">
      <c r="A220" s="9"/>
      <c r="B220" s="9"/>
      <c r="C220" s="12"/>
      <c r="F220" s="19"/>
      <c r="G220" s="19"/>
    </row>
    <row r="221" spans="1:7">
      <c r="A221" s="9"/>
      <c r="B221" s="9"/>
      <c r="C221" s="12"/>
      <c r="F221" s="19"/>
      <c r="G221" s="19"/>
    </row>
    <row r="222" spans="1:7">
      <c r="A222" s="9"/>
      <c r="B222" s="9"/>
      <c r="C222" s="12"/>
      <c r="F222" s="19"/>
      <c r="G222" s="19"/>
    </row>
    <row r="223" spans="1:7">
      <c r="A223" s="9"/>
      <c r="B223" s="9"/>
      <c r="C223" s="12"/>
      <c r="F223" s="19"/>
      <c r="G223" s="19"/>
    </row>
    <row r="224" spans="1:7">
      <c r="A224" s="9"/>
      <c r="B224" s="9"/>
      <c r="C224" s="12"/>
      <c r="F224" s="19"/>
      <c r="G224" s="19"/>
    </row>
    <row r="225" spans="1:7">
      <c r="A225" s="9"/>
      <c r="B225" s="9"/>
      <c r="C225" s="12"/>
      <c r="F225" s="19"/>
      <c r="G225" s="19"/>
    </row>
    <row r="226" spans="1:7">
      <c r="A226" s="9"/>
      <c r="B226" s="9"/>
      <c r="C226" s="12"/>
      <c r="F226" s="19"/>
      <c r="G226" s="19"/>
    </row>
    <row r="227" spans="1:7">
      <c r="A227" s="9"/>
      <c r="B227" s="9"/>
      <c r="C227" s="12"/>
      <c r="F227" s="19"/>
      <c r="G227" s="19"/>
    </row>
    <row r="228" spans="1:7">
      <c r="A228" s="9"/>
      <c r="B228" s="9"/>
      <c r="C228" s="12"/>
      <c r="F228" s="19"/>
      <c r="G228" s="19"/>
    </row>
    <row r="229" spans="1:7">
      <c r="A229" s="9"/>
      <c r="B229" s="9"/>
      <c r="C229" s="12"/>
      <c r="F229" s="19"/>
      <c r="G229" s="19"/>
    </row>
    <row r="230" spans="6:7">
      <c r="F230" s="19"/>
      <c r="G230" s="19"/>
    </row>
    <row r="231" spans="6:7">
      <c r="F231" s="19"/>
      <c r="G231" s="19"/>
    </row>
    <row r="232" spans="6:7">
      <c r="F232" s="19"/>
      <c r="G232" s="19"/>
    </row>
    <row r="233" spans="6:7">
      <c r="F233" s="19"/>
      <c r="G233" s="19"/>
    </row>
    <row r="234" spans="6:7">
      <c r="F234" s="19"/>
      <c r="G234" s="19"/>
    </row>
    <row r="235" spans="6:7">
      <c r="F235" s="19"/>
      <c r="G235" s="19"/>
    </row>
    <row r="236" spans="6:7">
      <c r="F236" s="19"/>
      <c r="G236" s="19"/>
    </row>
    <row r="237" spans="6:7">
      <c r="F237" s="19"/>
      <c r="G237" s="19"/>
    </row>
  </sheetData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SI-1</vt:lpstr>
      <vt:lpstr>Sheet1</vt:lpstr>
      <vt:lpstr>Sun</vt:lpstr>
      <vt:lpstr>Sun_agg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2006-09-16T00:00:00Z</dcterms:created>
  <dcterms:modified xsi:type="dcterms:W3CDTF">2022-08-28T08:26:01Z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DBCFDB6B44D14F9A870428501A1C62D7</vt:lpwstr>
  </property>
  <property fmtid="{D5CDD505-2E9C-101B-9397-08002B2CF9AE}" pid="3" name="KSOProductBuildVer">
    <vt:lpwstr>2052-11.1.0.12313</vt:lpwstr>
  </property>
</Properties>
</file>