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/>
  <mc:AlternateContent xmlns:mc="http://schemas.openxmlformats.org/markup-compatibility/2006">
    <mc:Choice Requires="x15">
      <x15ac:absPath xmlns:x15ac="http://schemas.microsoft.com/office/spreadsheetml/2010/11/ac" url="/Users/dineshbojja/Desktop/"/>
    </mc:Choice>
  </mc:AlternateContent>
  <xr:revisionPtr revIDLastSave="0" documentId="13_ncr:1_{087515A1-BEF6-6848-8056-F54AD203D0E2}" xr6:coauthVersionLast="47" xr6:coauthVersionMax="47" xr10:uidLastSave="{00000000-0000-0000-0000-000000000000}"/>
  <bookViews>
    <workbookView xWindow="0" yWindow="760" windowWidth="10100" windowHeight="17200" activeTab="1" xr2:uid="{00000000-000D-0000-FFFF-FFFF00000000}"/>
  </bookViews>
  <sheets>
    <sheet name="ChinaWHO" sheetId="1" r:id="rId1"/>
    <sheet name="ChinaSelfSurvey" sheetId="2" r:id="rId2"/>
    <sheet name="Japan" sheetId="4" r:id="rId3"/>
    <sheet name="SouthKorea" sheetId="5" r:id="rId4"/>
    <sheet name="Singapore" sheetId="3" r:id="rId5"/>
    <sheet name="England" sheetId="7" r:id="rId6"/>
    <sheet name="Scotland" sheetId="6" r:id="rId7"/>
    <sheet name="France" sheetId="8" r:id="rId8"/>
    <sheet name="Germany" sheetId="9" r:id="rId9"/>
    <sheet name="Italy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4" roundtripDataChecksum="3TBjk7Kq0zs0r/S/XQ5pflFhEWjlRUFIbcpLEHEK9E4="/>
    </ext>
  </extLst>
</workbook>
</file>

<file path=xl/calcChain.xml><?xml version="1.0" encoding="utf-8"?>
<calcChain xmlns="http://schemas.openxmlformats.org/spreadsheetml/2006/main">
  <c r="G6" i="2" l="1"/>
  <c r="F6" i="2"/>
  <c r="E6" i="2"/>
  <c r="D6" i="2"/>
  <c r="H6" i="2" s="1"/>
  <c r="G6" i="1"/>
  <c r="F6" i="1"/>
  <c r="H6" i="1" s="1"/>
  <c r="E6" i="1"/>
  <c r="D6" i="1"/>
  <c r="B5" i="1" l="1"/>
  <c r="G5" i="1"/>
  <c r="F5" i="1"/>
  <c r="E5" i="1"/>
  <c r="D5" i="1"/>
  <c r="H5" i="1"/>
  <c r="C5" i="1"/>
</calcChain>
</file>

<file path=xl/sharedStrings.xml><?xml version="1.0" encoding="utf-8"?>
<sst xmlns="http://schemas.openxmlformats.org/spreadsheetml/2006/main" count="218" uniqueCount="84">
  <si>
    <t>China</t>
  </si>
  <si>
    <t>&lt;18 years</t>
  </si>
  <si>
    <t>18-29</t>
  </si>
  <si>
    <t>30-39</t>
  </si>
  <si>
    <t>40-49</t>
  </si>
  <si>
    <t>50-59</t>
  </si>
  <si>
    <t>60+</t>
  </si>
  <si>
    <t>Total Population</t>
  </si>
  <si>
    <t>Vaccine coverage: At least one dose</t>
  </si>
  <si>
    <t>Vaccine coverage: Full course</t>
  </si>
  <si>
    <t>Infection-derived immunity</t>
  </si>
  <si>
    <t>Prevalence</t>
  </si>
  <si>
    <t>Population size</t>
  </si>
  <si>
    <t>Cumulative Cases</t>
  </si>
  <si>
    <t>Weekly Cases</t>
  </si>
  <si>
    <t>China Inbounding Travellers (2019)</t>
  </si>
  <si>
    <t>China Estimated Inbounding Travellers (Feb 2023)</t>
  </si>
  <si>
    <t>Singapore</t>
  </si>
  <si>
    <t>Prevalence (Percentage)</t>
  </si>
  <si>
    <t>Population size (Number)</t>
  </si>
  <si>
    <t>Inbounding Travellers (China to Singapore) (Feb 2023)</t>
  </si>
  <si>
    <t>Inbounding Travellers (China to Singapore) (Feb 2023, per day)</t>
  </si>
  <si>
    <r>
      <rPr>
        <sz val="12"/>
        <color rgb="FF000000"/>
        <rFont val="Calibri"/>
        <family val="2"/>
      </rPr>
      <t>Outbounding Travellers (Singapore to China)</t>
    </r>
    <r>
      <rPr>
        <sz val="12"/>
        <color rgb="FF000000"/>
        <rFont val="Calibri"/>
        <family val="2"/>
      </rPr>
      <t xml:space="preserve"> (2018)</t>
    </r>
  </si>
  <si>
    <t>Estimated Outbounding Travellers (Singapore to China) (Feb 2023)</t>
  </si>
  <si>
    <t>Estimated Outbounding Travellers (Singapore to China) (Feb 2023, per day)</t>
  </si>
  <si>
    <t>Length of Stay (China to Singapore) (2022)</t>
  </si>
  <si>
    <r>
      <rPr>
        <sz val="12"/>
        <color rgb="FF000000"/>
        <rFont val="Calibri"/>
        <family val="2"/>
      </rPr>
      <t>Length of Stay (Singapore to China)</t>
    </r>
    <r>
      <rPr>
        <sz val="12"/>
        <color rgb="FF000000"/>
        <rFont val="Calibri"/>
        <family val="2"/>
      </rPr>
      <t xml:space="preserve"> (2019)</t>
    </r>
  </si>
  <si>
    <t>Daily Incidence</t>
  </si>
  <si>
    <t>Japan</t>
  </si>
  <si>
    <t>Inbounding Travellers (China to Japan) (Feb 2023)</t>
  </si>
  <si>
    <t>Inbounding Travellers (China to Japan) (Feb 2023, per day)</t>
  </si>
  <si>
    <r>
      <rPr>
        <sz val="12"/>
        <color rgb="FF000000"/>
        <rFont val="Calibri"/>
        <family val="2"/>
      </rPr>
      <t>Outbounding Travellers (Japan to China)</t>
    </r>
    <r>
      <rPr>
        <sz val="12"/>
        <color rgb="FF000000"/>
        <rFont val="Calibri"/>
        <family val="2"/>
      </rPr>
      <t xml:space="preserve"> (2018)</t>
    </r>
  </si>
  <si>
    <t>Estimated Outbounding Travellers (Japan to China) (Feb 2023)</t>
  </si>
  <si>
    <t>Estimated Outbounding Travellers (Japan to China) (Feb 2023, per day)</t>
  </si>
  <si>
    <r>
      <rPr>
        <sz val="12"/>
        <color rgb="FF000000"/>
        <rFont val="Calibri"/>
        <family val="2"/>
      </rPr>
      <t>Length of Stay (China to Japan)</t>
    </r>
    <r>
      <rPr>
        <sz val="12"/>
        <color rgb="FF000000"/>
        <rFont val="Calibri"/>
        <family val="2"/>
      </rPr>
      <t xml:space="preserve"> (2021)</t>
    </r>
  </si>
  <si>
    <r>
      <rPr>
        <sz val="12"/>
        <color rgb="FF000000"/>
        <rFont val="Calibri"/>
        <family val="2"/>
      </rPr>
      <t>Length of Stay (Japan to China)</t>
    </r>
    <r>
      <rPr>
        <sz val="12"/>
        <color rgb="FF000000"/>
        <rFont val="Calibri"/>
        <family val="2"/>
      </rPr>
      <t xml:space="preserve"> (2019)</t>
    </r>
  </si>
  <si>
    <t>South Korea</t>
  </si>
  <si>
    <t>Inbounding Travellers (China to South Korea) (Dec 2022)</t>
  </si>
  <si>
    <t>Inbounding Travellers (China to South Korea) (Dec 2022, per day)</t>
  </si>
  <si>
    <r>
      <rPr>
        <sz val="12"/>
        <color rgb="FF000000"/>
        <rFont val="Calibri"/>
        <family val="2"/>
      </rPr>
      <t>Outbounding Travellers (South Korea to China)</t>
    </r>
    <r>
      <rPr>
        <sz val="12"/>
        <color rgb="FF000000"/>
        <rFont val="Calibri"/>
        <family val="2"/>
      </rPr>
      <t xml:space="preserve"> (2018)</t>
    </r>
  </si>
  <si>
    <t>Estimated Outbounding Travellers (South Korea to China) (Feb 2023)</t>
  </si>
  <si>
    <t>Estimated Outbounding Travellers (South Korea to China) (Feb 2023, per day)</t>
  </si>
  <si>
    <r>
      <rPr>
        <sz val="12"/>
        <color rgb="FF000000"/>
        <rFont val="Calibri"/>
        <family val="2"/>
      </rPr>
      <t>Length of Stay (China to South Korea)</t>
    </r>
    <r>
      <rPr>
        <sz val="12"/>
        <color rgb="FF000000"/>
        <rFont val="Calibri"/>
        <family val="2"/>
      </rPr>
      <t xml:space="preserve"> (2021)</t>
    </r>
  </si>
  <si>
    <r>
      <rPr>
        <sz val="12"/>
        <color rgb="FF000000"/>
        <rFont val="Calibri"/>
        <family val="2"/>
      </rPr>
      <t>Length of Stay (South Korea to China)</t>
    </r>
    <r>
      <rPr>
        <sz val="12"/>
        <color rgb="FF000000"/>
        <rFont val="Calibri"/>
        <family val="2"/>
      </rPr>
      <t xml:space="preserve"> (2019)</t>
    </r>
  </si>
  <si>
    <t>Scotland</t>
  </si>
  <si>
    <r>
      <rPr>
        <sz val="12"/>
        <color rgb="FF000000"/>
        <rFont val="Calibri"/>
        <family val="2"/>
      </rPr>
      <t>Inbounding Travellers (China to Scotland)</t>
    </r>
    <r>
      <rPr>
        <sz val="12"/>
        <color rgb="FF000000"/>
        <rFont val="Calibri"/>
        <family val="2"/>
      </rPr>
      <t xml:space="preserve"> (Q4 2022)</t>
    </r>
  </si>
  <si>
    <t>Inbounding Travellers (China to Scotland) (Q4 2022, per day)</t>
  </si>
  <si>
    <t>Outbounding Travellers (Scotland to China) (2019)</t>
  </si>
  <si>
    <t>Outbounding Travellers (Scotland to China) (Feb 2023)</t>
  </si>
  <si>
    <t>Outbounding Travellers (Scotland to China) (Feb 2023, per day)</t>
  </si>
  <si>
    <r>
      <rPr>
        <sz val="12"/>
        <color rgb="FF000000"/>
        <rFont val="Calibri"/>
        <family val="2"/>
      </rPr>
      <t>Length of Stay (China to Scotland)</t>
    </r>
    <r>
      <rPr>
        <sz val="12"/>
        <color rgb="FF000000"/>
        <rFont val="Calibri"/>
        <family val="2"/>
      </rPr>
      <t xml:space="preserve"> (2019</t>
    </r>
    <r>
      <rPr>
        <sz val="12"/>
        <color rgb="FF000000"/>
        <rFont val="Calibri"/>
        <family val="2"/>
      </rPr>
      <t>)</t>
    </r>
  </si>
  <si>
    <t>Length of Stay (Scotland to China) (2019)</t>
  </si>
  <si>
    <t>England</t>
  </si>
  <si>
    <r>
      <rPr>
        <sz val="12"/>
        <color rgb="FF000000"/>
        <rFont val="Calibri"/>
        <family val="2"/>
      </rPr>
      <t>Inbounding Travellers (China to England)</t>
    </r>
    <r>
      <rPr>
        <sz val="12"/>
        <color rgb="FF000000"/>
        <rFont val="Calibri"/>
        <family val="2"/>
      </rPr>
      <t xml:space="preserve"> (Q4 2022)</t>
    </r>
  </si>
  <si>
    <t>Inbounding Travellers (China to England) (Q4 2022, per day)</t>
  </si>
  <si>
    <t>Outbounding Travellers (England to China) (2019)</t>
  </si>
  <si>
    <t>Outbounding Travellers (England to China) (Feb 2023)</t>
  </si>
  <si>
    <t>Outbounding Travellers (England to China) (Feb 2023, per day)</t>
  </si>
  <si>
    <t>Length of Stay (China to England)</t>
  </si>
  <si>
    <t>Length of Stay (England to China)</t>
  </si>
  <si>
    <t>France</t>
  </si>
  <si>
    <t>Inbounding Travellers (China to France) (2022)</t>
  </si>
  <si>
    <t>Inbounding Travellers (China to France) (2022, per day)</t>
  </si>
  <si>
    <t>Outbounding Travellers (France to China) (2019)</t>
  </si>
  <si>
    <t>Outbounding Travellers (France to China) (Feb 2023)</t>
  </si>
  <si>
    <t>Outbounding Travellers (France to China) (Feb 2023, per day)</t>
  </si>
  <si>
    <t>Length of Stay (China to France) (2019)</t>
  </si>
  <si>
    <t>Length of Stay (France to China) (2019)</t>
  </si>
  <si>
    <t>Germany</t>
  </si>
  <si>
    <t>Inbounding Travellers (China to Germany) (Feb 2023)</t>
  </si>
  <si>
    <t>Inbounding Travellers (China to Germany) (Feb 2023, per day)</t>
  </si>
  <si>
    <t>Outbounding Travellers (Germany to China) (2019)</t>
  </si>
  <si>
    <t>Outbounding Travellers (Germany to China) (Feb 2023)</t>
  </si>
  <si>
    <t>Outbounding Travellers (Germany to China) (Feb 2023, per day)</t>
  </si>
  <si>
    <t>Length of Stay (China to Germany) (2019)</t>
  </si>
  <si>
    <t>Length of Stay (Germany to China) (2019)</t>
  </si>
  <si>
    <t>Italy</t>
  </si>
  <si>
    <t>Inbounding Travellers (China to Italy) (Feb 2023)</t>
  </si>
  <si>
    <t>Inbounding Travellers (China to Italy) (Feb 2023, per day)</t>
  </si>
  <si>
    <t>Outbounding Travellers (Italy to China) (2019)</t>
  </si>
  <si>
    <t>Outbounding Travellers (Italy to China) (Feb 2023)</t>
  </si>
  <si>
    <t>Outbounding Travellers (Italy to China) (Feb 2023, per day)</t>
  </si>
  <si>
    <t>Length of Stay (China to Italy) (2019)</t>
  </si>
  <si>
    <t>Length of Stay (Italy to China) (2019)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</si>
</sst>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Calibri"/>
      <scheme val="minor"/>
    </font>
    <font>
      <b/>
      <sz val="12"/>
      <color rgb="FFFFFFFF"/>
      <name val="Calibri"/>
      <family val="2"/>
    </font>
    <font>
      <b/>
      <sz val="12"/>
      <color theme="0"/>
      <name val="Calibri"/>
      <family val="2"/>
    </font>
    <font>
      <sz val="12"/>
      <color theme="1"/>
      <name val="Calibri"/>
      <family val="2"/>
    </font>
    <font>
      <sz val="12"/>
      <color theme="10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  <font>
      <sz val="12"/>
      <color rgb="FF000000"/>
      <name val="&quot;Times New Roman&quot;"/>
    </font>
    <font>
      <sz val="12"/>
      <color rgb="FF333333"/>
      <name val="Calibri"/>
      <family val="2"/>
    </font>
    <font>
      <sz val="12"/>
      <color rgb="FF0563C1"/>
      <name val="Calibri"/>
      <family val="2"/>
    </font>
    <font>
      <sz val="12"/>
      <color rgb="FF000000"/>
      <name val="Times New Roman"/>
      <family val="1"/>
    </font>
    <font>
      <u/>
      <sz val="12"/>
      <color theme="10"/>
      <name val="Calibri"/>
      <family val="2"/>
    </font>
    <font>
      <sz val="9"/>
      <color theme="1"/>
      <name val="Arial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8EAADB"/>
        <bgColor rgb="FF8EAADB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2" fillId="3" borderId="1" xfId="0" applyFont="1" applyFill="1" applyBorder="1"/>
    <xf numFmtId="10" fontId="3" fillId="0" borderId="0" xfId="0" applyNumberFormat="1" applyFont="1"/>
    <xf numFmtId="0" fontId="4" fillId="0" borderId="0" xfId="0" applyFont="1"/>
    <xf numFmtId="0" fontId="3" fillId="0" borderId="0" xfId="0" applyFont="1"/>
    <xf numFmtId="9" fontId="3" fillId="0" borderId="0" xfId="0" applyNumberFormat="1" applyFont="1"/>
    <xf numFmtId="0" fontId="1" fillId="3" borderId="1" xfId="0" applyFont="1" applyFill="1" applyBorder="1"/>
    <xf numFmtId="0" fontId="5" fillId="0" borderId="0" xfId="0" applyFont="1"/>
    <xf numFmtId="0" fontId="3" fillId="0" borderId="0" xfId="0" applyFont="1" applyAlignment="1">
      <alignment wrapText="1"/>
    </xf>
    <xf numFmtId="3" fontId="3" fillId="0" borderId="0" xfId="0" applyNumberFormat="1" applyFont="1"/>
    <xf numFmtId="0" fontId="6" fillId="0" borderId="0" xfId="0" applyFont="1"/>
    <xf numFmtId="3" fontId="7" fillId="0" borderId="0" xfId="0" applyNumberFormat="1" applyFont="1"/>
    <xf numFmtId="0" fontId="5" fillId="0" borderId="0" xfId="0" applyFont="1" applyAlignment="1">
      <alignment wrapText="1"/>
    </xf>
    <xf numFmtId="14" fontId="3" fillId="0" borderId="0" xfId="0" applyNumberFormat="1" applyFont="1"/>
    <xf numFmtId="3" fontId="8" fillId="0" borderId="0" xfId="0" applyNumberFormat="1" applyFont="1"/>
    <xf numFmtId="0" fontId="5" fillId="4" borderId="0" xfId="0" applyFont="1" applyFill="1" applyAlignment="1">
      <alignment horizontal="left"/>
    </xf>
    <xf numFmtId="0" fontId="9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4" fillId="0" borderId="0" xfId="0" applyFont="1"/>
    <xf numFmtId="3" fontId="3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3" fontId="13" fillId="0" borderId="0" xfId="0" applyNumberFormat="1" applyFont="1"/>
    <xf numFmtId="0" fontId="3" fillId="0" borderId="0" xfId="0" applyFont="1" applyAlignment="1">
      <alignment horizontal="right"/>
    </xf>
    <xf numFmtId="3" fontId="1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6"/>
  <sheetViews>
    <sheetView workbookViewId="0"/>
  </sheetViews>
  <sheetFormatPr baseColWidth="10" defaultColWidth="11.1640625" defaultRowHeight="15" customHeight="1"/>
  <cols>
    <col min="1" max="1" width="37.33203125" customWidth="1"/>
    <col min="2" max="2" width="23.1640625" customWidth="1"/>
    <col min="3" max="3" width="20.83203125" customWidth="1"/>
    <col min="4" max="4" width="16.33203125" customWidth="1"/>
    <col min="5" max="5" width="13.5" customWidth="1"/>
    <col min="6" max="6" width="14.83203125" customWidth="1"/>
    <col min="7" max="7" width="19.83203125" customWidth="1"/>
    <col min="8" max="8" width="21.6640625" customWidth="1"/>
    <col min="9" max="26" width="10.5" customWidth="1"/>
  </cols>
  <sheetData>
    <row r="1" spans="1:10" ht="15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10" ht="15.75" customHeight="1">
      <c r="A2" s="2" t="s">
        <v>8</v>
      </c>
      <c r="B2" s="3">
        <v>0.48270000000000002</v>
      </c>
      <c r="C2" s="3">
        <v>0.48270000000000002</v>
      </c>
      <c r="D2" s="3">
        <v>0.48270000000000002</v>
      </c>
      <c r="E2" s="3">
        <v>0.48270000000000002</v>
      </c>
      <c r="F2" s="3">
        <v>0.48270000000000002</v>
      </c>
      <c r="G2" s="3">
        <v>0.48270000000000002</v>
      </c>
      <c r="H2" s="3">
        <v>0.48270000000000002</v>
      </c>
      <c r="I2" s="4"/>
      <c r="J2" s="5"/>
    </row>
    <row r="3" spans="1:10" ht="15.75" customHeight="1">
      <c r="A3" s="2" t="s">
        <v>9</v>
      </c>
      <c r="B3" s="3">
        <v>0.35039999999999999</v>
      </c>
      <c r="C3" s="3">
        <v>0.35039999999999999</v>
      </c>
      <c r="D3" s="3">
        <v>0.35039999999999999</v>
      </c>
      <c r="E3" s="3">
        <v>0.35039999999999999</v>
      </c>
      <c r="F3" s="3">
        <v>0.35039999999999999</v>
      </c>
      <c r="G3" s="3">
        <v>0.35039999999999999</v>
      </c>
      <c r="H3" s="3">
        <v>0.35039999999999999</v>
      </c>
      <c r="J3" s="5"/>
    </row>
    <row r="4" spans="1:10" ht="15.75" customHeight="1">
      <c r="A4" s="2" t="s">
        <v>10</v>
      </c>
      <c r="B4" s="6">
        <v>0.85</v>
      </c>
      <c r="C4" s="6">
        <v>0.85</v>
      </c>
      <c r="D4" s="6">
        <v>0.85</v>
      </c>
      <c r="E4" s="6">
        <v>0.85</v>
      </c>
      <c r="F4" s="6">
        <v>0.85</v>
      </c>
      <c r="G4" s="6">
        <v>0.85</v>
      </c>
      <c r="H4" s="6">
        <v>0.85</v>
      </c>
      <c r="I4" s="5"/>
    </row>
    <row r="5" spans="1:10" ht="15.75" customHeight="1">
      <c r="A5" s="2" t="s">
        <v>11</v>
      </c>
      <c r="B5" s="5">
        <f t="shared" ref="B5:H5" si="0">ROUND($B$9/$H$6,8)</f>
        <v>6.7020000000000005E-5</v>
      </c>
      <c r="C5" s="5">
        <f t="shared" si="0"/>
        <v>6.7020000000000005E-5</v>
      </c>
      <c r="D5" s="5">
        <f t="shared" si="0"/>
        <v>6.7020000000000005E-5</v>
      </c>
      <c r="E5" s="5">
        <f t="shared" si="0"/>
        <v>6.7020000000000005E-5</v>
      </c>
      <c r="F5" s="5">
        <f t="shared" si="0"/>
        <v>6.7020000000000005E-5</v>
      </c>
      <c r="G5" s="5">
        <f t="shared" si="0"/>
        <v>6.7020000000000005E-5</v>
      </c>
      <c r="H5" s="5">
        <f t="shared" si="0"/>
        <v>6.7020000000000005E-5</v>
      </c>
    </row>
    <row r="6" spans="1:10" ht="15.75" customHeight="1">
      <c r="A6" s="7" t="s">
        <v>12</v>
      </c>
      <c r="B6" s="8">
        <v>296994422</v>
      </c>
      <c r="C6" s="5">
        <v>195862663</v>
      </c>
      <c r="D6" s="5">
        <f>223158122</f>
        <v>223158122</v>
      </c>
      <c r="E6" s="5">
        <f>207180217</f>
        <v>207180217</v>
      </c>
      <c r="F6" s="5">
        <f>222565082</f>
        <v>222565082</v>
      </c>
      <c r="G6" s="5">
        <f>264018218</f>
        <v>264018218</v>
      </c>
      <c r="H6" s="5">
        <f>SUM(B6:G6)</f>
        <v>1409778724</v>
      </c>
      <c r="J6" s="5"/>
    </row>
    <row r="7" spans="1:10" ht="15.75" customHeight="1">
      <c r="D7" s="9"/>
      <c r="E7" s="9"/>
      <c r="F7" s="9"/>
    </row>
    <row r="8" spans="1:10" ht="15.75" customHeight="1">
      <c r="A8" s="5" t="s">
        <v>13</v>
      </c>
      <c r="B8" s="10">
        <v>98800826</v>
      </c>
      <c r="C8" s="11"/>
      <c r="D8" s="12"/>
      <c r="E8" s="9"/>
      <c r="F8" s="9"/>
    </row>
    <row r="9" spans="1:10" ht="15.75" customHeight="1">
      <c r="A9" s="5" t="s">
        <v>14</v>
      </c>
      <c r="B9" s="10">
        <v>94489</v>
      </c>
      <c r="C9" s="11"/>
      <c r="D9" s="9"/>
      <c r="E9" s="9"/>
      <c r="F9" s="9"/>
    </row>
    <row r="10" spans="1:10" ht="15.75" customHeight="1">
      <c r="A10" s="5" t="s">
        <v>15</v>
      </c>
      <c r="B10" s="10">
        <v>145307800</v>
      </c>
    </row>
    <row r="11" spans="1:10" ht="15.75" customHeight="1">
      <c r="A11" s="13" t="s">
        <v>16</v>
      </c>
      <c r="B11" s="10">
        <v>2000000</v>
      </c>
    </row>
    <row r="12" spans="1:10" ht="15.75" customHeight="1"/>
    <row r="13" spans="1:10" ht="15.75" customHeight="1"/>
    <row r="14" spans="1:10" ht="15.75" customHeight="1"/>
    <row r="15" spans="1:10" ht="15.75" customHeight="1"/>
    <row r="16" spans="1:10" ht="15.75" customHeight="1"/>
    <row r="17" spans="1:9" ht="15.75" customHeight="1"/>
    <row r="18" spans="1:9" ht="15.75" customHeight="1">
      <c r="A18" s="5"/>
      <c r="C18" s="5"/>
    </row>
    <row r="19" spans="1:9" ht="15.75" customHeight="1">
      <c r="B19" s="5"/>
      <c r="C19" s="5"/>
      <c r="G19" s="5"/>
      <c r="H19" s="5"/>
      <c r="I19" s="5"/>
    </row>
    <row r="20" spans="1:9" ht="15.75" customHeight="1">
      <c r="B20" s="14"/>
      <c r="C20" s="5"/>
      <c r="G20" s="5"/>
      <c r="H20" s="5"/>
      <c r="I20" s="4"/>
    </row>
    <row r="21" spans="1:9" ht="15.75" customHeight="1">
      <c r="G21" s="5"/>
    </row>
    <row r="22" spans="1:9" ht="15.75" customHeight="1"/>
    <row r="23" spans="1:9" ht="15.75" customHeight="1"/>
    <row r="24" spans="1:9" ht="15.75" customHeight="1">
      <c r="A24" s="5"/>
      <c r="D24" s="9"/>
      <c r="E24" s="9"/>
      <c r="F24" s="9"/>
    </row>
    <row r="25" spans="1:9" ht="15.75" customHeight="1">
      <c r="A25" s="5"/>
      <c r="D25" s="9"/>
      <c r="E25" s="9"/>
      <c r="F25" s="9"/>
    </row>
    <row r="26" spans="1:9" ht="15.75" customHeight="1"/>
    <row r="27" spans="1:9" ht="15.75" customHeight="1"/>
    <row r="28" spans="1:9" ht="15.75" customHeight="1"/>
    <row r="29" spans="1:9" ht="15.75" customHeight="1"/>
    <row r="30" spans="1:9" ht="15.75" customHeight="1"/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999"/>
  <sheetViews>
    <sheetView workbookViewId="0">
      <selection activeCell="F18" sqref="F18"/>
    </sheetView>
  </sheetViews>
  <sheetFormatPr baseColWidth="10" defaultColWidth="11.1640625" defaultRowHeight="15" customHeight="1"/>
  <cols>
    <col min="1" max="1" width="43.1640625" customWidth="1"/>
    <col min="2" max="2" width="23.1640625" customWidth="1"/>
    <col min="3" max="3" width="20.83203125" customWidth="1"/>
    <col min="4" max="4" width="16.33203125" customWidth="1"/>
    <col min="5" max="5" width="13.5" customWidth="1"/>
    <col min="6" max="6" width="14.83203125" customWidth="1"/>
    <col min="7" max="7" width="19.83203125" customWidth="1"/>
    <col min="8" max="8" width="21.6640625" customWidth="1"/>
    <col min="9" max="26" width="10.5" customWidth="1"/>
  </cols>
  <sheetData>
    <row r="1" spans="1:10" ht="15.75" customHeight="1">
      <c r="A1" s="1" t="s">
        <v>76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10" ht="15.75" customHeight="1">
      <c r="A2" s="2" t="s">
        <v>8</v>
      </c>
      <c r="B2" s="3">
        <v>0.60009999999999997</v>
      </c>
      <c r="C2" s="3">
        <v>0.60009999999999997</v>
      </c>
      <c r="D2" s="3">
        <v>0.60009999999999997</v>
      </c>
      <c r="E2" s="3">
        <v>0.60009999999999997</v>
      </c>
      <c r="F2" s="3">
        <v>0.60009999999999997</v>
      </c>
      <c r="G2" s="3">
        <v>0.60009999999999997</v>
      </c>
      <c r="H2" s="3">
        <v>0.60009999999999997</v>
      </c>
      <c r="I2" s="20"/>
      <c r="J2" s="5"/>
    </row>
    <row r="3" spans="1:10" ht="15.75" customHeight="1">
      <c r="A3" s="2" t="s">
        <v>9</v>
      </c>
      <c r="B3" s="3">
        <v>0.60009999999999997</v>
      </c>
      <c r="C3" s="3">
        <v>0.60009999999999997</v>
      </c>
      <c r="D3" s="3">
        <v>0.60009999999999997</v>
      </c>
      <c r="E3" s="3">
        <v>0.60009999999999997</v>
      </c>
      <c r="F3" s="3">
        <v>0.60009999999999997</v>
      </c>
      <c r="G3" s="3">
        <v>0.60009999999999997</v>
      </c>
      <c r="H3" s="3">
        <v>0.60009999999999997</v>
      </c>
      <c r="J3" s="5"/>
    </row>
    <row r="4" spans="1:10" ht="15.75" customHeight="1">
      <c r="A4" s="2" t="s">
        <v>10</v>
      </c>
      <c r="B4" s="5">
        <v>0.36577300000000001</v>
      </c>
      <c r="C4" s="5">
        <v>0.36577300000000001</v>
      </c>
      <c r="D4" s="5">
        <v>0.36577300000000001</v>
      </c>
      <c r="E4" s="5">
        <v>0.36577300000000001</v>
      </c>
      <c r="F4" s="5">
        <v>0.36577300000000001</v>
      </c>
      <c r="G4" s="5">
        <v>0.36577300000000001</v>
      </c>
      <c r="H4" s="5">
        <v>0.36577300000000001</v>
      </c>
      <c r="I4" s="5"/>
    </row>
    <row r="5" spans="1:10" ht="15.75" customHeight="1">
      <c r="A5" s="7" t="s">
        <v>18</v>
      </c>
      <c r="B5" s="5">
        <v>7.0699999999999997E-5</v>
      </c>
      <c r="C5" s="5">
        <v>7.0699999999999997E-5</v>
      </c>
      <c r="D5" s="5">
        <v>7.0699999999999997E-5</v>
      </c>
      <c r="E5" s="5">
        <v>7.0699999999999997E-5</v>
      </c>
      <c r="F5" s="5">
        <v>7.0699999999999997E-5</v>
      </c>
      <c r="G5" s="5">
        <v>7.0699999999999997E-5</v>
      </c>
      <c r="H5" s="5">
        <v>7.0699999999999997E-5</v>
      </c>
    </row>
    <row r="6" spans="1:10" ht="15.75" customHeight="1">
      <c r="A6" s="2" t="s">
        <v>19</v>
      </c>
      <c r="B6" s="10">
        <v>8894454</v>
      </c>
      <c r="C6" s="10">
        <v>7064517</v>
      </c>
      <c r="D6" s="10">
        <v>6567037</v>
      </c>
      <c r="E6" s="10">
        <v>8132790</v>
      </c>
      <c r="F6" s="10">
        <v>9584425</v>
      </c>
      <c r="G6" s="10">
        <v>18627527</v>
      </c>
      <c r="H6" s="10">
        <v>58870750</v>
      </c>
      <c r="J6" s="5"/>
    </row>
    <row r="7" spans="1:10" ht="15.75" customHeight="1">
      <c r="D7" s="9"/>
      <c r="E7" s="9"/>
      <c r="F7" s="9"/>
    </row>
    <row r="8" spans="1:10" ht="15.75" customHeight="1">
      <c r="A8" s="8" t="s">
        <v>77</v>
      </c>
      <c r="B8" s="15">
        <v>36180</v>
      </c>
      <c r="D8" s="9"/>
      <c r="E8" s="9"/>
      <c r="F8" s="9"/>
    </row>
    <row r="9" spans="1:10" ht="15.75" customHeight="1">
      <c r="A9" s="8" t="s">
        <v>78</v>
      </c>
      <c r="B9" s="10">
        <v>1292</v>
      </c>
      <c r="D9" s="9"/>
      <c r="E9" s="9"/>
      <c r="F9" s="9"/>
    </row>
    <row r="10" spans="1:10" ht="15.75" customHeight="1">
      <c r="A10" s="8" t="s">
        <v>79</v>
      </c>
      <c r="B10" s="10">
        <v>278100</v>
      </c>
      <c r="D10" s="21"/>
    </row>
    <row r="11" spans="1:10" ht="15.75" customHeight="1">
      <c r="A11" s="8" t="s">
        <v>80</v>
      </c>
      <c r="B11" s="10">
        <v>3828</v>
      </c>
      <c r="D11" s="21"/>
    </row>
    <row r="12" spans="1:10" ht="15.75" customHeight="1">
      <c r="A12" s="8" t="s">
        <v>81</v>
      </c>
      <c r="B12" s="5">
        <v>136.69999999999999</v>
      </c>
      <c r="D12" s="21"/>
    </row>
    <row r="13" spans="1:10" ht="15.75" customHeight="1">
      <c r="A13" s="8" t="s">
        <v>82</v>
      </c>
      <c r="B13" s="5">
        <v>5.36</v>
      </c>
    </row>
    <row r="14" spans="1:10" ht="15.75" customHeight="1">
      <c r="A14" s="8" t="s">
        <v>83</v>
      </c>
      <c r="B14" s="5">
        <v>7.2</v>
      </c>
      <c r="C14" s="22"/>
    </row>
    <row r="15" spans="1:10" ht="15.75" customHeight="1">
      <c r="A15" s="8" t="s">
        <v>13</v>
      </c>
      <c r="B15" s="10">
        <v>21533330</v>
      </c>
      <c r="C15" s="22"/>
    </row>
    <row r="16" spans="1:10" ht="15.75" customHeight="1">
      <c r="A16" s="8" t="s">
        <v>14</v>
      </c>
      <c r="B16" s="10">
        <v>29146</v>
      </c>
      <c r="C16" s="22"/>
    </row>
    <row r="17" spans="1:9" ht="15.75" customHeight="1">
      <c r="A17" s="8" t="s">
        <v>27</v>
      </c>
      <c r="B17" s="10">
        <v>4164</v>
      </c>
    </row>
    <row r="18" spans="1:9" ht="15.75" customHeight="1">
      <c r="B18" s="10"/>
    </row>
    <row r="19" spans="1:9" ht="15.75" customHeight="1">
      <c r="A19" s="5"/>
      <c r="B19" s="5"/>
    </row>
    <row r="20" spans="1:9" ht="15.75" customHeight="1">
      <c r="A20" s="17"/>
      <c r="B20" s="10"/>
    </row>
    <row r="21" spans="1:9" ht="15.75" customHeight="1">
      <c r="C21" s="5"/>
    </row>
    <row r="22" spans="1:9" ht="15.75" customHeight="1">
      <c r="A22" s="23"/>
      <c r="C22" s="5"/>
      <c r="G22" s="5"/>
      <c r="H22" s="5"/>
      <c r="I22" s="5"/>
    </row>
    <row r="23" spans="1:9" ht="15.75" customHeight="1">
      <c r="C23" s="5"/>
      <c r="D23" s="21"/>
      <c r="G23" s="5"/>
      <c r="H23" s="5"/>
      <c r="I23" s="4"/>
    </row>
    <row r="24" spans="1:9" ht="15.75" customHeight="1">
      <c r="G24" s="5"/>
    </row>
    <row r="25" spans="1:9" ht="15.75" customHeight="1"/>
    <row r="26" spans="1:9" ht="15.75" customHeight="1"/>
    <row r="27" spans="1:9" ht="15.75" customHeight="1">
      <c r="A27" s="9"/>
      <c r="B27" s="9"/>
      <c r="D27" s="9"/>
      <c r="E27" s="9"/>
      <c r="F27" s="9"/>
    </row>
    <row r="28" spans="1:9" ht="15.75" customHeight="1">
      <c r="A28" s="9"/>
      <c r="B28" s="9"/>
      <c r="D28" s="9"/>
      <c r="E28" s="9"/>
      <c r="F28" s="9"/>
    </row>
    <row r="29" spans="1:9" ht="15.75" customHeight="1"/>
    <row r="30" spans="1:9" ht="15.75" customHeight="1"/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96"/>
  <sheetViews>
    <sheetView tabSelected="1" workbookViewId="0">
      <selection activeCell="B33" sqref="B33"/>
    </sheetView>
  </sheetViews>
  <sheetFormatPr baseColWidth="10" defaultColWidth="11.1640625" defaultRowHeight="15" customHeight="1"/>
  <cols>
    <col min="1" max="1" width="37.33203125" customWidth="1"/>
    <col min="2" max="2" width="23.1640625" customWidth="1"/>
    <col min="3" max="3" width="20.83203125" customWidth="1"/>
    <col min="4" max="4" width="16.33203125" customWidth="1"/>
    <col min="5" max="5" width="13.5" customWidth="1"/>
    <col min="6" max="6" width="14.83203125" customWidth="1"/>
    <col min="7" max="7" width="19.83203125" customWidth="1"/>
    <col min="8" max="8" width="21.6640625" customWidth="1"/>
    <col min="9" max="26" width="10.5" customWidth="1"/>
  </cols>
  <sheetData>
    <row r="1" spans="1:10" ht="15.7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10" ht="15.75" customHeight="1">
      <c r="A2" s="2" t="s">
        <v>8</v>
      </c>
      <c r="B2" s="3">
        <v>0.48270000000000002</v>
      </c>
      <c r="C2" s="3">
        <v>0.48270000000000002</v>
      </c>
      <c r="D2" s="3">
        <v>0.48270000000000002</v>
      </c>
      <c r="E2" s="3">
        <v>0.48270000000000002</v>
      </c>
      <c r="F2" s="3">
        <v>0.48270000000000002</v>
      </c>
      <c r="G2" s="3">
        <v>0.48270000000000002</v>
      </c>
      <c r="H2" s="3">
        <v>0.48270000000000002</v>
      </c>
      <c r="I2" s="4"/>
      <c r="J2" s="5"/>
    </row>
    <row r="3" spans="1:10" ht="15.75" customHeight="1">
      <c r="A3" s="2" t="s">
        <v>9</v>
      </c>
      <c r="B3" s="3">
        <v>0.35039999999999999</v>
      </c>
      <c r="C3" s="3">
        <v>0.35039999999999999</v>
      </c>
      <c r="D3" s="3">
        <v>0.35039999999999999</v>
      </c>
      <c r="E3" s="3">
        <v>0.35039999999999999</v>
      </c>
      <c r="F3" s="3">
        <v>0.35039999999999999</v>
      </c>
      <c r="G3" s="3">
        <v>0.35039999999999999</v>
      </c>
      <c r="H3" s="3">
        <v>0.35039999999999999</v>
      </c>
      <c r="J3" s="5"/>
    </row>
    <row r="4" spans="1:10" ht="15.75" customHeight="1">
      <c r="A4" s="2" t="s">
        <v>10</v>
      </c>
      <c r="B4" s="6">
        <v>0.85</v>
      </c>
      <c r="C4" s="6">
        <v>0.85</v>
      </c>
      <c r="D4" s="6">
        <v>0.85</v>
      </c>
      <c r="E4" s="6">
        <v>0.85</v>
      </c>
      <c r="F4" s="6">
        <v>0.85</v>
      </c>
      <c r="G4" s="6">
        <v>0.85</v>
      </c>
      <c r="H4" s="6">
        <v>0.85</v>
      </c>
      <c r="I4" s="5"/>
    </row>
    <row r="5" spans="1:10" ht="15.75" customHeight="1">
      <c r="A5" s="2" t="s">
        <v>11</v>
      </c>
      <c r="B5" s="5">
        <v>1E-3</v>
      </c>
      <c r="C5" s="5">
        <v>1E-3</v>
      </c>
      <c r="D5" s="5">
        <v>1E-3</v>
      </c>
      <c r="E5" s="5">
        <v>1E-3</v>
      </c>
      <c r="F5" s="5">
        <v>1E-3</v>
      </c>
      <c r="G5" s="5">
        <v>1E-3</v>
      </c>
      <c r="H5" s="5">
        <v>1E-3</v>
      </c>
    </row>
    <row r="6" spans="1:10" ht="15.75" customHeight="1">
      <c r="A6" s="7" t="s">
        <v>12</v>
      </c>
      <c r="B6" s="8">
        <v>296994422</v>
      </c>
      <c r="C6" s="5">
        <v>195862663</v>
      </c>
      <c r="D6" s="5">
        <f>223158122</f>
        <v>223158122</v>
      </c>
      <c r="E6" s="5">
        <f>207180217</f>
        <v>207180217</v>
      </c>
      <c r="F6" s="5">
        <f>222565082</f>
        <v>222565082</v>
      </c>
      <c r="G6" s="5">
        <f>264018218</f>
        <v>264018218</v>
      </c>
      <c r="H6" s="5">
        <f>SUM(B6:G6)</f>
        <v>1409778724</v>
      </c>
      <c r="J6" s="5"/>
    </row>
    <row r="7" spans="1:10" ht="15.75" customHeight="1">
      <c r="D7" s="9"/>
      <c r="E7" s="9"/>
      <c r="F7" s="9"/>
    </row>
    <row r="8" spans="1:10" ht="15.75" customHeight="1">
      <c r="A8" s="5" t="s">
        <v>13</v>
      </c>
      <c r="B8" s="10">
        <v>98800826</v>
      </c>
      <c r="C8" s="11"/>
      <c r="D8" s="12"/>
      <c r="E8" s="9"/>
      <c r="F8" s="9"/>
    </row>
    <row r="9" spans="1:10" ht="15.75" customHeight="1">
      <c r="A9" s="5" t="s">
        <v>14</v>
      </c>
      <c r="B9" s="10">
        <v>94489</v>
      </c>
      <c r="C9" s="11"/>
      <c r="D9" s="9"/>
      <c r="E9" s="9"/>
      <c r="F9" s="9"/>
    </row>
    <row r="10" spans="1:10" ht="15.75" customHeight="1">
      <c r="A10" s="5" t="s">
        <v>15</v>
      </c>
      <c r="B10" s="10">
        <v>145307800</v>
      </c>
    </row>
    <row r="11" spans="1:10" ht="15.75" customHeight="1">
      <c r="A11" s="13" t="s">
        <v>16</v>
      </c>
      <c r="B11" s="10">
        <v>2000000</v>
      </c>
    </row>
    <row r="12" spans="1:10" ht="15.75" customHeight="1"/>
    <row r="13" spans="1:10" ht="15.75" customHeight="1"/>
    <row r="14" spans="1:10" ht="15.75" customHeight="1"/>
    <row r="15" spans="1:10" ht="15.75" customHeight="1"/>
    <row r="16" spans="1:10" ht="15.75" customHeight="1"/>
    <row r="17" spans="1:9" ht="15.75" customHeight="1"/>
    <row r="18" spans="1:9" ht="15.75" customHeight="1">
      <c r="A18" s="5"/>
      <c r="C18" s="5"/>
    </row>
    <row r="19" spans="1:9" ht="15.75" customHeight="1">
      <c r="B19" s="5"/>
      <c r="C19" s="5"/>
      <c r="G19" s="5"/>
      <c r="H19" s="5"/>
      <c r="I19" s="5"/>
    </row>
    <row r="20" spans="1:9" ht="15.75" customHeight="1">
      <c r="B20" s="14"/>
      <c r="C20" s="5"/>
      <c r="G20" s="5"/>
      <c r="H20" s="5"/>
      <c r="I20" s="4"/>
    </row>
    <row r="21" spans="1:9" ht="15.75" customHeight="1">
      <c r="G21" s="5"/>
    </row>
    <row r="22" spans="1:9" ht="15.75" customHeight="1"/>
    <row r="23" spans="1:9" ht="15.75" customHeight="1"/>
    <row r="24" spans="1:9" ht="15.75" customHeight="1">
      <c r="A24" s="5"/>
      <c r="D24" s="9"/>
      <c r="E24" s="9"/>
      <c r="F24" s="9"/>
    </row>
    <row r="25" spans="1:9" ht="15.75" customHeight="1">
      <c r="A25" s="5"/>
      <c r="D25" s="9"/>
      <c r="E25" s="9"/>
      <c r="F25" s="9"/>
    </row>
    <row r="26" spans="1:9" ht="15.75" customHeight="1"/>
    <row r="27" spans="1:9" ht="15.75" customHeight="1"/>
    <row r="28" spans="1:9" ht="15.75" customHeight="1"/>
    <row r="29" spans="1:9" ht="15.75" customHeight="1"/>
    <row r="30" spans="1:9" ht="15.75" customHeight="1"/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99"/>
  <sheetViews>
    <sheetView workbookViewId="0">
      <selection activeCell="B30" sqref="B30"/>
    </sheetView>
  </sheetViews>
  <sheetFormatPr baseColWidth="10" defaultColWidth="11.1640625" defaultRowHeight="15" customHeight="1"/>
  <cols>
    <col min="1" max="1" width="52" customWidth="1"/>
    <col min="2" max="2" width="23.1640625" customWidth="1"/>
    <col min="3" max="3" width="20.83203125" customWidth="1"/>
    <col min="4" max="4" width="16.33203125" customWidth="1"/>
    <col min="5" max="5" width="13.5" customWidth="1"/>
    <col min="6" max="6" width="14.83203125" customWidth="1"/>
    <col min="7" max="7" width="19.83203125" customWidth="1"/>
    <col min="8" max="8" width="21.6640625" customWidth="1"/>
    <col min="9" max="26" width="10.5" customWidth="1"/>
  </cols>
  <sheetData>
    <row r="1" spans="1:10" ht="15.75" customHeight="1">
      <c r="A1" s="1" t="s">
        <v>28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10" ht="15.75" customHeight="1">
      <c r="A2" s="2" t="s">
        <v>8</v>
      </c>
      <c r="B2" s="3">
        <v>0.79869999999999997</v>
      </c>
      <c r="C2" s="3">
        <v>0.79869999999999997</v>
      </c>
      <c r="D2" s="3">
        <v>0.79869999999999997</v>
      </c>
      <c r="E2" s="3">
        <v>0.79869999999999997</v>
      </c>
      <c r="F2" s="3">
        <v>0.79869999999999997</v>
      </c>
      <c r="G2" s="3">
        <v>0.79869999999999997</v>
      </c>
      <c r="H2" s="3">
        <v>0.79869999999999997</v>
      </c>
      <c r="I2" s="4"/>
      <c r="J2" s="5"/>
    </row>
    <row r="3" spans="1:10" ht="15.75" customHeight="1">
      <c r="A3" s="2" t="s">
        <v>9</v>
      </c>
      <c r="B3" s="3">
        <v>0.79869999999999997</v>
      </c>
      <c r="C3" s="3">
        <v>0.79869999999999997</v>
      </c>
      <c r="D3" s="3">
        <v>0.79869999999999997</v>
      </c>
      <c r="E3" s="3">
        <v>0.79869999999999997</v>
      </c>
      <c r="F3" s="3">
        <v>0.79869999999999997</v>
      </c>
      <c r="G3" s="3">
        <v>0.79869999999999997</v>
      </c>
      <c r="H3" s="3">
        <v>0.79869999999999997</v>
      </c>
      <c r="J3" s="5"/>
    </row>
    <row r="4" spans="1:10" ht="15.75" customHeight="1">
      <c r="A4" s="2" t="s">
        <v>10</v>
      </c>
      <c r="B4" s="5">
        <v>0.26012289999999999</v>
      </c>
      <c r="C4" s="5">
        <v>0.26012289999999999</v>
      </c>
      <c r="D4" s="5">
        <v>0.26012289999999999</v>
      </c>
      <c r="E4" s="5">
        <v>0.26012289999999999</v>
      </c>
      <c r="F4" s="5">
        <v>0.26012289999999999</v>
      </c>
      <c r="G4" s="5">
        <v>0.26012289999999999</v>
      </c>
      <c r="H4" s="5">
        <v>0.26012289999999999</v>
      </c>
    </row>
    <row r="5" spans="1:10" ht="15.75" customHeight="1">
      <c r="A5" s="2" t="s">
        <v>11</v>
      </c>
      <c r="B5" s="5">
        <v>1.1299999999999999E-3</v>
      </c>
      <c r="C5" s="5">
        <v>1.1299999999999999E-3</v>
      </c>
      <c r="D5" s="5">
        <v>1.1299999999999999E-3</v>
      </c>
      <c r="E5" s="5">
        <v>1.1299999999999999E-3</v>
      </c>
      <c r="F5" s="5">
        <v>1.1299999999999999E-3</v>
      </c>
      <c r="G5" s="5">
        <v>1.1299999999999999E-3</v>
      </c>
      <c r="H5" s="5">
        <v>1.1299999999999999E-3</v>
      </c>
    </row>
    <row r="6" spans="1:10" ht="15.75" customHeight="1">
      <c r="A6" s="2" t="s">
        <v>19</v>
      </c>
      <c r="B6" s="10">
        <v>17758600</v>
      </c>
      <c r="C6" s="10">
        <v>14892400</v>
      </c>
      <c r="D6" s="10">
        <v>13623000</v>
      </c>
      <c r="E6" s="10">
        <v>17330000</v>
      </c>
      <c r="F6" s="10">
        <v>17586000</v>
      </c>
      <c r="G6" s="10">
        <v>43672000</v>
      </c>
      <c r="H6" s="10">
        <v>124862000</v>
      </c>
      <c r="J6" s="5"/>
    </row>
    <row r="7" spans="1:10" ht="15.75" customHeight="1">
      <c r="D7" s="9"/>
      <c r="E7" s="9"/>
      <c r="F7" s="9"/>
    </row>
    <row r="8" spans="1:10" ht="15.75" customHeight="1">
      <c r="A8" s="8" t="s">
        <v>29</v>
      </c>
      <c r="B8" s="10">
        <v>36200</v>
      </c>
      <c r="C8" s="5"/>
      <c r="D8" s="18"/>
      <c r="E8" s="9"/>
      <c r="F8" s="9"/>
    </row>
    <row r="9" spans="1:10" ht="15.75" customHeight="1">
      <c r="A9" s="16" t="s">
        <v>30</v>
      </c>
      <c r="B9" s="10">
        <v>1293</v>
      </c>
      <c r="D9" s="9"/>
      <c r="E9" s="9"/>
      <c r="F9" s="9"/>
    </row>
    <row r="10" spans="1:10" ht="15.75" customHeight="1">
      <c r="A10" s="8" t="s">
        <v>31</v>
      </c>
      <c r="B10" s="10">
        <v>2691400</v>
      </c>
    </row>
    <row r="11" spans="1:10" ht="15.75" customHeight="1">
      <c r="A11" s="8" t="s">
        <v>32</v>
      </c>
      <c r="B11" s="10">
        <v>37044</v>
      </c>
    </row>
    <row r="12" spans="1:10" ht="15.75" customHeight="1">
      <c r="A12" s="8" t="s">
        <v>33</v>
      </c>
      <c r="B12" s="10">
        <v>1323</v>
      </c>
    </row>
    <row r="13" spans="1:10" ht="15.75" customHeight="1">
      <c r="A13" s="8" t="s">
        <v>34</v>
      </c>
      <c r="B13" s="8">
        <v>47.4</v>
      </c>
    </row>
    <row r="14" spans="1:10" ht="15.75" customHeight="1">
      <c r="A14" s="8" t="s">
        <v>35</v>
      </c>
      <c r="B14" s="5">
        <v>9.1999999999999993</v>
      </c>
    </row>
    <row r="15" spans="1:10" ht="15.75" customHeight="1">
      <c r="A15" s="8" t="s">
        <v>13</v>
      </c>
      <c r="B15" s="10">
        <v>32479468</v>
      </c>
    </row>
    <row r="16" spans="1:10" ht="15.75" customHeight="1">
      <c r="A16" s="8" t="s">
        <v>14</v>
      </c>
      <c r="B16" s="10">
        <v>141082</v>
      </c>
    </row>
    <row r="17" spans="1:9" ht="15.75" customHeight="1">
      <c r="A17" s="8" t="s">
        <v>27</v>
      </c>
      <c r="B17" s="10">
        <v>20155</v>
      </c>
    </row>
    <row r="18" spans="1:9" ht="15.75" customHeight="1"/>
    <row r="19" spans="1:9" ht="15.75" customHeight="1">
      <c r="A19" s="5"/>
      <c r="B19" s="5"/>
    </row>
    <row r="20" spans="1:9" ht="15.75" customHeight="1">
      <c r="A20" s="17"/>
      <c r="B20" s="10"/>
    </row>
    <row r="21" spans="1:9" ht="15.75" customHeight="1">
      <c r="C21" s="5"/>
    </row>
    <row r="22" spans="1:9" ht="15.75" customHeight="1">
      <c r="C22" s="5"/>
      <c r="G22" s="5"/>
      <c r="H22" s="5"/>
      <c r="I22" s="5"/>
    </row>
    <row r="23" spans="1:9" ht="15.75" customHeight="1">
      <c r="C23" s="5"/>
      <c r="G23" s="5"/>
      <c r="H23" s="5"/>
      <c r="I23" s="4"/>
    </row>
    <row r="24" spans="1:9" ht="15.75" customHeight="1">
      <c r="C24" s="19"/>
      <c r="G24" s="5"/>
    </row>
    <row r="25" spans="1:9" ht="15.75" customHeight="1">
      <c r="C25" s="19"/>
    </row>
    <row r="26" spans="1:9" ht="15.75" customHeight="1"/>
    <row r="27" spans="1:9" ht="15.75" customHeight="1">
      <c r="A27" s="9"/>
      <c r="B27" s="9"/>
      <c r="D27" s="9"/>
      <c r="E27" s="9"/>
      <c r="F27" s="9"/>
    </row>
    <row r="28" spans="1:9" ht="15.75" customHeight="1">
      <c r="A28" s="9"/>
      <c r="B28" s="9"/>
      <c r="D28" s="9"/>
      <c r="E28" s="9"/>
      <c r="F28" s="9"/>
    </row>
    <row r="29" spans="1:9" ht="15.75" customHeight="1">
      <c r="A29" s="9"/>
      <c r="B29" s="9"/>
    </row>
    <row r="30" spans="1:9" ht="15.75" customHeight="1">
      <c r="A30" s="9"/>
      <c r="B30" s="9"/>
    </row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99"/>
  <sheetViews>
    <sheetView workbookViewId="0"/>
  </sheetViews>
  <sheetFormatPr baseColWidth="10" defaultColWidth="11.1640625" defaultRowHeight="15" customHeight="1"/>
  <cols>
    <col min="1" max="1" width="56.1640625" customWidth="1"/>
    <col min="2" max="2" width="23.1640625" customWidth="1"/>
    <col min="3" max="3" width="20.83203125" customWidth="1"/>
    <col min="4" max="4" width="16.33203125" customWidth="1"/>
    <col min="5" max="5" width="13.5" customWidth="1"/>
    <col min="6" max="6" width="14.83203125" customWidth="1"/>
    <col min="7" max="7" width="19.83203125" customWidth="1"/>
    <col min="8" max="8" width="21.6640625" customWidth="1"/>
    <col min="9" max="26" width="10.5" customWidth="1"/>
  </cols>
  <sheetData>
    <row r="1" spans="1:10" ht="15.75" customHeight="1">
      <c r="A1" s="1" t="s">
        <v>36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10" ht="15.75" customHeight="1">
      <c r="A2" s="2" t="s">
        <v>8</v>
      </c>
      <c r="B2" s="3">
        <v>0.81340000000000001</v>
      </c>
      <c r="C2" s="3">
        <v>0.81340000000000001</v>
      </c>
      <c r="D2" s="3">
        <v>0.81340000000000001</v>
      </c>
      <c r="E2" s="3">
        <v>0.81340000000000001</v>
      </c>
      <c r="F2" s="3">
        <v>0.81340000000000001</v>
      </c>
      <c r="G2" s="3">
        <v>0.81340000000000001</v>
      </c>
      <c r="H2" s="3">
        <v>0.81340000000000001</v>
      </c>
      <c r="I2" s="4"/>
      <c r="J2" s="5"/>
    </row>
    <row r="3" spans="1:10" ht="15.75" customHeight="1">
      <c r="A3" s="2" t="s">
        <v>9</v>
      </c>
      <c r="B3" s="3">
        <v>0.81340000000000001</v>
      </c>
      <c r="C3" s="3">
        <v>0.81340000000000001</v>
      </c>
      <c r="D3" s="3">
        <v>0.81340000000000001</v>
      </c>
      <c r="E3" s="3">
        <v>0.81340000000000001</v>
      </c>
      <c r="F3" s="3">
        <v>0.81340000000000001</v>
      </c>
      <c r="G3" s="3">
        <v>0.81340000000000001</v>
      </c>
      <c r="H3" s="3">
        <v>0.81340000000000001</v>
      </c>
      <c r="J3" s="5"/>
    </row>
    <row r="4" spans="1:10" ht="15.75" customHeight="1">
      <c r="A4" s="2" t="s">
        <v>10</v>
      </c>
      <c r="B4" s="5">
        <v>0.58488609999999996</v>
      </c>
      <c r="C4" s="5">
        <v>0.58488609999999996</v>
      </c>
      <c r="D4" s="5">
        <v>0.58488609999999996</v>
      </c>
      <c r="E4" s="5">
        <v>0.58488609999999996</v>
      </c>
      <c r="F4" s="5">
        <v>0.58488609999999996</v>
      </c>
      <c r="G4" s="5">
        <v>0.58488609999999996</v>
      </c>
      <c r="H4" s="5">
        <v>0.58488609999999996</v>
      </c>
    </row>
    <row r="5" spans="1:10" ht="15.75" customHeight="1">
      <c r="A5" s="2" t="s">
        <v>11</v>
      </c>
      <c r="B5" s="5">
        <v>1.5318E-3</v>
      </c>
      <c r="C5" s="5">
        <v>1.5318E-3</v>
      </c>
      <c r="D5" s="5">
        <v>1.5318E-3</v>
      </c>
      <c r="E5" s="5">
        <v>1.5318E-3</v>
      </c>
      <c r="F5" s="5">
        <v>1.5318E-3</v>
      </c>
      <c r="G5" s="5">
        <v>1.5318E-3</v>
      </c>
      <c r="H5" s="5">
        <v>1.5318E-3</v>
      </c>
    </row>
    <row r="6" spans="1:10" ht="15.75" customHeight="1">
      <c r="A6" s="2" t="s">
        <v>19</v>
      </c>
      <c r="B6" s="10">
        <v>7376348</v>
      </c>
      <c r="C6" s="10">
        <v>7627751</v>
      </c>
      <c r="D6" s="10">
        <v>6924049</v>
      </c>
      <c r="E6" s="10">
        <v>8091667</v>
      </c>
      <c r="F6" s="10">
        <v>8581423</v>
      </c>
      <c r="G6" s="10">
        <v>13214559</v>
      </c>
      <c r="H6" s="10">
        <v>51815797</v>
      </c>
      <c r="J6" s="5"/>
    </row>
    <row r="7" spans="1:10" ht="15.75" customHeight="1">
      <c r="D7" s="9"/>
      <c r="E7" s="9"/>
      <c r="F7" s="9"/>
    </row>
    <row r="8" spans="1:10" ht="15.75" customHeight="1">
      <c r="A8" s="8" t="s">
        <v>37</v>
      </c>
      <c r="B8" s="10">
        <v>45900</v>
      </c>
      <c r="D8" s="9"/>
      <c r="E8" s="9"/>
      <c r="F8" s="9"/>
    </row>
    <row r="9" spans="1:10" ht="15.75" customHeight="1">
      <c r="A9" s="16" t="s">
        <v>38</v>
      </c>
      <c r="B9" s="10">
        <v>1639</v>
      </c>
      <c r="D9" s="9"/>
      <c r="E9" s="9"/>
      <c r="F9" s="9"/>
    </row>
    <row r="10" spans="1:10" ht="15.75" customHeight="1">
      <c r="A10" s="8" t="s">
        <v>39</v>
      </c>
      <c r="B10" s="10">
        <v>4193500</v>
      </c>
    </row>
    <row r="11" spans="1:10" ht="15.75" customHeight="1">
      <c r="A11" s="8" t="s">
        <v>40</v>
      </c>
      <c r="B11" s="10">
        <v>57719</v>
      </c>
    </row>
    <row r="12" spans="1:10" ht="15.75" customHeight="1">
      <c r="A12" s="8" t="s">
        <v>41</v>
      </c>
      <c r="B12" s="5">
        <v>2061.4</v>
      </c>
    </row>
    <row r="13" spans="1:10" ht="15.75" customHeight="1">
      <c r="A13" s="8" t="s">
        <v>42</v>
      </c>
      <c r="B13" s="5">
        <v>41.9</v>
      </c>
    </row>
    <row r="14" spans="1:10" ht="15.75" customHeight="1">
      <c r="A14" s="8" t="s">
        <v>43</v>
      </c>
      <c r="B14" s="5">
        <v>9.1999999999999993</v>
      </c>
    </row>
    <row r="15" spans="1:10" ht="15.75" customHeight="1">
      <c r="A15" s="8" t="s">
        <v>13</v>
      </c>
      <c r="B15" s="10">
        <v>30306339</v>
      </c>
    </row>
    <row r="16" spans="1:10" ht="15.75" customHeight="1">
      <c r="A16" s="8" t="s">
        <v>14</v>
      </c>
      <c r="B16" s="10">
        <v>79372</v>
      </c>
    </row>
    <row r="17" spans="1:9" ht="15.75" customHeight="1">
      <c r="A17" s="8" t="s">
        <v>27</v>
      </c>
      <c r="B17" s="10">
        <v>11339</v>
      </c>
    </row>
    <row r="18" spans="1:9" ht="15.75" customHeight="1"/>
    <row r="19" spans="1:9" ht="15.75" customHeight="1">
      <c r="A19" s="5"/>
      <c r="B19" s="5"/>
    </row>
    <row r="20" spans="1:9" ht="15.75" customHeight="1">
      <c r="A20" s="17"/>
      <c r="B20" s="10"/>
    </row>
    <row r="21" spans="1:9" ht="15.75" customHeight="1">
      <c r="C21" s="5"/>
    </row>
    <row r="22" spans="1:9" ht="15.75" customHeight="1">
      <c r="C22" s="5"/>
      <c r="G22" s="5"/>
      <c r="H22" s="5"/>
      <c r="I22" s="5"/>
    </row>
    <row r="23" spans="1:9" ht="15.75" customHeight="1">
      <c r="C23" s="5"/>
      <c r="G23" s="5"/>
      <c r="H23" s="5"/>
      <c r="I23" s="4"/>
    </row>
    <row r="24" spans="1:9" ht="15.75" customHeight="1">
      <c r="G24" s="5"/>
    </row>
    <row r="25" spans="1:9" ht="15.75" customHeight="1"/>
    <row r="26" spans="1:9" ht="15.75" customHeight="1"/>
    <row r="27" spans="1:9" ht="15.75" customHeight="1">
      <c r="A27" s="9"/>
      <c r="B27" s="9"/>
      <c r="D27" s="9"/>
      <c r="E27" s="9"/>
      <c r="F27" s="9"/>
    </row>
    <row r="28" spans="1:9" ht="15.75" customHeight="1">
      <c r="A28" s="9"/>
      <c r="B28" s="9"/>
      <c r="D28" s="9"/>
      <c r="E28" s="9"/>
      <c r="F28" s="9"/>
    </row>
    <row r="29" spans="1:9" ht="15.75" customHeight="1"/>
    <row r="30" spans="1:9" ht="15.75" customHeight="1"/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98"/>
  <sheetViews>
    <sheetView workbookViewId="0"/>
  </sheetViews>
  <sheetFormatPr baseColWidth="10" defaultColWidth="11.1640625" defaultRowHeight="15" customHeight="1"/>
  <cols>
    <col min="1" max="1" width="55.83203125" customWidth="1"/>
    <col min="2" max="2" width="23.1640625" customWidth="1"/>
    <col min="3" max="3" width="20.83203125" customWidth="1"/>
    <col min="4" max="4" width="16.33203125" customWidth="1"/>
    <col min="5" max="5" width="13.5" customWidth="1"/>
    <col min="6" max="6" width="14.83203125" customWidth="1"/>
    <col min="7" max="7" width="19.83203125" customWidth="1"/>
    <col min="8" max="8" width="21.6640625" customWidth="1"/>
    <col min="9" max="26" width="10.5" customWidth="1"/>
  </cols>
  <sheetData>
    <row r="1" spans="1:10" ht="15.75" customHeight="1">
      <c r="A1" s="1" t="s">
        <v>17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10" ht="15.75" customHeight="1">
      <c r="A2" s="2" t="s">
        <v>8</v>
      </c>
      <c r="B2" s="3">
        <v>0.5958</v>
      </c>
      <c r="C2" s="3">
        <v>0.5958</v>
      </c>
      <c r="D2" s="3">
        <v>0.5958</v>
      </c>
      <c r="E2" s="3">
        <v>0.5958</v>
      </c>
      <c r="F2" s="3">
        <v>0.5958</v>
      </c>
      <c r="G2" s="3">
        <v>0.5958</v>
      </c>
      <c r="H2" s="3">
        <v>0.5958</v>
      </c>
      <c r="I2" s="4"/>
      <c r="J2" s="5"/>
    </row>
    <row r="3" spans="1:10" ht="15.75" customHeight="1">
      <c r="A3" s="2" t="s">
        <v>9</v>
      </c>
      <c r="B3" s="3">
        <v>0.5958</v>
      </c>
      <c r="C3" s="3">
        <v>0.5958</v>
      </c>
      <c r="D3" s="3">
        <v>0.5958</v>
      </c>
      <c r="E3" s="3">
        <v>0.5958</v>
      </c>
      <c r="F3" s="3">
        <v>0.5958</v>
      </c>
      <c r="G3" s="3">
        <v>0.5958</v>
      </c>
      <c r="H3" s="3">
        <v>0.5958</v>
      </c>
      <c r="J3" s="5"/>
    </row>
    <row r="4" spans="1:10" ht="15.75" customHeight="1">
      <c r="A4" s="2" t="s">
        <v>10</v>
      </c>
      <c r="B4" s="5">
        <v>0.53049349999999995</v>
      </c>
      <c r="C4" s="5">
        <v>0.53049349999999995</v>
      </c>
      <c r="D4" s="5">
        <v>0.53049349999999995</v>
      </c>
      <c r="E4" s="5">
        <v>0.53049349999999995</v>
      </c>
      <c r="F4" s="5">
        <v>0.53049349999999995</v>
      </c>
      <c r="G4" s="5">
        <v>0.53049349999999995</v>
      </c>
      <c r="H4" s="5">
        <v>0.53049349999999995</v>
      </c>
      <c r="I4" s="5"/>
    </row>
    <row r="5" spans="1:10" ht="15.75" customHeight="1">
      <c r="A5" s="7" t="s">
        <v>18</v>
      </c>
      <c r="B5" s="5">
        <v>9.4490000000000004E-4</v>
      </c>
      <c r="C5" s="5">
        <v>9.4490000000000004E-4</v>
      </c>
      <c r="D5" s="5">
        <v>9.4490000000000004E-4</v>
      </c>
      <c r="E5" s="5">
        <v>9.4490000000000004E-4</v>
      </c>
      <c r="F5" s="5">
        <v>9.4490000000000004E-4</v>
      </c>
      <c r="G5" s="5">
        <v>9.4490000000000004E-4</v>
      </c>
      <c r="H5" s="5">
        <v>9.4490000000000004E-4</v>
      </c>
    </row>
    <row r="6" spans="1:10" ht="15.75" customHeight="1">
      <c r="A6" s="2" t="s">
        <v>19</v>
      </c>
      <c r="B6" s="10">
        <v>705873</v>
      </c>
      <c r="C6" s="10">
        <v>596085</v>
      </c>
      <c r="D6" s="10">
        <v>608134</v>
      </c>
      <c r="E6" s="10">
        <v>604188</v>
      </c>
      <c r="F6" s="10">
        <v>592819</v>
      </c>
      <c r="G6" s="10">
        <v>966140</v>
      </c>
      <c r="H6" s="10">
        <v>4073239</v>
      </c>
      <c r="J6" s="5"/>
    </row>
    <row r="7" spans="1:10" ht="15.75" customHeight="1">
      <c r="D7" s="9"/>
      <c r="E7" s="9"/>
      <c r="F7" s="9"/>
    </row>
    <row r="8" spans="1:10" ht="15.75" customHeight="1">
      <c r="A8" s="8" t="s">
        <v>20</v>
      </c>
      <c r="B8" s="15">
        <v>35312</v>
      </c>
      <c r="D8" s="9"/>
      <c r="E8" s="9"/>
      <c r="F8" s="9"/>
    </row>
    <row r="9" spans="1:10" ht="15.75" customHeight="1">
      <c r="A9" s="16" t="s">
        <v>21</v>
      </c>
      <c r="B9" s="10">
        <v>1261</v>
      </c>
      <c r="D9" s="9"/>
      <c r="E9" s="9"/>
      <c r="F9" s="9"/>
    </row>
    <row r="10" spans="1:10" ht="15.75" customHeight="1">
      <c r="A10" s="8" t="s">
        <v>22</v>
      </c>
      <c r="B10" s="10">
        <v>978400</v>
      </c>
    </row>
    <row r="11" spans="1:10" ht="15.75" customHeight="1">
      <c r="A11" s="8" t="s">
        <v>23</v>
      </c>
      <c r="B11" s="10">
        <v>13467</v>
      </c>
    </row>
    <row r="12" spans="1:10" ht="15.75" customHeight="1">
      <c r="A12" s="8" t="s">
        <v>24</v>
      </c>
      <c r="B12" s="5">
        <v>481</v>
      </c>
    </row>
    <row r="13" spans="1:10" ht="15.75" customHeight="1">
      <c r="A13" s="8" t="s">
        <v>25</v>
      </c>
      <c r="B13" s="5">
        <v>4.8099999999999996</v>
      </c>
    </row>
    <row r="14" spans="1:10" ht="15.75" customHeight="1">
      <c r="A14" s="8" t="s">
        <v>26</v>
      </c>
      <c r="B14" s="5">
        <v>9.1999999999999993</v>
      </c>
    </row>
    <row r="15" spans="1:10" ht="15.75" customHeight="1">
      <c r="A15" s="8" t="s">
        <v>13</v>
      </c>
      <c r="B15" s="10">
        <v>2160827</v>
      </c>
    </row>
    <row r="16" spans="1:10" ht="15.75" customHeight="1">
      <c r="A16" s="8" t="s">
        <v>14</v>
      </c>
      <c r="B16" s="10">
        <v>3849</v>
      </c>
    </row>
    <row r="17" spans="1:9" ht="15.75" customHeight="1">
      <c r="A17" s="8" t="s">
        <v>27</v>
      </c>
      <c r="B17" s="5">
        <v>550</v>
      </c>
    </row>
    <row r="18" spans="1:9" ht="15.75" customHeight="1">
      <c r="B18" s="10"/>
    </row>
    <row r="19" spans="1:9" ht="15.75" customHeight="1">
      <c r="A19" s="5"/>
      <c r="B19" s="5"/>
    </row>
    <row r="20" spans="1:9" ht="15.75" customHeight="1">
      <c r="A20" s="17"/>
      <c r="B20" s="10"/>
      <c r="C20" s="5"/>
    </row>
    <row r="21" spans="1:9" ht="15.75" customHeight="1">
      <c r="C21" s="5"/>
      <c r="G21" s="5"/>
      <c r="H21" s="5"/>
      <c r="I21" s="5"/>
    </row>
    <row r="22" spans="1:9" ht="15.75" customHeight="1">
      <c r="C22" s="5"/>
      <c r="G22" s="5"/>
      <c r="H22" s="5"/>
      <c r="I22" s="4"/>
    </row>
    <row r="23" spans="1:9" ht="15.75" customHeight="1">
      <c r="G23" s="5"/>
    </row>
    <row r="24" spans="1:9" ht="15.75" customHeight="1"/>
    <row r="25" spans="1:9" ht="15.75" customHeight="1"/>
    <row r="26" spans="1:9" ht="15.75" customHeight="1">
      <c r="D26" s="9"/>
      <c r="E26" s="9"/>
      <c r="F26" s="9"/>
    </row>
    <row r="27" spans="1:9" ht="15.75" customHeight="1">
      <c r="A27" s="9"/>
      <c r="B27" s="9"/>
      <c r="D27" s="9"/>
      <c r="E27" s="9"/>
      <c r="F27" s="9"/>
    </row>
    <row r="28" spans="1:9" ht="15.75" customHeight="1">
      <c r="A28" s="9"/>
      <c r="B28" s="9"/>
    </row>
    <row r="29" spans="1:9" ht="15.75" customHeight="1"/>
    <row r="30" spans="1:9" ht="15.75" customHeight="1"/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998"/>
  <sheetViews>
    <sheetView workbookViewId="0">
      <selection activeCell="G28" sqref="G28"/>
    </sheetView>
  </sheetViews>
  <sheetFormatPr baseColWidth="10" defaultColWidth="11.1640625" defaultRowHeight="15" customHeight="1"/>
  <cols>
    <col min="1" max="1" width="46.1640625" customWidth="1"/>
    <col min="2" max="2" width="23.1640625" customWidth="1"/>
    <col min="3" max="3" width="20.83203125" customWidth="1"/>
    <col min="4" max="4" width="16.33203125" customWidth="1"/>
    <col min="5" max="5" width="13.5" customWidth="1"/>
    <col min="6" max="6" width="14.83203125" customWidth="1"/>
    <col min="7" max="7" width="19.83203125" customWidth="1"/>
    <col min="8" max="8" width="21.6640625" customWidth="1"/>
    <col min="9" max="26" width="10.5" customWidth="1"/>
  </cols>
  <sheetData>
    <row r="1" spans="1:26" ht="15.75" customHeight="1">
      <c r="A1" s="1" t="s">
        <v>52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26" ht="15.75" customHeight="1">
      <c r="A2" s="2" t="s">
        <v>8</v>
      </c>
      <c r="B2" s="3">
        <v>0.36749999999999999</v>
      </c>
      <c r="C2" s="3">
        <v>0.36749999999999999</v>
      </c>
      <c r="D2" s="3">
        <v>0.36749999999999999</v>
      </c>
      <c r="E2" s="3">
        <v>0.36749999999999999</v>
      </c>
      <c r="F2" s="3">
        <v>0.36749999999999999</v>
      </c>
      <c r="G2" s="3">
        <v>0.36749999999999999</v>
      </c>
      <c r="H2" s="3">
        <v>0.36749999999999999</v>
      </c>
      <c r="I2" s="4"/>
      <c r="J2" s="5"/>
    </row>
    <row r="3" spans="1:26" ht="15.75" customHeight="1">
      <c r="A3" s="2" t="s">
        <v>9</v>
      </c>
      <c r="B3" s="3">
        <v>0.36749999999999999</v>
      </c>
      <c r="C3" s="3">
        <v>0.36749999999999999</v>
      </c>
      <c r="D3" s="3">
        <v>0.36749999999999999</v>
      </c>
      <c r="E3" s="3">
        <v>0.36749999999999999</v>
      </c>
      <c r="F3" s="3">
        <v>0.36749999999999999</v>
      </c>
      <c r="G3" s="3">
        <v>0.36749999999999999</v>
      </c>
      <c r="H3" s="3">
        <v>0.36749999999999999</v>
      </c>
      <c r="J3" s="5"/>
    </row>
    <row r="4" spans="1:26" ht="15.75" customHeight="1">
      <c r="A4" s="2" t="s">
        <v>10</v>
      </c>
      <c r="B4" s="5">
        <v>0.29450720000000002</v>
      </c>
      <c r="C4" s="5">
        <v>0.29450720000000002</v>
      </c>
      <c r="D4" s="5">
        <v>0.29450720000000002</v>
      </c>
      <c r="E4" s="5">
        <v>0.29450720000000002</v>
      </c>
      <c r="F4" s="5">
        <v>0.29450720000000002</v>
      </c>
      <c r="G4" s="5">
        <v>0.29450720000000002</v>
      </c>
      <c r="H4" s="5">
        <v>0.29450720000000002</v>
      </c>
      <c r="I4" s="5"/>
    </row>
    <row r="5" spans="1:26" ht="15.75" customHeight="1">
      <c r="A5" s="7" t="s">
        <v>18</v>
      </c>
      <c r="B5" s="5">
        <v>3.9589999999999997E-4</v>
      </c>
      <c r="C5" s="5">
        <v>3.9589999999999997E-4</v>
      </c>
      <c r="D5" s="5">
        <v>3.9589999999999997E-4</v>
      </c>
      <c r="E5" s="5">
        <v>3.9589999999999997E-4</v>
      </c>
      <c r="F5" s="5">
        <v>3.9589999999999997E-4</v>
      </c>
      <c r="G5" s="5">
        <v>3.9589999999999997E-4</v>
      </c>
      <c r="H5" s="5">
        <v>3.9589999999999997E-4</v>
      </c>
      <c r="I5" s="5"/>
    </row>
    <row r="6" spans="1:26" ht="15.75" customHeight="1">
      <c r="A6" s="2" t="s">
        <v>19</v>
      </c>
      <c r="B6" s="10">
        <v>11761656</v>
      </c>
      <c r="C6" s="10">
        <v>8381170</v>
      </c>
      <c r="D6" s="10">
        <v>7753274</v>
      </c>
      <c r="E6" s="10">
        <v>7166966</v>
      </c>
      <c r="F6" s="10">
        <v>7724309</v>
      </c>
      <c r="G6" s="10">
        <v>13749044</v>
      </c>
      <c r="H6" s="10">
        <v>56536419</v>
      </c>
      <c r="J6" s="5"/>
    </row>
    <row r="7" spans="1:26" ht="15.75" customHeight="1">
      <c r="D7" s="9"/>
      <c r="E7" s="9"/>
      <c r="F7" s="9"/>
    </row>
    <row r="8" spans="1:26" ht="15.75" customHeight="1">
      <c r="A8" s="8" t="s">
        <v>53</v>
      </c>
      <c r="B8" s="15">
        <v>329488</v>
      </c>
      <c r="C8" s="22"/>
      <c r="D8" s="9"/>
      <c r="E8" s="9"/>
      <c r="F8" s="9"/>
    </row>
    <row r="9" spans="1:26" ht="15.75" customHeight="1">
      <c r="A9" s="8" t="s">
        <v>54</v>
      </c>
      <c r="B9" s="5">
        <v>903</v>
      </c>
      <c r="D9" s="9"/>
      <c r="E9" s="9"/>
      <c r="F9" s="9"/>
    </row>
    <row r="10" spans="1:26" ht="15.75" customHeight="1">
      <c r="A10" s="8" t="s">
        <v>55</v>
      </c>
      <c r="B10" s="10">
        <v>598000</v>
      </c>
      <c r="C10" s="22"/>
    </row>
    <row r="11" spans="1:26" ht="15.75" customHeight="1">
      <c r="A11" s="8" t="s">
        <v>56</v>
      </c>
      <c r="B11" s="24">
        <v>8231</v>
      </c>
      <c r="C11" s="25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15.75" customHeight="1">
      <c r="A12" s="8" t="s">
        <v>57</v>
      </c>
      <c r="B12" s="5">
        <v>294</v>
      </c>
      <c r="C12" s="22"/>
    </row>
    <row r="13" spans="1:26" ht="15.75" customHeight="1">
      <c r="A13" s="8" t="s">
        <v>58</v>
      </c>
      <c r="B13" s="5">
        <v>16.329999999999998</v>
      </c>
      <c r="C13" s="22"/>
    </row>
    <row r="14" spans="1:26" ht="15.75" customHeight="1">
      <c r="A14" s="8" t="s">
        <v>59</v>
      </c>
      <c r="B14" s="5">
        <v>24.6</v>
      </c>
      <c r="C14" s="22"/>
    </row>
    <row r="15" spans="1:26" ht="15.75" customHeight="1">
      <c r="A15" s="8" t="s">
        <v>13</v>
      </c>
      <c r="B15" s="27">
        <v>16650385</v>
      </c>
      <c r="C15" s="10"/>
    </row>
    <row r="16" spans="1:26" ht="15.75" customHeight="1">
      <c r="A16" s="8" t="s">
        <v>14</v>
      </c>
      <c r="B16" s="10">
        <v>22380</v>
      </c>
    </row>
    <row r="17" spans="1:9" ht="15.75" customHeight="1">
      <c r="A17" s="8" t="s">
        <v>27</v>
      </c>
      <c r="B17" s="10">
        <v>3197</v>
      </c>
      <c r="C17" s="5"/>
    </row>
    <row r="18" spans="1:9" ht="15.75" customHeight="1">
      <c r="B18" s="10"/>
      <c r="C18" s="28"/>
      <c r="D18" s="28"/>
    </row>
    <row r="19" spans="1:9" ht="15.75" customHeight="1">
      <c r="A19" s="5"/>
      <c r="B19" s="5"/>
    </row>
    <row r="20" spans="1:9" ht="15.75" customHeight="1">
      <c r="A20" s="17"/>
      <c r="B20" s="10"/>
    </row>
    <row r="21" spans="1:9" ht="15.75" customHeight="1">
      <c r="G21" s="5"/>
      <c r="H21" s="5"/>
      <c r="I21" s="5"/>
    </row>
    <row r="22" spans="1:9" ht="15.75" customHeight="1">
      <c r="G22" s="5"/>
      <c r="H22" s="5"/>
      <c r="I22" s="4"/>
    </row>
    <row r="23" spans="1:9" ht="15.75" customHeight="1">
      <c r="G23" s="5"/>
    </row>
    <row r="24" spans="1:9" ht="15.75" customHeight="1"/>
    <row r="25" spans="1:9" ht="15.75" customHeight="1"/>
    <row r="26" spans="1:9" ht="15.75" customHeight="1">
      <c r="A26" s="5"/>
      <c r="D26" s="9"/>
      <c r="E26" s="9"/>
      <c r="F26" s="9"/>
    </row>
    <row r="27" spans="1:9" ht="15.75" customHeight="1">
      <c r="A27" s="5"/>
      <c r="D27" s="9"/>
      <c r="E27" s="9"/>
      <c r="F27" s="9"/>
    </row>
    <row r="28" spans="1:9" ht="15.75" customHeight="1"/>
    <row r="29" spans="1:9" ht="15.75" customHeight="1"/>
    <row r="30" spans="1:9" ht="15.75" customHeight="1"/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99"/>
  <sheetViews>
    <sheetView workbookViewId="0">
      <selection activeCell="I2" sqref="I2"/>
    </sheetView>
  </sheetViews>
  <sheetFormatPr baseColWidth="10" defaultColWidth="11.1640625" defaultRowHeight="15" customHeight="1"/>
  <cols>
    <col min="1" max="1" width="46.83203125" customWidth="1"/>
    <col min="2" max="2" width="23.1640625" customWidth="1"/>
    <col min="3" max="3" width="20.83203125" customWidth="1"/>
    <col min="4" max="4" width="16.33203125" customWidth="1"/>
    <col min="5" max="5" width="13.5" customWidth="1"/>
    <col min="6" max="6" width="14.83203125" customWidth="1"/>
    <col min="7" max="7" width="19.83203125" customWidth="1"/>
    <col min="8" max="8" width="21.6640625" customWidth="1"/>
    <col min="9" max="26" width="10.5" customWidth="1"/>
  </cols>
  <sheetData>
    <row r="1" spans="1:10" ht="15.75" customHeight="1">
      <c r="A1" s="1" t="s">
        <v>44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10" ht="15.75" customHeight="1">
      <c r="A2" s="2" t="s">
        <v>8</v>
      </c>
      <c r="B2" s="3">
        <v>0.39879999999999999</v>
      </c>
      <c r="C2" s="3">
        <v>0.39879999999999999</v>
      </c>
      <c r="D2" s="3">
        <v>0.39879999999999999</v>
      </c>
      <c r="E2" s="3">
        <v>0.39879999999999999</v>
      </c>
      <c r="F2" s="3">
        <v>0.39879999999999999</v>
      </c>
      <c r="G2" s="3">
        <v>0.39879999999999999</v>
      </c>
      <c r="H2" s="3">
        <v>0.39879999999999999</v>
      </c>
      <c r="I2" s="20"/>
      <c r="J2" s="5"/>
    </row>
    <row r="3" spans="1:10" ht="15.75" customHeight="1">
      <c r="A3" s="2" t="s">
        <v>9</v>
      </c>
      <c r="B3" s="3">
        <v>0.39879999999999999</v>
      </c>
      <c r="C3" s="3">
        <v>0.39879999999999999</v>
      </c>
      <c r="D3" s="3">
        <v>0.39879999999999999</v>
      </c>
      <c r="E3" s="3">
        <v>0.39879999999999999</v>
      </c>
      <c r="F3" s="3">
        <v>0.39879999999999999</v>
      </c>
      <c r="G3" s="3">
        <v>0.39879999999999999</v>
      </c>
      <c r="H3" s="3">
        <v>0.39879999999999999</v>
      </c>
      <c r="J3" s="5"/>
    </row>
    <row r="4" spans="1:10" ht="15.75" customHeight="1">
      <c r="A4" s="2" t="s">
        <v>10</v>
      </c>
      <c r="B4" s="5">
        <v>0.35182809999999998</v>
      </c>
      <c r="C4" s="5">
        <v>0.35182809999999998</v>
      </c>
      <c r="D4" s="5">
        <v>0.35182809999999998</v>
      </c>
      <c r="E4" s="5">
        <v>0.35182809999999998</v>
      </c>
      <c r="F4" s="5">
        <v>0.35182809999999998</v>
      </c>
      <c r="G4" s="5">
        <v>0.35182809999999998</v>
      </c>
      <c r="H4" s="5">
        <v>0.35182809999999998</v>
      </c>
      <c r="I4" s="5"/>
    </row>
    <row r="5" spans="1:10" ht="15.75" customHeight="1">
      <c r="A5" s="7" t="s">
        <v>18</v>
      </c>
      <c r="B5" s="5">
        <v>3.0200000000000002E-4</v>
      </c>
      <c r="C5" s="5">
        <v>3.0200000000000002E-4</v>
      </c>
      <c r="D5" s="5">
        <v>3.0200000000000002E-4</v>
      </c>
      <c r="E5" s="5">
        <v>3.0200000000000002E-4</v>
      </c>
      <c r="F5" s="5">
        <v>3.0200000000000002E-4</v>
      </c>
      <c r="G5" s="5">
        <v>3.0200000000000002E-4</v>
      </c>
      <c r="H5" s="5">
        <v>3.0200000000000002E-4</v>
      </c>
    </row>
    <row r="6" spans="1:10" ht="15.75" customHeight="1">
      <c r="A6" s="2" t="s">
        <v>19</v>
      </c>
      <c r="B6" s="10">
        <v>1024981</v>
      </c>
      <c r="C6" s="10">
        <v>815075</v>
      </c>
      <c r="D6" s="10">
        <v>743307</v>
      </c>
      <c r="E6" s="10">
        <v>670849</v>
      </c>
      <c r="F6" s="10">
        <v>791201</v>
      </c>
      <c r="G6" s="10">
        <v>1434487</v>
      </c>
      <c r="H6" s="10">
        <v>5479900</v>
      </c>
      <c r="J6" s="5"/>
    </row>
    <row r="7" spans="1:10" ht="15.75" customHeight="1">
      <c r="D7" s="9"/>
      <c r="E7" s="9"/>
      <c r="F7" s="9"/>
    </row>
    <row r="8" spans="1:10" ht="15.75" customHeight="1">
      <c r="A8" s="8" t="s">
        <v>45</v>
      </c>
      <c r="B8" s="15">
        <v>82392</v>
      </c>
      <c r="D8" s="9"/>
      <c r="E8" s="9"/>
      <c r="F8" s="9"/>
    </row>
    <row r="9" spans="1:10" ht="15.75" customHeight="1">
      <c r="A9" s="8" t="s">
        <v>46</v>
      </c>
      <c r="B9" s="5">
        <v>226</v>
      </c>
      <c r="D9" s="9"/>
      <c r="E9" s="9"/>
      <c r="F9" s="9"/>
    </row>
    <row r="10" spans="1:10" ht="15.75" customHeight="1">
      <c r="A10" s="8" t="s">
        <v>47</v>
      </c>
      <c r="B10" s="10">
        <v>48000</v>
      </c>
      <c r="D10" s="21"/>
    </row>
    <row r="11" spans="1:10" ht="15.75" customHeight="1">
      <c r="A11" s="8" t="s">
        <v>48</v>
      </c>
      <c r="B11" s="5">
        <v>661</v>
      </c>
      <c r="D11" s="21"/>
    </row>
    <row r="12" spans="1:10" ht="15.75" customHeight="1">
      <c r="A12" s="8" t="s">
        <v>49</v>
      </c>
      <c r="B12" s="5">
        <v>23.6</v>
      </c>
      <c r="D12" s="21"/>
    </row>
    <row r="13" spans="1:10" ht="15.75" customHeight="1">
      <c r="A13" s="8" t="s">
        <v>50</v>
      </c>
      <c r="B13" s="5">
        <v>11.9</v>
      </c>
    </row>
    <row r="14" spans="1:10" ht="15.75" customHeight="1">
      <c r="A14" s="8" t="s">
        <v>51</v>
      </c>
      <c r="B14" s="5">
        <v>24.6</v>
      </c>
      <c r="C14" s="22"/>
    </row>
    <row r="15" spans="1:10" ht="15.75" customHeight="1">
      <c r="A15" s="8" t="s">
        <v>13</v>
      </c>
      <c r="B15" s="10">
        <v>1927983</v>
      </c>
      <c r="C15" s="22"/>
    </row>
    <row r="16" spans="1:10" ht="15.75" customHeight="1">
      <c r="A16" s="8" t="s">
        <v>14</v>
      </c>
      <c r="B16" s="10">
        <v>1655</v>
      </c>
      <c r="C16" s="22"/>
    </row>
    <row r="17" spans="1:9" ht="15.75" customHeight="1">
      <c r="A17" s="8" t="s">
        <v>27</v>
      </c>
      <c r="B17" s="5">
        <v>236</v>
      </c>
    </row>
    <row r="18" spans="1:9" ht="15.75" customHeight="1">
      <c r="B18" s="10"/>
    </row>
    <row r="19" spans="1:9" ht="15.75" customHeight="1">
      <c r="A19" s="5"/>
      <c r="B19" s="5"/>
    </row>
    <row r="20" spans="1:9" ht="15.75" customHeight="1">
      <c r="A20" s="17"/>
      <c r="B20" s="10"/>
    </row>
    <row r="21" spans="1:9" ht="15.75" customHeight="1">
      <c r="C21" s="5"/>
    </row>
    <row r="22" spans="1:9" ht="15.75" customHeight="1">
      <c r="A22" s="23"/>
      <c r="C22" s="5"/>
      <c r="G22" s="5"/>
      <c r="H22" s="5"/>
      <c r="I22" s="5"/>
    </row>
    <row r="23" spans="1:9" ht="15.75" customHeight="1">
      <c r="C23" s="5"/>
      <c r="D23" s="21"/>
      <c r="G23" s="5"/>
      <c r="H23" s="5"/>
      <c r="I23" s="4"/>
    </row>
    <row r="24" spans="1:9" ht="15.75" customHeight="1">
      <c r="G24" s="5"/>
    </row>
    <row r="25" spans="1:9" ht="15.75" customHeight="1"/>
    <row r="26" spans="1:9" ht="15.75" customHeight="1"/>
    <row r="27" spans="1:9" ht="15.75" customHeight="1">
      <c r="A27" s="9"/>
      <c r="B27" s="9"/>
      <c r="D27" s="9"/>
      <c r="E27" s="9"/>
      <c r="F27" s="9"/>
    </row>
    <row r="28" spans="1:9" ht="15.75" customHeight="1">
      <c r="A28" s="9"/>
      <c r="B28" s="9"/>
      <c r="D28" s="9"/>
      <c r="E28" s="9"/>
      <c r="F28" s="9"/>
    </row>
    <row r="29" spans="1:9" ht="15.75" customHeight="1"/>
    <row r="30" spans="1:9" ht="15.75" customHeight="1"/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99"/>
  <sheetViews>
    <sheetView workbookViewId="0">
      <selection activeCell="C27" sqref="C27"/>
    </sheetView>
  </sheetViews>
  <sheetFormatPr baseColWidth="10" defaultColWidth="11.1640625" defaultRowHeight="15" customHeight="1"/>
  <cols>
    <col min="1" max="1" width="45.5" customWidth="1"/>
    <col min="2" max="2" width="23.1640625" customWidth="1"/>
    <col min="3" max="3" width="20.83203125" customWidth="1"/>
    <col min="4" max="4" width="16.33203125" customWidth="1"/>
    <col min="5" max="5" width="13.5" customWidth="1"/>
    <col min="6" max="6" width="14.83203125" customWidth="1"/>
    <col min="7" max="7" width="19.83203125" customWidth="1"/>
    <col min="8" max="8" width="21.6640625" customWidth="1"/>
    <col min="9" max="26" width="10.5" customWidth="1"/>
  </cols>
  <sheetData>
    <row r="1" spans="1:12" ht="15.75" customHeight="1">
      <c r="A1" s="1" t="s">
        <v>60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12" ht="15.75" customHeight="1">
      <c r="A2" s="2" t="s">
        <v>8</v>
      </c>
      <c r="B2" s="3">
        <v>0.61229999999999996</v>
      </c>
      <c r="C2" s="3">
        <v>0.61229999999999996</v>
      </c>
      <c r="D2" s="3">
        <v>0.61229999999999996</v>
      </c>
      <c r="E2" s="3">
        <v>0.61229999999999996</v>
      </c>
      <c r="F2" s="3">
        <v>0.61229999999999996</v>
      </c>
      <c r="G2" s="3">
        <v>0.61229999999999996</v>
      </c>
      <c r="H2" s="3">
        <v>0.61229999999999996</v>
      </c>
      <c r="I2" s="3"/>
      <c r="J2" s="3"/>
      <c r="K2" s="3"/>
      <c r="L2" s="3"/>
    </row>
    <row r="3" spans="1:12" ht="15.75" customHeight="1">
      <c r="A3" s="2" t="s">
        <v>9</v>
      </c>
      <c r="B3" s="3">
        <v>0.61229999999999996</v>
      </c>
      <c r="C3" s="3">
        <v>0.61229999999999996</v>
      </c>
      <c r="D3" s="3">
        <v>0.61229999999999996</v>
      </c>
      <c r="E3" s="3">
        <v>0.61229999999999996</v>
      </c>
      <c r="F3" s="3">
        <v>0.61229999999999996</v>
      </c>
      <c r="G3" s="3">
        <v>0.61229999999999996</v>
      </c>
      <c r="H3" s="3">
        <v>0.61229999999999996</v>
      </c>
      <c r="J3" s="5"/>
    </row>
    <row r="4" spans="1:12" ht="15.75" customHeight="1">
      <c r="A4" s="2" t="s">
        <v>10</v>
      </c>
      <c r="B4" s="5">
        <v>0.49620209999999998</v>
      </c>
      <c r="C4" s="5">
        <v>0.49620209999999998</v>
      </c>
      <c r="D4" s="5">
        <v>0.49620209999999998</v>
      </c>
      <c r="E4" s="5">
        <v>0.49620209999999998</v>
      </c>
      <c r="F4" s="5">
        <v>0.49620209999999998</v>
      </c>
      <c r="G4" s="5">
        <v>0.49620209999999998</v>
      </c>
      <c r="H4" s="5">
        <v>0.49620209999999998</v>
      </c>
      <c r="I4" s="5"/>
    </row>
    <row r="5" spans="1:12" ht="15.75" customHeight="1">
      <c r="A5" s="7" t="s">
        <v>18</v>
      </c>
      <c r="B5" s="5">
        <v>3.5579999999999997E-4</v>
      </c>
      <c r="C5" s="5">
        <v>3.5579999999999997E-4</v>
      </c>
      <c r="D5" s="5">
        <v>3.5579999999999997E-4</v>
      </c>
      <c r="E5" s="5">
        <v>3.5579999999999997E-4</v>
      </c>
      <c r="F5" s="5">
        <v>3.5579999999999997E-4</v>
      </c>
      <c r="G5" s="5">
        <v>3.5579999999999997E-4</v>
      </c>
      <c r="H5" s="5">
        <v>3.5579999999999997E-4</v>
      </c>
    </row>
    <row r="6" spans="1:12" ht="15.75" customHeight="1">
      <c r="A6" s="2" t="s">
        <v>19</v>
      </c>
      <c r="B6" s="10">
        <v>14421749</v>
      </c>
      <c r="C6" s="10">
        <v>9133902</v>
      </c>
      <c r="D6" s="10">
        <v>8288257</v>
      </c>
      <c r="E6" s="10">
        <v>8584449</v>
      </c>
      <c r="F6" s="10">
        <v>8785106</v>
      </c>
      <c r="G6" s="10">
        <v>17850240</v>
      </c>
      <c r="H6" s="10">
        <v>67063703</v>
      </c>
      <c r="J6" s="5"/>
    </row>
    <row r="7" spans="1:12" ht="15.75" customHeight="1">
      <c r="D7" s="9"/>
      <c r="E7" s="9"/>
      <c r="F7" s="9"/>
    </row>
    <row r="8" spans="1:12" ht="15.75" customHeight="1">
      <c r="A8" s="8" t="s">
        <v>61</v>
      </c>
      <c r="B8" s="15">
        <v>1063877</v>
      </c>
      <c r="D8" s="9"/>
      <c r="E8" s="9"/>
      <c r="F8" s="9"/>
    </row>
    <row r="9" spans="1:12" ht="15.75" customHeight="1">
      <c r="A9" s="8" t="s">
        <v>62</v>
      </c>
      <c r="B9" s="10">
        <v>2915</v>
      </c>
      <c r="D9" s="9"/>
      <c r="E9" s="9"/>
      <c r="F9" s="9"/>
    </row>
    <row r="10" spans="1:12" ht="15.75" customHeight="1">
      <c r="A10" s="8" t="s">
        <v>63</v>
      </c>
      <c r="B10" s="10">
        <v>499600</v>
      </c>
      <c r="D10" s="21"/>
    </row>
    <row r="11" spans="1:12" ht="15.75" customHeight="1">
      <c r="A11" s="8" t="s">
        <v>64</v>
      </c>
      <c r="B11" s="10">
        <v>6876</v>
      </c>
      <c r="D11" s="21"/>
    </row>
    <row r="12" spans="1:12" ht="15.75" customHeight="1">
      <c r="A12" s="8" t="s">
        <v>65</v>
      </c>
      <c r="B12" s="5">
        <v>245.6</v>
      </c>
      <c r="D12" s="21"/>
    </row>
    <row r="13" spans="1:12" ht="15.75" customHeight="1">
      <c r="A13" s="8" t="s">
        <v>66</v>
      </c>
      <c r="B13" s="5">
        <v>6.68</v>
      </c>
    </row>
    <row r="14" spans="1:12" ht="15.75" customHeight="1">
      <c r="A14" s="8" t="s">
        <v>67</v>
      </c>
      <c r="B14" s="5">
        <v>9.1999999999999993</v>
      </c>
      <c r="C14" s="22"/>
    </row>
    <row r="15" spans="1:12" ht="15.75" customHeight="1">
      <c r="A15" s="8" t="s">
        <v>13</v>
      </c>
      <c r="B15" s="10">
        <v>33277148</v>
      </c>
      <c r="C15" s="22"/>
    </row>
    <row r="16" spans="1:12" ht="15.75" customHeight="1">
      <c r="A16" s="8" t="s">
        <v>14</v>
      </c>
      <c r="B16" s="10">
        <v>23862</v>
      </c>
      <c r="C16" s="22"/>
    </row>
    <row r="17" spans="1:9" ht="15.75" customHeight="1">
      <c r="A17" s="8" t="s">
        <v>27</v>
      </c>
      <c r="B17" s="10">
        <v>3409</v>
      </c>
    </row>
    <row r="18" spans="1:9" ht="15.75" customHeight="1">
      <c r="B18" s="10"/>
    </row>
    <row r="19" spans="1:9" ht="15.75" customHeight="1">
      <c r="A19" s="5"/>
      <c r="B19" s="5"/>
    </row>
    <row r="20" spans="1:9" ht="15.75" customHeight="1">
      <c r="A20" s="17"/>
      <c r="B20" s="10"/>
    </row>
    <row r="21" spans="1:9" ht="15.75" customHeight="1">
      <c r="C21" s="5"/>
    </row>
    <row r="22" spans="1:9" ht="15.75" customHeight="1">
      <c r="A22" s="23"/>
      <c r="C22" s="5"/>
      <c r="G22" s="5"/>
      <c r="H22" s="5"/>
      <c r="I22" s="5"/>
    </row>
    <row r="23" spans="1:9" ht="15.75" customHeight="1">
      <c r="C23" s="5"/>
      <c r="D23" s="21"/>
      <c r="G23" s="5"/>
      <c r="H23" s="5"/>
      <c r="I23" s="4"/>
    </row>
    <row r="24" spans="1:9" ht="15.75" customHeight="1">
      <c r="G24" s="5"/>
    </row>
    <row r="25" spans="1:9" ht="15.75" customHeight="1"/>
    <row r="26" spans="1:9" ht="15.75" customHeight="1"/>
    <row r="27" spans="1:9" ht="15.75" customHeight="1">
      <c r="A27" s="9"/>
      <c r="B27" s="9"/>
      <c r="D27" s="9"/>
      <c r="E27" s="9"/>
      <c r="F27" s="9"/>
    </row>
    <row r="28" spans="1:9" ht="15.75" customHeight="1">
      <c r="A28" s="9"/>
      <c r="B28" s="9"/>
      <c r="D28" s="9"/>
      <c r="E28" s="9"/>
      <c r="F28" s="9"/>
    </row>
    <row r="29" spans="1:9" ht="15.75" customHeight="1"/>
    <row r="30" spans="1:9" ht="15.75" customHeight="1"/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999"/>
  <sheetViews>
    <sheetView workbookViewId="0"/>
  </sheetViews>
  <sheetFormatPr baseColWidth="10" defaultColWidth="11.1640625" defaultRowHeight="15" customHeight="1"/>
  <cols>
    <col min="1" max="1" width="47.1640625" customWidth="1"/>
    <col min="2" max="2" width="23.1640625" customWidth="1"/>
    <col min="3" max="3" width="20.83203125" customWidth="1"/>
    <col min="4" max="4" width="16.33203125" customWidth="1"/>
    <col min="5" max="5" width="13.5" customWidth="1"/>
    <col min="6" max="6" width="14.83203125" customWidth="1"/>
    <col min="7" max="7" width="19.83203125" customWidth="1"/>
    <col min="8" max="8" width="21.6640625" customWidth="1"/>
    <col min="9" max="26" width="10.5" customWidth="1"/>
  </cols>
  <sheetData>
    <row r="1" spans="1:12" ht="15.75" customHeight="1">
      <c r="A1" s="1" t="s">
        <v>68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12" ht="15.75" customHeight="1">
      <c r="A2" s="2" t="s">
        <v>8</v>
      </c>
      <c r="B2" s="3">
        <v>0.57299999999999995</v>
      </c>
      <c r="C2" s="3">
        <v>0.57299999999999995</v>
      </c>
      <c r="D2" s="3">
        <v>0.57299999999999995</v>
      </c>
      <c r="E2" s="3">
        <v>0.57299999999999995</v>
      </c>
      <c r="F2" s="3">
        <v>0.57299999999999995</v>
      </c>
      <c r="G2" s="3">
        <v>0.57299999999999995</v>
      </c>
      <c r="H2" s="3">
        <v>0.57299999999999995</v>
      </c>
      <c r="I2" s="3"/>
      <c r="J2" s="3"/>
      <c r="K2" s="3"/>
      <c r="L2" s="3"/>
    </row>
    <row r="3" spans="1:12" ht="15.75" customHeight="1">
      <c r="A3" s="2" t="s">
        <v>9</v>
      </c>
      <c r="B3" s="3">
        <v>0.57299999999999995</v>
      </c>
      <c r="C3" s="3">
        <v>0.57299999999999995</v>
      </c>
      <c r="D3" s="3">
        <v>0.57299999999999995</v>
      </c>
      <c r="E3" s="3">
        <v>0.57299999999999995</v>
      </c>
      <c r="F3" s="3">
        <v>0.57299999999999995</v>
      </c>
      <c r="G3" s="3">
        <v>0.57299999999999995</v>
      </c>
      <c r="H3" s="3">
        <v>0.57299999999999995</v>
      </c>
      <c r="J3" s="5"/>
    </row>
    <row r="4" spans="1:12" ht="15.75" customHeight="1">
      <c r="A4" s="2" t="s">
        <v>10</v>
      </c>
      <c r="B4" s="5">
        <v>0.41583350000000002</v>
      </c>
      <c r="C4" s="5">
        <v>0.41583350000000002</v>
      </c>
      <c r="D4" s="5">
        <v>0.41583350000000002</v>
      </c>
      <c r="E4" s="5">
        <v>0.41583350000000002</v>
      </c>
      <c r="F4" s="5">
        <v>0.41583350000000002</v>
      </c>
      <c r="G4" s="5">
        <v>0.41583350000000002</v>
      </c>
      <c r="H4" s="5">
        <v>0.41583350000000002</v>
      </c>
      <c r="I4" s="5"/>
    </row>
    <row r="5" spans="1:12" ht="15.75" customHeight="1">
      <c r="A5" s="7" t="s">
        <v>18</v>
      </c>
      <c r="B5" s="5">
        <v>1.1724999999999999E-3</v>
      </c>
      <c r="C5" s="5">
        <v>1.1724999999999999E-3</v>
      </c>
      <c r="D5" s="5">
        <v>1.1724999999999999E-3</v>
      </c>
      <c r="E5" s="5">
        <v>1.1724999999999999E-3</v>
      </c>
      <c r="F5" s="5">
        <v>1.1724999999999999E-3</v>
      </c>
      <c r="G5" s="5">
        <v>1.1724999999999999E-3</v>
      </c>
      <c r="H5" s="5">
        <v>1.1724999999999999E-3</v>
      </c>
    </row>
    <row r="6" spans="1:12" ht="15.75" customHeight="1">
      <c r="A6" s="2" t="s">
        <v>19</v>
      </c>
      <c r="B6" s="10">
        <v>13900600</v>
      </c>
      <c r="C6" s="10">
        <v>7075156</v>
      </c>
      <c r="D6" s="10">
        <v>10154929</v>
      </c>
      <c r="E6" s="10">
        <v>11528342</v>
      </c>
      <c r="F6" s="10">
        <v>11528342</v>
      </c>
      <c r="G6" s="10">
        <v>24388477</v>
      </c>
      <c r="H6" s="10">
        <v>83237124</v>
      </c>
      <c r="J6" s="5"/>
    </row>
    <row r="7" spans="1:12" ht="15.75" customHeight="1">
      <c r="D7" s="9"/>
      <c r="E7" s="9"/>
      <c r="F7" s="9"/>
    </row>
    <row r="8" spans="1:12" ht="15.75" customHeight="1">
      <c r="A8" s="8" t="s">
        <v>69</v>
      </c>
      <c r="B8" s="10">
        <v>22063</v>
      </c>
      <c r="D8" s="9"/>
      <c r="E8" s="9"/>
      <c r="F8" s="9"/>
    </row>
    <row r="9" spans="1:12" ht="15.75" customHeight="1">
      <c r="A9" s="8" t="s">
        <v>70</v>
      </c>
      <c r="B9" s="10">
        <v>788</v>
      </c>
      <c r="D9" s="9"/>
      <c r="E9" s="9"/>
      <c r="F9" s="9"/>
    </row>
    <row r="10" spans="1:12" ht="15.75" customHeight="1">
      <c r="A10" s="8" t="s">
        <v>71</v>
      </c>
      <c r="B10" s="10">
        <v>643700</v>
      </c>
      <c r="D10" s="21"/>
    </row>
    <row r="11" spans="1:12" ht="15.75" customHeight="1">
      <c r="A11" s="8" t="s">
        <v>72</v>
      </c>
      <c r="B11" s="10">
        <v>8860</v>
      </c>
      <c r="D11" s="21"/>
    </row>
    <row r="12" spans="1:12" ht="15.75" customHeight="1">
      <c r="A12" s="8" t="s">
        <v>73</v>
      </c>
      <c r="B12" s="5">
        <v>316.39999999999998</v>
      </c>
      <c r="D12" s="21"/>
    </row>
    <row r="13" spans="1:12" ht="15.75" customHeight="1">
      <c r="A13" s="8" t="s">
        <v>74</v>
      </c>
      <c r="B13" s="5">
        <v>12.7</v>
      </c>
    </row>
    <row r="14" spans="1:12" ht="15.75" customHeight="1">
      <c r="A14" s="8" t="s">
        <v>75</v>
      </c>
      <c r="B14" s="5">
        <v>9.1999999999999993</v>
      </c>
      <c r="C14" s="22"/>
    </row>
    <row r="15" spans="1:12" ht="15.75" customHeight="1">
      <c r="A15" s="8" t="s">
        <v>13</v>
      </c>
      <c r="B15" s="10">
        <v>34612784</v>
      </c>
      <c r="C15" s="22"/>
    </row>
    <row r="16" spans="1:12" ht="15.75" customHeight="1">
      <c r="A16" s="8" t="s">
        <v>14</v>
      </c>
      <c r="B16" s="29">
        <v>97597</v>
      </c>
      <c r="C16" s="22"/>
    </row>
    <row r="17" spans="1:9" ht="15.75" customHeight="1">
      <c r="A17" s="8" t="s">
        <v>27</v>
      </c>
      <c r="B17" s="10">
        <v>13942</v>
      </c>
    </row>
    <row r="18" spans="1:9" ht="15.75" customHeight="1">
      <c r="B18" s="10"/>
    </row>
    <row r="19" spans="1:9" ht="15.75" customHeight="1">
      <c r="A19" s="5"/>
      <c r="B19" s="5"/>
    </row>
    <row r="20" spans="1:9" ht="15.75" customHeight="1">
      <c r="A20" s="17"/>
      <c r="B20" s="10"/>
    </row>
    <row r="21" spans="1:9" ht="15.75" customHeight="1">
      <c r="C21" s="5"/>
    </row>
    <row r="22" spans="1:9" ht="15.75" customHeight="1">
      <c r="A22" s="23"/>
      <c r="C22" s="5"/>
      <c r="G22" s="5"/>
      <c r="H22" s="5"/>
      <c r="I22" s="5"/>
    </row>
    <row r="23" spans="1:9" ht="15.75" customHeight="1">
      <c r="C23" s="5"/>
      <c r="D23" s="21"/>
      <c r="G23" s="5"/>
      <c r="H23" s="5"/>
      <c r="I23" s="4"/>
    </row>
    <row r="24" spans="1:9" ht="15.75" customHeight="1">
      <c r="G24" s="5"/>
    </row>
    <row r="25" spans="1:9" ht="15.75" customHeight="1"/>
    <row r="26" spans="1:9" ht="15.75" customHeight="1"/>
    <row r="27" spans="1:9" ht="15.75" customHeight="1">
      <c r="A27" s="9"/>
      <c r="B27" s="9"/>
      <c r="D27" s="9"/>
      <c r="E27" s="9"/>
      <c r="F27" s="9"/>
    </row>
    <row r="28" spans="1:9" ht="15.75" customHeight="1">
      <c r="A28" s="9"/>
      <c r="B28" s="9"/>
      <c r="D28" s="9"/>
      <c r="E28" s="9"/>
      <c r="F28" s="9"/>
    </row>
    <row r="29" spans="1:9" ht="15.75" customHeight="1"/>
    <row r="30" spans="1:9" ht="15.75" customHeight="1"/>
    <row r="31" spans="1:9" ht="15.75" customHeight="1"/>
    <row r="32" spans="1:9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ChinaWHO</vt:lpstr>
      <vt:lpstr>ChinaSelfSurvey</vt:lpstr>
      <vt:lpstr>Japan</vt:lpstr>
      <vt:lpstr>SouthKorea</vt:lpstr>
      <vt:lpstr>Singapore</vt:lpstr>
      <vt:lpstr>England</vt:lpstr>
      <vt:lpstr>Scotland</vt:lpstr>
      <vt:lpstr>France</vt:lpstr>
      <vt:lpstr>Germany</vt:lpstr>
      <vt:lpstr>Italy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2022-09-13T22:24:41Z</dcterms:created>
  <dcterms:modified xsi:type="dcterms:W3CDTF">2023-07-29T02:33:05Z</dcterms:modified>
</cp:coreProperties>
</file>